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N:\CT7\Diagnostics\DHL Finance\2021\Company Accounts Reviews - Contracting\Development\"/>
    </mc:Choice>
  </mc:AlternateContent>
  <xr:revisionPtr revIDLastSave="0" documentId="8_{E5CAE71B-8E69-43F4-87A0-12700409D0D9}" xr6:coauthVersionLast="45" xr6:coauthVersionMax="45" xr10:uidLastSave="{00000000-0000-0000-0000-000000000000}"/>
  <bookViews>
    <workbookView xWindow="-120" yWindow="-120" windowWidth="20730" windowHeight="11160" xr2:uid="{00000000-000D-0000-FFFF-FFFF00000000}"/>
  </bookViews>
  <sheets>
    <sheet name="Guidance Notes" sheetId="4" r:id="rId1"/>
    <sheet name="Summary of Data Collected" sheetId="1" r:id="rId2"/>
    <sheet name="Assessment" sheetId="3" r:id="rId3"/>
    <sheet name="Lookup" sheetId="8" state="hidden" r:id="rId4"/>
    <sheet name="Scoring Matrix" sheetId="5" r:id="rId5"/>
    <sheet name="Balance Sheet Template" sheetId="9" r:id="rId6"/>
    <sheet name="Profit and Loss Template" sheetId="10" r:id="rId7"/>
  </sheets>
  <externalReferences>
    <externalReference r:id="rId8"/>
  </externalReferences>
  <definedNames>
    <definedName name="_xlnm._FilterDatabase" localSheetId="2" hidden="1">Assessment!$A$6:$WVY$39</definedName>
    <definedName name="_xlnm._FilterDatabase" localSheetId="1" hidden="1">'Summary of Data Collected'!$A$3:$WWN$36</definedName>
    <definedName name="_xlnm.Print_Titles" localSheetId="0">'Guidance Notes'!$3:$5</definedName>
    <definedName name="_xlnm.Print_Titles" localSheetId="4">'Scoring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3" l="1"/>
  <c r="R7" i="3"/>
  <c r="F7" i="3"/>
  <c r="E7" i="3"/>
  <c r="D7" i="3"/>
  <c r="T4" i="1" l="1"/>
  <c r="D18" i="10"/>
  <c r="C18" i="10"/>
  <c r="D13" i="10"/>
  <c r="C13" i="10"/>
  <c r="D8" i="10"/>
  <c r="D14" i="10" s="1"/>
  <c r="D19" i="10" s="1"/>
  <c r="C8" i="10"/>
  <c r="C14" i="10" s="1"/>
  <c r="C19" i="10" s="1"/>
  <c r="D44" i="9"/>
  <c r="C44" i="9"/>
  <c r="D39" i="9"/>
  <c r="C39" i="9"/>
  <c r="C46" i="9" s="1"/>
  <c r="D34" i="9"/>
  <c r="D46" i="9" s="1"/>
  <c r="C34" i="9"/>
  <c r="D22" i="9"/>
  <c r="C22" i="9"/>
  <c r="D18" i="9"/>
  <c r="D24" i="9" s="1"/>
  <c r="C18" i="9"/>
  <c r="C24" i="9" s="1"/>
  <c r="D12" i="9"/>
  <c r="C12" i="9"/>
  <c r="AN4" i="1" l="1"/>
  <c r="W4" i="1"/>
  <c r="AK4" i="1"/>
  <c r="AJ4" i="1"/>
  <c r="S4" i="1"/>
  <c r="AH4" i="1" l="1"/>
  <c r="Q4" i="1"/>
  <c r="AQ6" i="3" l="1"/>
  <c r="AP6" i="3"/>
  <c r="AO6" i="3"/>
  <c r="AN6" i="3"/>
  <c r="AM6" i="3"/>
  <c r="AP5" i="3"/>
  <c r="AN5" i="3"/>
  <c r="AM5" i="3"/>
  <c r="AJ5" i="3"/>
  <c r="AI6" i="3" l="1"/>
  <c r="AH6" i="3"/>
  <c r="AG6" i="3"/>
  <c r="AF6" i="3"/>
  <c r="AE6" i="3"/>
  <c r="AH5" i="3"/>
  <c r="AF5" i="3"/>
  <c r="AE5" i="3"/>
  <c r="AB5" i="3"/>
  <c r="AA6" i="3"/>
  <c r="Z6" i="3"/>
  <c r="Y6" i="3"/>
  <c r="X6" i="3"/>
  <c r="W6" i="3"/>
  <c r="Z5" i="3"/>
  <c r="X5" i="3"/>
  <c r="W5" i="3"/>
  <c r="T5" i="3"/>
  <c r="Q7" i="3"/>
  <c r="P7" i="3"/>
  <c r="O7" i="3"/>
  <c r="N7" i="3"/>
  <c r="M7" i="3"/>
  <c r="L7" i="3"/>
  <c r="S6" i="3"/>
  <c r="R6" i="3"/>
  <c r="Q6" i="3"/>
  <c r="P6" i="3"/>
  <c r="O6" i="3"/>
  <c r="R5" i="3"/>
  <c r="P5" i="3"/>
  <c r="O5" i="3"/>
  <c r="L5" i="3"/>
  <c r="K7" i="3"/>
  <c r="J7" i="3"/>
  <c r="I7" i="3"/>
  <c r="H7" i="3"/>
  <c r="G7" i="3"/>
  <c r="AA7" i="3" l="1"/>
  <c r="AI7" i="3" s="1"/>
  <c r="AQ7" i="3" s="1"/>
  <c r="W7" i="3"/>
  <c r="AE7" i="3" s="1"/>
  <c r="AM7" i="3" s="1"/>
  <c r="X7" i="3"/>
  <c r="T7" i="3"/>
  <c r="AB7" i="3" s="1"/>
  <c r="V7" i="3"/>
  <c r="Z7" i="3"/>
  <c r="Y7" i="3"/>
  <c r="U7" i="3"/>
  <c r="AC7" i="3" s="1"/>
  <c r="B7" i="3"/>
  <c r="A7" i="3"/>
  <c r="K6" i="3"/>
  <c r="J5" i="3"/>
  <c r="J6" i="3"/>
  <c r="I6" i="3"/>
  <c r="H5" i="3"/>
  <c r="G5" i="3"/>
  <c r="H6" i="3"/>
  <c r="G6" i="3"/>
  <c r="D5" i="3"/>
  <c r="AH7" i="3" l="1"/>
  <c r="AP7" i="3" s="1"/>
  <c r="AD7" i="3"/>
  <c r="AL7" i="3" s="1"/>
  <c r="AK7" i="3"/>
  <c r="AJ7" i="3"/>
  <c r="AG7" i="3"/>
  <c r="AO7" i="3" s="1"/>
  <c r="AF7" i="3"/>
  <c r="AN7" i="3" s="1"/>
  <c r="AR2" i="1"/>
  <c r="AQ2" i="1"/>
  <c r="AP2" i="1"/>
  <c r="AO2" i="1"/>
  <c r="AN2" i="1"/>
  <c r="C7" i="3" l="1"/>
  <c r="E4" i="1" s="1"/>
  <c r="I4" i="1" s="1"/>
  <c r="J4" i="1" s="1"/>
</calcChain>
</file>

<file path=xl/sharedStrings.xml><?xml version="1.0" encoding="utf-8"?>
<sst xmlns="http://schemas.openxmlformats.org/spreadsheetml/2006/main" count="340" uniqueCount="186">
  <si>
    <t>Accounts supplied (Contracting support check on downloaded files)</t>
  </si>
  <si>
    <t>2 year audited/ turnover/cashflow forecast/alternative</t>
  </si>
  <si>
    <t>Company Number</t>
  </si>
  <si>
    <t>Creditors are causing me a concern, ask for clarity. Unaudited Accounts as Exempt due to company size. High Overheads but this is primarily salary and director payment driven</t>
  </si>
  <si>
    <t>Y</t>
  </si>
  <si>
    <t>Previous Year</t>
  </si>
  <si>
    <t>Further Info Req?</t>
  </si>
  <si>
    <t>2 Years Audited</t>
  </si>
  <si>
    <t>Clarification</t>
  </si>
  <si>
    <t>Comments</t>
  </si>
  <si>
    <t>SALES</t>
  </si>
  <si>
    <t>PROFIT BEFORE TAX AND INTEREST</t>
  </si>
  <si>
    <t>INTEREST PAYMENT</t>
  </si>
  <si>
    <t>POST-TAX PROFIT</t>
  </si>
  <si>
    <t>Previous  year</t>
  </si>
  <si>
    <t>Current Year</t>
  </si>
  <si>
    <t>PRE-TAX PROFIT MARGIN</t>
  </si>
  <si>
    <t>RETURN ON CAPITAL</t>
  </si>
  <si>
    <t>RETURN ON TOTAL ASSETS</t>
  </si>
  <si>
    <t>PROFITABILITY</t>
  </si>
  <si>
    <t>EFFICIENCY</t>
  </si>
  <si>
    <t>LIQUIDITY</t>
  </si>
  <si>
    <t>Again, this is an indicator of cash flow position.  It indicates the firm's ability to fund short-term liabilities out of current assets.  High ratios here indicate that the firm has the ability to cover its current liabilities out of its own liquidity without recourse to external sources of finance such as an expensive overdraft facility.</t>
  </si>
  <si>
    <t>GEARING</t>
  </si>
  <si>
    <t>Interest bearing creditors such as debenture holders or other lenders such as banks will have primary call on a firm's net profitability.  This is particularly significant in times of high or rising interest rates.  However, if a firm is highly geared, it does mean that it has a financial commitment to the lenders which is in priority to other stakeholders and this can cause financial pressures.  A higher than normal level of gearing and low interest cover may indicate potential problems.</t>
  </si>
  <si>
    <t>SCORE</t>
  </si>
  <si>
    <t>WEIGHTED SCORE</t>
  </si>
  <si>
    <t>AVERAGE SCORE</t>
  </si>
  <si>
    <t>TOTAL NET WORTH
(Total capital and reserves less intangible assets.)</t>
  </si>
  <si>
    <t>TOTAL DEBT</t>
  </si>
  <si>
    <t>TOTAL CAPITAL EMPLOYED
(Long term loans, other long term liabilities and total capital and reserves)</t>
  </si>
  <si>
    <t>DEBTOR DAYS OUTSTANDING</t>
  </si>
  <si>
    <t>CURRENT RATIO</t>
  </si>
  <si>
    <t>QUICK RATIO (ACID TEST)</t>
  </si>
  <si>
    <t>TOTAL DEBT/NET WORTH</t>
  </si>
  <si>
    <t>INCOME GEARING</t>
  </si>
  <si>
    <t>A</t>
  </si>
  <si>
    <t>B</t>
  </si>
  <si>
    <t>C</t>
  </si>
  <si>
    <t>D</t>
  </si>
  <si>
    <t>E</t>
  </si>
  <si>
    <t>F</t>
  </si>
  <si>
    <t>G</t>
  </si>
  <si>
    <t>H</t>
  </si>
  <si>
    <t>TOTAL ASSETS</t>
  </si>
  <si>
    <t>STOCK AND WORK IN PROGRESS</t>
  </si>
  <si>
    <t>DEBTORS</t>
  </si>
  <si>
    <t>CASH AND CASH EQUIVALENTS</t>
  </si>
  <si>
    <t>CREDITORS &lt; 1 YEAR</t>
  </si>
  <si>
    <t>TOTAL CAPITAL AND RESERVES</t>
  </si>
  <si>
    <t>INTANGIBLE ASSETS</t>
  </si>
  <si>
    <t>LONG TERM LOANS, OTHER LONG TERM LIABILITIES</t>
  </si>
  <si>
    <t>FIXED ASSETS</t>
  </si>
  <si>
    <t>CURRENT ASSETS</t>
  </si>
  <si>
    <t>D&amp;B Rating</t>
  </si>
  <si>
    <t>Low</t>
  </si>
  <si>
    <t>Low-Moderate</t>
  </si>
  <si>
    <t>Moderate</t>
  </si>
  <si>
    <t>Moderate-High</t>
  </si>
  <si>
    <t>High</t>
  </si>
  <si>
    <t>Overall D&amp;B risk/Failure</t>
  </si>
  <si>
    <t xml:space="preserve">Combined rating % </t>
  </si>
  <si>
    <t>Combined Risk Score</t>
  </si>
  <si>
    <t>D&amp;B Report (Y/N/Requested)</t>
  </si>
  <si>
    <t>0-20</t>
  </si>
  <si>
    <t>21-40</t>
  </si>
  <si>
    <t>41-60</t>
  </si>
  <si>
    <t>61-80</t>
  </si>
  <si>
    <t>81-100</t>
  </si>
  <si>
    <t>Applicant Name 
(from Jaggaer)
Alphabetical order</t>
  </si>
  <si>
    <t>Reviewer</t>
  </si>
  <si>
    <t>Financial Score</t>
  </si>
  <si>
    <t>Example Supplier A</t>
  </si>
  <si>
    <t>DHL Financial Rating</t>
  </si>
  <si>
    <t>Overall assessment of this organisation over the next 12 months: STRONG CONDITION WITH FUNDAMENTALLY STRONG FINANCIAL STANDING ACROSS ALL METRICS
Based on the predicted risk of failure: HIGH LIKELIHOOD OF CONTINUED OPERATIONS
Based on the predicted risk of severely delinquent payments: VERY LOW POTENTIAL FOR SEVERELY DELINQUENT PAYMENTS</t>
  </si>
  <si>
    <t>Overall assessment of this organisation over the next 12 months: STABLE CONDITION WITH NO MAJOR FINANCIAL ISSUES ACROSS ASSESSED METRICS
Based on the predicted risk of failure: HIGH LIKELIHOOD OF CONTINUED OPERATIONS
Based on the predicted risk of severely delinquent payments: LOW POTENTIAL FOR SEVERELY DELINQUENT PAYMENTS</t>
  </si>
  <si>
    <t>Overall assessment of this organisation over the next 12 months: STABLE CONDITION WITH SOME RISKS ACROSS KEY FINANCIAL METRICS
Based on the predicted risk of failure: CONTINUED OPERATIONS PROBABLE
Based on the predicted risk of severely delinquent payments: POTENTIAL FOR SEVERELY DELINQUENT PAYMENTS</t>
  </si>
  <si>
    <t>Overall assessment of this organisation over the next 12 months: STABILITY RISK ACROSS MULTIPLE FINANCIAL METRICS
Based on the predicted risk of failure: POTENTIAL FOR OPERATIONAL FAILURE
Based on the predicted risk of severely delinquent payments: POTENTIAL FOR SEVERELY DELINQUENT PAYMENTS</t>
  </si>
  <si>
    <t>NO FINANCIAL INFORMATION PROVIDED; or
Overall assessment of this organisation over the next 12 months: STABILITY RISK ACROSS MOST OR ALL FINANCIAL METRICS
Based on the predicted risk of failure: GOING CONCERN OF OPERATIONAL FULFILMENT
Based on the predicted risk of severely delinquent payments: HIGH POTENTIAL FOR SEVERELY DELINQUENT PAYMENTS</t>
  </si>
  <si>
    <t>Applicants must provide the financial information requested in the Selection Questionnaire in Part 3, Section 4.</t>
  </si>
  <si>
    <t>SCORING MATRIX</t>
  </si>
  <si>
    <t>Benchmark</t>
  </si>
  <si>
    <t>Assessment Criterion</t>
  </si>
  <si>
    <t>Above the benchmark mark</t>
  </si>
  <si>
    <t>Below the benchmark mark</t>
  </si>
  <si>
    <t>NHSSC Financial Rating</t>
  </si>
  <si>
    <t>Risk Rating</t>
  </si>
  <si>
    <t>Indications of Financial Score and Risk Rating (Non-Exhaustive)</t>
  </si>
  <si>
    <t>ASSESSMENT OF ECONOMIC &amp; FINANCIAL STANDING - EXPLANATORY NOTES AND WORKED EXAMPLE</t>
  </si>
  <si>
    <t>A narrative outline of how the assessment works follows :-</t>
  </si>
  <si>
    <t>i. PROFITABILITY</t>
  </si>
  <si>
    <t>ii. EFFICIENCY</t>
  </si>
  <si>
    <t>iii. LIQUIDITY</t>
  </si>
  <si>
    <t>iv. GEARING</t>
  </si>
  <si>
    <t>* All figures will be entered on the worksheet as positives unless the figure relates to a loss or an overdraft, in which case it will be entered as a negative.</t>
  </si>
  <si>
    <t>* Where the accounts for any one of the years requested cover a period of more or less than 12 months (e.g. 18 months or 9 months) a relevant note should accompany the submission. The figure entered into the worksheet will be the pro-rated figure for the 12 month period in question.  (All figures provided will be cross-checked with the Applicant's financial statements.)</t>
  </si>
  <si>
    <r>
      <t xml:space="preserve">The information will be used, by NHSSC's commercial team, to populate this template worksheet and to calculate an overall financial score and risk rating for the Applicant.  A fictitious example company's information is used in this spreadsheet (i.e. in the next tabs) to illustrate how the assessment works and to accompany the narrative outline at 2 below. Please note that this spreadsheet is provided for illustrative purposes only (i.e. to help you understand how your information will be assessed) and NHSSC's commercial team will perform the actual assessment, so </t>
    </r>
    <r>
      <rPr>
        <b/>
        <u/>
        <sz val="10"/>
        <rFont val="Calibri"/>
        <family val="2"/>
        <scheme val="minor"/>
      </rPr>
      <t>do not</t>
    </r>
    <r>
      <rPr>
        <b/>
        <sz val="10"/>
        <rFont val="Calibri"/>
        <family val="2"/>
        <scheme val="minor"/>
      </rPr>
      <t xml:space="preserve"> fill it in and return it to us (if you do, it will  not be taken into account). Your responsibility is just to provide the requested information.</t>
    </r>
  </si>
  <si>
    <t>Max mark available = 10 (100%)</t>
  </si>
  <si>
    <t>Weighting applied to mark</t>
  </si>
  <si>
    <r>
      <t xml:space="preserve">NB: </t>
    </r>
    <r>
      <rPr>
        <b/>
        <i/>
        <u/>
        <sz val="14"/>
        <rFont val="Calibri"/>
        <family val="2"/>
        <scheme val="minor"/>
      </rPr>
      <t>DO NOT</t>
    </r>
    <r>
      <rPr>
        <b/>
        <i/>
        <sz val="14"/>
        <rFont val="Calibri"/>
        <family val="2"/>
        <scheme val="minor"/>
      </rPr>
      <t xml:space="preserve"> COMPLETE THIS SPREADSHEET AND RETURN IT - PROVIDED BY WAY OF EXAMPLE ONLY</t>
    </r>
  </si>
  <si>
    <t>Other points to note:-</t>
  </si>
  <si>
    <r>
      <t>* Applicants being assessed as 'Moderate-High Risk' or 'High Risk' could be excluded from the tender process</t>
    </r>
    <r>
      <rPr>
        <sz val="10"/>
        <rFont val="Calibri"/>
        <family val="2"/>
      </rPr>
      <t>.  In  such cases NHS Supply Chain may (at its sole discretion) ask Applicants to provide additional information (financial or otherwise) and/or undertakings (e.g. parent company or bank guarantees) in order to consider whether the risks apparent can be mitigated.  In certain industries, it is recognised that inherent volatility may result in a higher than normal number of Applicants being assessed as 'Moderate-High Risk' or 'High Risk' and we may take this into account.</t>
    </r>
  </si>
  <si>
    <r>
      <rPr>
        <u/>
        <sz val="10"/>
        <rFont val="Calibri"/>
        <family val="2"/>
        <scheme val="minor"/>
      </rPr>
      <t>Sales</t>
    </r>
    <r>
      <rPr>
        <sz val="10"/>
        <rFont val="Calibri"/>
        <family val="2"/>
        <scheme val="minor"/>
      </rPr>
      <t xml:space="preserve">
The revenue derived from the provision of goods or services falling within the firm’s normal trading activities.  
</t>
    </r>
    <r>
      <rPr>
        <u/>
        <sz val="10"/>
        <rFont val="Calibri"/>
        <family val="2"/>
        <scheme val="minor"/>
      </rPr>
      <t>Profit before Tax and Interest</t>
    </r>
    <r>
      <rPr>
        <sz val="10"/>
        <rFont val="Calibri"/>
        <family val="2"/>
        <scheme val="minor"/>
      </rPr>
      <t xml:space="preserve"> 
The reported profit or loss on ordinary activities before tax.  This includes exceptional items but not extraordinary items which appear below the line.
</t>
    </r>
    <r>
      <rPr>
        <u/>
        <sz val="10"/>
        <rFont val="Calibri"/>
        <family val="2"/>
        <scheme val="minor"/>
      </rPr>
      <t xml:space="preserve">Interest Payments </t>
    </r>
    <r>
      <rPr>
        <sz val="10"/>
        <rFont val="Calibri"/>
        <family val="2"/>
        <scheme val="minor"/>
      </rPr>
      <t xml:space="preserve">
The sum paid to service the firm’s debt, the gross figure disclosed by the firm.  This may include items such as hire purchase and finance lease charges
</t>
    </r>
    <r>
      <rPr>
        <u/>
        <sz val="10"/>
        <rFont val="Calibri"/>
        <family val="2"/>
        <scheme val="minor"/>
      </rPr>
      <t xml:space="preserve">Post Tax Profit </t>
    </r>
    <r>
      <rPr>
        <sz val="10"/>
        <rFont val="Calibri"/>
        <family val="2"/>
        <scheme val="minor"/>
      </rPr>
      <t xml:space="preserve">
The reported profit or loss on ordinary activities after tax.  This includes exceptional items but not extraordinary items which appear below the line.
</t>
    </r>
    <r>
      <rPr>
        <u/>
        <sz val="10"/>
        <rFont val="Calibri"/>
        <family val="2"/>
        <scheme val="minor"/>
      </rPr>
      <t xml:space="preserve">Total Net Worth </t>
    </r>
    <r>
      <rPr>
        <sz val="10"/>
        <rFont val="Calibri"/>
        <family val="2"/>
        <scheme val="minor"/>
      </rPr>
      <t xml:space="preserve">
Total capital and reserves less intangible assets.  
</t>
    </r>
    <r>
      <rPr>
        <u/>
        <sz val="10"/>
        <rFont val="Calibri"/>
        <family val="2"/>
        <scheme val="minor"/>
      </rPr>
      <t xml:space="preserve">Capital Employed </t>
    </r>
    <r>
      <rPr>
        <sz val="10"/>
        <rFont val="Calibri"/>
        <family val="2"/>
        <scheme val="minor"/>
      </rPr>
      <t xml:space="preserve">
The total value of long term loans, other long term liabilities and total capital and reserves.  
</t>
    </r>
    <r>
      <rPr>
        <u/>
        <sz val="10"/>
        <rFont val="Calibri"/>
        <family val="2"/>
        <scheme val="minor"/>
      </rPr>
      <t xml:space="preserve">Total Debt </t>
    </r>
    <r>
      <rPr>
        <sz val="10"/>
        <rFont val="Calibri"/>
        <family val="2"/>
        <scheme val="minor"/>
      </rPr>
      <t xml:space="preserve">
Short term plus long term loans.
</t>
    </r>
    <r>
      <rPr>
        <u/>
        <sz val="10"/>
        <rFont val="Calibri"/>
        <family val="2"/>
        <scheme val="minor"/>
      </rPr>
      <t>Total Assets</t>
    </r>
    <r>
      <rPr>
        <sz val="10"/>
        <rFont val="Calibri"/>
        <family val="2"/>
        <scheme val="minor"/>
      </rPr>
      <t xml:space="preserve">
The total value of fixed, intermediate and current assets.  
</t>
    </r>
    <r>
      <rPr>
        <u/>
        <sz val="10"/>
        <rFont val="Calibri"/>
        <family val="2"/>
        <scheme val="minor"/>
      </rPr>
      <t>Stocks and Work in Progress</t>
    </r>
    <r>
      <rPr>
        <sz val="10"/>
        <rFont val="Calibri"/>
        <family val="2"/>
        <scheme val="minor"/>
      </rPr>
      <t xml:space="preserve">
The total value of trading and sundry stocks and work in progress.
</t>
    </r>
    <r>
      <rPr>
        <u/>
        <sz val="10"/>
        <rFont val="Calibri"/>
        <family val="2"/>
        <scheme val="minor"/>
      </rPr>
      <t xml:space="preserve">Debtors </t>
    </r>
    <r>
      <rPr>
        <sz val="10"/>
        <rFont val="Calibri"/>
        <family val="2"/>
        <scheme val="minor"/>
      </rPr>
      <t xml:space="preserve">
The amount due to be paid to the firm, within one year, from customers, for goods and services sold on credit.  Prepayments should also be included within this balance.
</t>
    </r>
    <r>
      <rPr>
        <u/>
        <sz val="10"/>
        <rFont val="Calibri"/>
        <family val="2"/>
        <scheme val="minor"/>
      </rPr>
      <t xml:space="preserve">Cash and Cash Equivalents </t>
    </r>
    <r>
      <rPr>
        <sz val="10"/>
        <rFont val="Calibri"/>
        <family val="2"/>
        <scheme val="minor"/>
      </rPr>
      <t xml:space="preserve">
Cash in hand and deposits repayable on demand with any qualifying financial institution, less overdrafts from any qualifying institution repayable on demand.
</t>
    </r>
    <r>
      <rPr>
        <u/>
        <sz val="10"/>
        <rFont val="Calibri"/>
        <family val="2"/>
        <scheme val="minor"/>
      </rPr>
      <t>Creditors: Amounts payable within one year</t>
    </r>
    <r>
      <rPr>
        <sz val="10"/>
        <rFont val="Calibri"/>
        <family val="2"/>
        <scheme val="minor"/>
      </rPr>
      <t xml:space="preserve">
Amounts due to be paid by the firm, within one year, for goods owned but not paid for.  Accruals and other creditors should also be included within this balance.
</t>
    </r>
  </si>
  <si>
    <t>Most firms that go out of business do so because of cash flow difficulties.  These ratios indicate the extent to which the firm has cash tied up in stock and debtors.  High ratios may indicate cash recovery difficulties and may bring into question the realisable value of those assets.  Higher than normal ratios may indicate potential problems.</t>
  </si>
  <si>
    <t>The assessment criteria used in this model are explained in more detail below:-</t>
  </si>
  <si>
    <t>Glossary of terms used :-</t>
  </si>
  <si>
    <t>Joe Bloggs</t>
  </si>
  <si>
    <t>Layman Calculation - Profit before tax divided by Sales</t>
  </si>
  <si>
    <t>Layman Calculation - Profit before tax divided by the total capital invested. Ie, if a company director invested £1,000,000 of their own money into a business in a year and made a £100k pre-tax profit, then the Return on Capital would be 10%</t>
  </si>
  <si>
    <t>Layman Calculation - Profit before tax divided by the companies total net assets. This show how well a company can utilise its assets to make a profit.</t>
  </si>
  <si>
    <t>Layman Calculation - Total debtors (monies owed to the company) divided by total sales. This shows how long it takes cash to be paid by a customer after the sale of goods or service</t>
  </si>
  <si>
    <t>Layman Calculation - As per the current ratio but not including Stock or WIP Goods. This purely factors the cash liquidity position of the business.</t>
  </si>
  <si>
    <t>Layman Calculation - (Value of Stock and WIP Goods + Debtors + Cash and Cash Equivalents)/Creditors. This is calculating the value of current/liquid assets that can theoretically can quickly be turned into cash against the current liabilities (monies owed to creditors.</t>
  </si>
  <si>
    <t>Layman Calculation - Total Debt (Long term Liabilities and Loans) / Net Worth (Capital and Reserves)</t>
  </si>
  <si>
    <t>Layman Calculation - Interest paid by the company (on long term loans) divided by Profit before interest and tax. This shows how reliant profitability may be on loans and long term liabilities taken out by the company</t>
  </si>
  <si>
    <t>(Insert Company Name)</t>
  </si>
  <si>
    <t>Date:</t>
  </si>
  <si>
    <t>Assets (£000's)</t>
  </si>
  <si>
    <t>Current Assets</t>
  </si>
  <si>
    <t>Cash</t>
  </si>
  <si>
    <t>Debtors/Accounts Receivable</t>
  </si>
  <si>
    <t>Inventory</t>
  </si>
  <si>
    <t>Work in Progress</t>
  </si>
  <si>
    <t>Prepaid expenses</t>
  </si>
  <si>
    <t>Short-term investments</t>
  </si>
  <si>
    <t>Total current assets</t>
  </si>
  <si>
    <t>Fixed (Long-Term) Assets</t>
  </si>
  <si>
    <t>Long-term investments</t>
  </si>
  <si>
    <t>Property, plant, and equipment</t>
  </si>
  <si>
    <t>(Less accumulated depreciation)</t>
  </si>
  <si>
    <t>Intangible assets</t>
  </si>
  <si>
    <t>Total fixed assets</t>
  </si>
  <si>
    <t>Other Assets</t>
  </si>
  <si>
    <t>Deferred income tax</t>
  </si>
  <si>
    <t>Other</t>
  </si>
  <si>
    <t>Total Other Assets</t>
  </si>
  <si>
    <t>Total Assets</t>
  </si>
  <si>
    <t>Liabilities and Owner's Equity</t>
  </si>
  <si>
    <t>Current Liabilities</t>
  </si>
  <si>
    <t>Creditors/Accounts Payable</t>
  </si>
  <si>
    <t>Short-term loans</t>
  </si>
  <si>
    <t>Income taxes payable</t>
  </si>
  <si>
    <t>Accrued salaries and wages</t>
  </si>
  <si>
    <t>Unearned revenue</t>
  </si>
  <si>
    <t>Current portion of long-term debt</t>
  </si>
  <si>
    <t>Total current liabilities</t>
  </si>
  <si>
    <t>Long-Term Liabilities</t>
  </si>
  <si>
    <t>Long-term debt</t>
  </si>
  <si>
    <t>Total long-term liabilities</t>
  </si>
  <si>
    <t>Owner's Equity</t>
  </si>
  <si>
    <t>Owner's investment</t>
  </si>
  <si>
    <t>Retained earnings</t>
  </si>
  <si>
    <t>Total owner's equity</t>
  </si>
  <si>
    <t>Total Liabilities and Owner's Equity</t>
  </si>
  <si>
    <t>Profit and Loss Summary (£000's)</t>
  </si>
  <si>
    <t>Revenue</t>
  </si>
  <si>
    <t>Sales Revenue</t>
  </si>
  <si>
    <t>Other Revenue</t>
  </si>
  <si>
    <t>Total Revenue</t>
  </si>
  <si>
    <t>Cost of Sales</t>
  </si>
  <si>
    <t>Cost of Goods Sold</t>
  </si>
  <si>
    <t>Other Operating Expenses</t>
  </si>
  <si>
    <t>Depreciation</t>
  </si>
  <si>
    <t>Total Costs</t>
  </si>
  <si>
    <t>Profit before Tax (Gross Profit/EBIT)</t>
  </si>
  <si>
    <t>Tax</t>
  </si>
  <si>
    <t>Interest</t>
  </si>
  <si>
    <t>Total Interest and Tax Payments</t>
  </si>
  <si>
    <t>Profit after Tax (Net Profit)</t>
  </si>
  <si>
    <r>
      <rPr>
        <b/>
        <sz val="10"/>
        <rFont val="Calibri"/>
        <family val="2"/>
        <scheme val="minor"/>
      </rPr>
      <t>a.</t>
    </r>
    <r>
      <rPr>
        <sz val="10"/>
        <rFont val="Calibri"/>
        <family val="2"/>
        <scheme val="minor"/>
      </rPr>
      <t xml:space="preserve"> Based on two years of financial information (obtained from Applicant's submission in response to the SQ), we work out an average score for each of the following criteria:
• </t>
    </r>
    <r>
      <rPr>
        <b/>
        <sz val="10"/>
        <rFont val="Calibri"/>
        <family val="2"/>
        <scheme val="minor"/>
      </rPr>
      <t>profitability</t>
    </r>
    <r>
      <rPr>
        <sz val="10"/>
        <rFont val="Calibri"/>
        <family val="2"/>
        <scheme val="minor"/>
      </rPr>
      <t xml:space="preserve"> (i.e. pre-tax profit margin, return on capital, return on total assets)
• </t>
    </r>
    <r>
      <rPr>
        <b/>
        <sz val="10"/>
        <rFont val="Calibri"/>
        <family val="2"/>
        <scheme val="minor"/>
      </rPr>
      <t>efficiency</t>
    </r>
    <r>
      <rPr>
        <sz val="10"/>
        <rFont val="Calibri"/>
        <family val="2"/>
        <scheme val="minor"/>
      </rPr>
      <t xml:space="preserve">  (i.e. debtor days outstanding)
• </t>
    </r>
    <r>
      <rPr>
        <b/>
        <sz val="10"/>
        <rFont val="Calibri"/>
        <family val="2"/>
        <scheme val="minor"/>
      </rPr>
      <t>liquidity</t>
    </r>
    <r>
      <rPr>
        <sz val="10"/>
        <rFont val="Calibri"/>
        <family val="2"/>
        <scheme val="minor"/>
      </rPr>
      <t xml:space="preserve"> (i.e.  current ratio, quick ratio/’acid test’) and 
• </t>
    </r>
    <r>
      <rPr>
        <b/>
        <sz val="10"/>
        <rFont val="Calibri"/>
        <family val="2"/>
        <scheme val="minor"/>
      </rPr>
      <t>gearing</t>
    </r>
    <r>
      <rPr>
        <sz val="10"/>
        <rFont val="Calibri"/>
        <family val="2"/>
        <scheme val="minor"/>
      </rPr>
      <t xml:space="preserve">  (i.e.  income gearing, total debt/net worth)
The Applicant's scores for each of the above criteria are determined by applying the formulae in the spreadsheet to the financial information that we take from the submission provided. Refer to point 3 below for more information about these criteria and how the average score is arrived at.
</t>
    </r>
    <r>
      <rPr>
        <b/>
        <sz val="10"/>
        <rFont val="Calibri"/>
        <family val="2"/>
        <scheme val="minor"/>
      </rPr>
      <t xml:space="preserve">b. </t>
    </r>
    <r>
      <rPr>
        <sz val="10"/>
        <rFont val="Calibri"/>
        <family val="2"/>
        <scheme val="minor"/>
      </rPr>
      <t xml:space="preserve">The score that you obtain for each criterion is then translated into a mark of either 1 or 0 (indicating a pass or fail) for the criterion. This is dependent on whether your score is above or below the benchmark for the criterion set by us (see ‘Scoring Matrix’ tab for details of the benchmark).
</t>
    </r>
    <r>
      <rPr>
        <b/>
        <sz val="10"/>
        <rFont val="Calibri"/>
        <family val="2"/>
        <scheme val="minor"/>
      </rPr>
      <t xml:space="preserve">c. </t>
    </r>
    <r>
      <rPr>
        <sz val="10"/>
        <rFont val="Calibri"/>
        <family val="2"/>
        <scheme val="minor"/>
      </rPr>
      <t xml:space="preserve">A weighting is then applied to the mark of either 1 or 2  (see ‘Scoring Matrix’ tab for more detail). The weightings reflect the importance of the criterion (in our judgment) in the context of the overall assessment. A maximum score of 10 marks is available.
</t>
    </r>
    <r>
      <rPr>
        <b/>
        <sz val="10"/>
        <rFont val="Calibri"/>
        <family val="2"/>
        <scheme val="minor"/>
      </rPr>
      <t xml:space="preserve">d. </t>
    </r>
    <r>
      <rPr>
        <sz val="10"/>
        <rFont val="Calibri"/>
        <family val="2"/>
        <scheme val="minor"/>
      </rPr>
      <t xml:space="preserve">Your mark out of 10 is then converted into a percentage of the maximum possible mark to give a score and risk rating. So, for instance, the score for a mark of 8 is worked out as follows: (8÷10)×100 = 80%.
This is the initial NHSSC risk rating and score for the Applicant.
</t>
    </r>
    <r>
      <rPr>
        <b/>
        <sz val="10"/>
        <rFont val="Calibri"/>
        <family val="2"/>
        <scheme val="minor"/>
      </rPr>
      <t xml:space="preserve">e. </t>
    </r>
    <r>
      <rPr>
        <sz val="10"/>
        <rFont val="Calibri"/>
        <family val="2"/>
        <scheme val="minor"/>
      </rPr>
      <t xml:space="preserve">In order to give broader-based final outcome, we will also (where we can) obtain an independent report on your organisation’s current financial standing (generally Dunn &amp; Bradstreet or CreditSafe). Where we do this, we take an average of our risk rating and score, and the independent report’s score, to arrive at a combined final risk rating and score for your organisation. 
Please see the ‘Assessment’ tab for a worked example. This imaginary company has a combined final score of 90 which gives it a ‘Low’ risk rating.
There is more information about the risk ratings in the ‘Scoring Matrix’ tab (in terms of what we consider the score to indicate).  
</t>
    </r>
  </si>
  <si>
    <t xml:space="preserve"> Generally a successful business should be able to achieve industry norm and perhaps even a premium. There may be issues where a firm is operating below the industry norm margin, for example, they may be having to discount to get business and may be cutting costs to win business or even re-investing profit into Research and Development</t>
  </si>
  <si>
    <r>
      <t xml:space="preserve">* </t>
    </r>
    <r>
      <rPr>
        <b/>
        <i/>
        <sz val="10"/>
        <rFont val="Calibri"/>
        <family val="2"/>
        <scheme val="minor"/>
      </rPr>
      <t>Return on Total Assets</t>
    </r>
    <r>
      <rPr>
        <i/>
        <sz val="10"/>
        <rFont val="Calibri"/>
        <family val="2"/>
        <scheme val="minor"/>
      </rPr>
      <t>: Post-Tax Profits/Total Assets*100 - must be greater than a 3.5% threshold</t>
    </r>
  </si>
  <si>
    <r>
      <t xml:space="preserve">* </t>
    </r>
    <r>
      <rPr>
        <b/>
        <i/>
        <sz val="10"/>
        <rFont val="Calibri"/>
        <family val="2"/>
        <scheme val="minor"/>
      </rPr>
      <t xml:space="preserve">Debtor days outstanding </t>
    </r>
    <r>
      <rPr>
        <i/>
        <sz val="10"/>
        <rFont val="Calibri"/>
        <family val="2"/>
        <scheme val="minor"/>
      </rPr>
      <t>- average must be less than 60 days. Most companies within the UK operate on 30-45 payment terms.</t>
    </r>
  </si>
  <si>
    <r>
      <t xml:space="preserve">* </t>
    </r>
    <r>
      <rPr>
        <b/>
        <i/>
        <sz val="10"/>
        <rFont val="Calibri"/>
        <family val="2"/>
        <scheme val="minor"/>
      </rPr>
      <t>Current Ratio -</t>
    </r>
    <r>
      <rPr>
        <i/>
        <sz val="10"/>
        <rFont val="Calibri"/>
        <family val="2"/>
        <scheme val="minor"/>
      </rPr>
      <t xml:space="preserve"> average must exceed 1.05</t>
    </r>
  </si>
  <si>
    <r>
      <t xml:space="preserve">* </t>
    </r>
    <r>
      <rPr>
        <b/>
        <i/>
        <sz val="10"/>
        <rFont val="Calibri"/>
        <family val="2"/>
        <scheme val="minor"/>
      </rPr>
      <t>Quick Ratio (Acid Test)</t>
    </r>
    <r>
      <rPr>
        <i/>
        <sz val="10"/>
        <rFont val="Calibri"/>
        <family val="2"/>
        <scheme val="minor"/>
      </rPr>
      <t xml:space="preserve"> - average must exceed 0.77</t>
    </r>
  </si>
  <si>
    <r>
      <t xml:space="preserve">* </t>
    </r>
    <r>
      <rPr>
        <b/>
        <i/>
        <sz val="10"/>
        <rFont val="Calibri"/>
        <family val="2"/>
        <scheme val="minor"/>
      </rPr>
      <t xml:space="preserve">Total Debt/Net Worth </t>
    </r>
    <r>
      <rPr>
        <i/>
        <sz val="10"/>
        <rFont val="Calibri"/>
        <family val="2"/>
        <scheme val="minor"/>
      </rPr>
      <t>- average must be less than 200%</t>
    </r>
  </si>
  <si>
    <r>
      <t xml:space="preserve">* </t>
    </r>
    <r>
      <rPr>
        <b/>
        <i/>
        <sz val="10"/>
        <rFont val="Calibri"/>
        <family val="2"/>
        <scheme val="minor"/>
      </rPr>
      <t>Income Gearing</t>
    </r>
    <r>
      <rPr>
        <i/>
        <sz val="10"/>
        <rFont val="Calibri"/>
        <family val="2"/>
        <scheme val="minor"/>
      </rPr>
      <t xml:space="preserve"> - average must be less than 40%</t>
    </r>
  </si>
  <si>
    <t>Version 1a - last updated 02/07/21</t>
  </si>
  <si>
    <t>Can a projection of performance, including a projected statement of financial position and profit and loss (income statement) be provided for 2021.</t>
  </si>
  <si>
    <r>
      <rPr>
        <b/>
        <sz val="10"/>
        <rFont val="Calibri"/>
        <family val="2"/>
        <scheme val="minor"/>
      </rPr>
      <t>Financial Documentation Requirements (templates/proformas)</t>
    </r>
    <r>
      <rPr>
        <sz val="10"/>
        <rFont val="Calibri"/>
        <family val="2"/>
        <scheme val="minor"/>
      </rPr>
      <t xml:space="preserve">
Provided within is an example format/layout of the Balance sheet (Statement of Financial Position) and Profit &amp; Loss statement (Income statement). It is expected that most companies will be established and will already be completing audited or unaudited accounts in this format. Without this information, a stable financial review cannot be completed. Please ensure the financial submissions you provide contains all of the relevant elements or alternatively complete the pro-forma template provided.
It is required that this information will be provided, even if the figures are projections.</t>
    </r>
  </si>
  <si>
    <r>
      <t xml:space="preserve">* </t>
    </r>
    <r>
      <rPr>
        <b/>
        <i/>
        <sz val="10"/>
        <rFont val="Calibri"/>
        <family val="2"/>
        <scheme val="minor"/>
      </rPr>
      <t>Pre-tax Profit Margin</t>
    </r>
    <r>
      <rPr>
        <i/>
        <sz val="10"/>
        <rFont val="Calibri"/>
        <family val="2"/>
        <scheme val="minor"/>
      </rPr>
      <t xml:space="preserve"> - Profit Margin must exceed the commercial teams lower threshold expectations for the industry = 5%.</t>
    </r>
  </si>
  <si>
    <r>
      <t xml:space="preserve">* </t>
    </r>
    <r>
      <rPr>
        <b/>
        <i/>
        <sz val="10"/>
        <rFont val="Calibri"/>
        <family val="2"/>
        <scheme val="minor"/>
      </rPr>
      <t>Return on Capital</t>
    </r>
    <r>
      <rPr>
        <i/>
        <sz val="10"/>
        <rFont val="Calibri"/>
        <family val="2"/>
        <scheme val="minor"/>
      </rPr>
      <t>: Pre Tax Profit/Capital Employed*100 - this ratio is an indication of how much profit a business yields, relative to the money invested in it.  The average must exceed 8%, ie, the threshold that the commercial team deem a reqsonable threshold within the healthcare market and on current interest rates</t>
    </r>
  </si>
  <si>
    <t>The Financial score awarded by us (as above) is combined with independent credit report score. The average is taken to give the final combined financial score and risk rating (see below). The Independent Financial Report is provided by Dunn and Bradstreet.</t>
  </si>
  <si>
    <t>Previous FY</t>
  </si>
  <si>
    <t>Previous FY-1</t>
  </si>
  <si>
    <t>*FY =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</si>
</sst>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1" formatCode="_-* #,##0_-;\-* #,##0_-;_-* &quot;-&quot;_-;_-@_-"/>
    <numFmt numFmtId="44" formatCode="_-&quot;£&quot;* #,##0.00_-;\-&quot;£&quot;* #,##0.00_-;_-&quot;£&quot;* &quot;-&quot;??_-;_-@_-"/>
    <numFmt numFmtId="164" formatCode="0.0%"/>
    <numFmt numFmtId="165" formatCode="_-&quot;£&quot;* #,##0_-;\-&quot;£&quot;* #,##0_-;_-&quot;£&quot;* &quot;-&quot;??_-;_-@_-"/>
    <numFmt numFmtId="166" formatCode="#,##0_ ;\-#,##0\ "/>
    <numFmt numFmtId="167" formatCode="0.000"/>
    <numFmt numFmtId="168" formatCode="#,##0.000_ ;\-#,##0.000\ "/>
    <numFmt numFmtId="169" formatCode="#,##0.00_ ;\-#,##0.00\ "/>
    <numFmt numFmtId="170" formatCode="_(&quot;$&quot;* #,##0.00_);_(&quot;$&quot;* \(#,##0.00\);_(&quot;$&quot;* &quot;-&quot;??_);_(@_)"/>
  </numFmts>
  <fonts count="43" x14ac:knownFonts="1">
    <font>
      <sz val="11"/>
      <color theme="1"/>
      <name val="Calibri"/>
      <family val="2"/>
      <scheme val="minor"/>
    </font>
    <font>
      <sz val="10"/>
      <name val="Tahoma"/>
      <family val="2"/>
    </font>
    <font>
      <sz val="11"/>
      <color theme="1"/>
      <name val="Calibri"/>
      <family val="2"/>
      <scheme val="minor"/>
    </font>
    <font>
      <sz val="10"/>
      <name val="Calibri"/>
      <family val="2"/>
      <scheme val="minor"/>
    </font>
    <font>
      <sz val="10"/>
      <color theme="0"/>
      <name val="Calibri"/>
      <family val="2"/>
      <scheme val="minor"/>
    </font>
    <font>
      <sz val="10"/>
      <color theme="1"/>
      <name val="Calibri"/>
      <family val="2"/>
      <scheme val="minor"/>
    </font>
    <font>
      <b/>
      <sz val="10"/>
      <name val="Calibri"/>
      <family val="2"/>
      <scheme val="minor"/>
    </font>
    <font>
      <b/>
      <sz val="12"/>
      <color theme="0"/>
      <name val="Calibri"/>
      <family val="2"/>
      <scheme val="minor"/>
    </font>
    <font>
      <b/>
      <sz val="10"/>
      <color theme="0"/>
      <name val="Calibri"/>
      <family val="2"/>
      <scheme val="minor"/>
    </font>
    <font>
      <b/>
      <sz val="10"/>
      <color theme="1"/>
      <name val="Calibri"/>
      <family val="2"/>
      <scheme val="minor"/>
    </font>
    <font>
      <sz val="10"/>
      <name val="Arial"/>
      <family val="2"/>
    </font>
    <font>
      <b/>
      <sz val="14"/>
      <name val="Calibri"/>
      <family val="2"/>
      <scheme val="minor"/>
    </font>
    <font>
      <sz val="10"/>
      <name val="Calibri"/>
      <family val="2"/>
    </font>
    <font>
      <b/>
      <sz val="9"/>
      <name val="Calibri"/>
      <family val="2"/>
      <scheme val="minor"/>
    </font>
    <font>
      <sz val="9"/>
      <name val="Calibri"/>
      <family val="2"/>
      <scheme val="minor"/>
    </font>
    <font>
      <i/>
      <sz val="9"/>
      <name val="Calibri"/>
      <family val="2"/>
      <scheme val="minor"/>
    </font>
    <font>
      <i/>
      <sz val="10"/>
      <name val="Calibri"/>
      <family val="2"/>
      <scheme val="minor"/>
    </font>
    <font>
      <sz val="8"/>
      <name val="Calibri"/>
      <family val="2"/>
      <scheme val="minor"/>
    </font>
    <font>
      <b/>
      <sz val="12"/>
      <color theme="1"/>
      <name val="Calibri"/>
      <family val="2"/>
      <scheme val="minor"/>
    </font>
    <font>
      <b/>
      <sz val="10"/>
      <color theme="1"/>
      <name val="Tahoma"/>
      <family val="2"/>
    </font>
    <font>
      <b/>
      <sz val="10"/>
      <name val="Tahoma"/>
      <family val="2"/>
    </font>
    <font>
      <sz val="10"/>
      <color theme="1"/>
      <name val="Arial"/>
      <family val="2"/>
    </font>
    <font>
      <b/>
      <sz val="11"/>
      <color theme="1"/>
      <name val="Calibri"/>
      <family val="2"/>
      <scheme val="minor"/>
    </font>
    <font>
      <b/>
      <sz val="8"/>
      <name val="Tahoma"/>
      <family val="2"/>
    </font>
    <font>
      <sz val="8"/>
      <color theme="1"/>
      <name val="Calibri"/>
      <family val="2"/>
      <scheme val="minor"/>
    </font>
    <font>
      <b/>
      <sz val="8"/>
      <name val="Calibri"/>
      <family val="2"/>
      <scheme val="minor"/>
    </font>
    <font>
      <u/>
      <sz val="8"/>
      <name val="Calibri"/>
      <family val="2"/>
      <scheme val="minor"/>
    </font>
    <font>
      <i/>
      <sz val="8"/>
      <name val="Calibri"/>
      <family val="2"/>
      <scheme val="minor"/>
    </font>
    <font>
      <b/>
      <sz val="8"/>
      <color theme="1"/>
      <name val="Calibri"/>
      <family val="2"/>
      <scheme val="minor"/>
    </font>
    <font>
      <b/>
      <u/>
      <sz val="10"/>
      <name val="Calibri"/>
      <family val="2"/>
      <scheme val="minor"/>
    </font>
    <font>
      <b/>
      <i/>
      <sz val="14"/>
      <name val="Calibri"/>
      <family val="2"/>
      <scheme val="minor"/>
    </font>
    <font>
      <b/>
      <i/>
      <u/>
      <sz val="14"/>
      <name val="Calibri"/>
      <family val="2"/>
      <scheme val="minor"/>
    </font>
    <font>
      <u/>
      <sz val="10"/>
      <name val="Calibri"/>
      <family val="2"/>
      <scheme val="minor"/>
    </font>
    <font>
      <sz val="11"/>
      <name val="Arial"/>
      <family val="2"/>
    </font>
    <font>
      <b/>
      <i/>
      <u/>
      <sz val="16"/>
      <name val="Calibri Light"/>
      <family val="2"/>
      <scheme val="major"/>
    </font>
    <font>
      <sz val="16"/>
      <name val="Arial"/>
      <family val="2"/>
    </font>
    <font>
      <b/>
      <sz val="20"/>
      <color theme="4"/>
      <name val="Calibri Light"/>
      <family val="1"/>
      <scheme val="major"/>
    </font>
    <font>
      <b/>
      <sz val="14"/>
      <color indexed="9"/>
      <name val="Calibri Light"/>
      <family val="1"/>
      <scheme val="major"/>
    </font>
    <font>
      <b/>
      <i/>
      <sz val="11"/>
      <name val="Calibri"/>
      <family val="2"/>
      <scheme val="minor"/>
    </font>
    <font>
      <b/>
      <i/>
      <sz val="10"/>
      <name val="Calibri"/>
      <family val="2"/>
      <scheme val="minor"/>
    </font>
    <font>
      <b/>
      <sz val="12"/>
      <name val="Calibri"/>
      <family val="2"/>
      <scheme val="minor"/>
    </font>
    <font>
      <b/>
      <sz val="10"/>
      <color theme="0"/>
      <name val="Tahoma"/>
      <family val="2"/>
    </font>
    <font>
      <i/>
      <sz val="11"/>
      <color theme="1"/>
      <name val="Calibri"/>
      <family val="2"/>
      <scheme val="minor"/>
    </font>
  </fonts>
  <fills count="19">
    <fill>
      <patternFill patternType="none"/>
    </fill>
    <fill>
      <patternFill patternType="gray125"/>
    </fill>
    <fill>
      <patternFill patternType="solid">
        <fgColor indexed="13"/>
        <bgColor indexed="64"/>
      </patternFill>
    </fill>
    <fill>
      <patternFill patternType="solid">
        <fgColor rgb="FF0070C0"/>
        <bgColor indexed="64"/>
      </patternFill>
    </fill>
    <fill>
      <patternFill patternType="solid">
        <fgColor theme="0"/>
        <bgColor indexed="64"/>
      </patternFill>
    </fill>
    <fill>
      <patternFill patternType="solid">
        <fgColor rgb="FF002060"/>
        <bgColor indexed="64"/>
      </patternFill>
    </fill>
    <fill>
      <patternFill patternType="solid">
        <fgColor rgb="FFE12FCC"/>
        <bgColor indexed="64"/>
      </patternFill>
    </fill>
    <fill>
      <patternFill patternType="solid">
        <fgColor rgb="FFFFC000"/>
        <bgColor indexed="64"/>
      </patternFill>
    </fill>
    <fill>
      <patternFill patternType="solid">
        <fgColor rgb="FF00B0F0"/>
        <bgColor indexed="64"/>
      </patternFill>
    </fill>
    <fill>
      <patternFill patternType="solid">
        <fgColor theme="8" tint="-0.249977111117893"/>
        <bgColor indexed="64"/>
      </patternFill>
    </fill>
    <fill>
      <patternFill patternType="solid">
        <fgColor rgb="FFFFFF00"/>
        <bgColor indexed="64"/>
      </patternFill>
    </fill>
    <fill>
      <patternFill patternType="solid">
        <fgColor indexed="42"/>
        <bgColor indexed="64"/>
      </patternFill>
    </fill>
    <fill>
      <patternFill patternType="solid">
        <fgColor rgb="FFFF0000"/>
        <bgColor indexed="64"/>
      </patternFill>
    </fill>
    <fill>
      <patternFill patternType="solid">
        <fgColor rgb="FF56FB3B"/>
        <bgColor indexed="64"/>
      </patternFill>
    </fill>
    <fill>
      <patternFill patternType="solid">
        <fgColor rgb="FF00B050"/>
        <bgColor indexed="64"/>
      </patternFill>
    </fill>
    <fill>
      <patternFill patternType="solid">
        <fgColor them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s>
  <cellStyleXfs count="6">
    <xf numFmtId="0" fontId="0" fillId="0" borderId="0"/>
    <xf numFmtId="44" fontId="2" fillId="0" borderId="0" applyFont="0" applyFill="0" applyBorder="0" applyAlignment="0" applyProtection="0"/>
    <xf numFmtId="9" fontId="2" fillId="0" borderId="0" applyFont="0" applyFill="0" applyBorder="0" applyAlignment="0" applyProtection="0"/>
    <xf numFmtId="0" fontId="10" fillId="0" borderId="0"/>
    <xf numFmtId="0" fontId="33" fillId="0" borderId="0"/>
    <xf numFmtId="170" fontId="10" fillId="0" borderId="0" applyFont="0" applyFill="0" applyBorder="0" applyAlignment="0" applyProtection="0"/>
  </cellStyleXfs>
  <cellXfs count="213">
    <xf numFmtId="0" fontId="0" fillId="0" borderId="0" xfId="0"/>
    <xf numFmtId="0" fontId="1" fillId="0" borderId="0" xfId="0" applyFont="1"/>
    <xf numFmtId="0" fontId="1" fillId="0" borderId="0" xfId="0" applyFont="1" applyAlignment="1">
      <alignment horizontal="center"/>
    </xf>
    <xf numFmtId="0" fontId="3" fillId="0" borderId="0" xfId="0" applyFont="1"/>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quotePrefix="1" applyFont="1" applyBorder="1" applyAlignment="1">
      <alignment horizontal="center" vertical="center"/>
    </xf>
    <xf numFmtId="0" fontId="5" fillId="0" borderId="1" xfId="0" applyFont="1" applyBorder="1"/>
    <xf numFmtId="164" fontId="3" fillId="0" borderId="1" xfId="2" applyNumberFormat="1" applyFont="1" applyBorder="1" applyAlignment="1">
      <alignment horizontal="center"/>
    </xf>
    <xf numFmtId="10" fontId="3" fillId="0" borderId="1" xfId="2" applyNumberFormat="1" applyFont="1" applyBorder="1" applyAlignment="1">
      <alignment horizontal="center"/>
    </xf>
    <xf numFmtId="0" fontId="5" fillId="0" borderId="1" xfId="0" applyFont="1" applyBorder="1" applyAlignment="1">
      <alignment horizontal="center"/>
    </xf>
    <xf numFmtId="0" fontId="3" fillId="0" borderId="1" xfId="0" applyFont="1" applyFill="1" applyBorder="1" applyAlignment="1">
      <alignment horizontal="center" vertical="center"/>
    </xf>
    <xf numFmtId="0" fontId="3" fillId="4" borderId="1" xfId="0" applyFont="1" applyFill="1" applyBorder="1" applyAlignment="1">
      <alignment horizontal="center" vertical="center"/>
    </xf>
    <xf numFmtId="165" fontId="3" fillId="0" borderId="1" xfId="1" applyNumberFormat="1" applyFont="1" applyBorder="1" applyAlignment="1">
      <alignment horizontal="center"/>
    </xf>
    <xf numFmtId="0" fontId="4" fillId="5" borderId="0" xfId="0" applyFont="1" applyFill="1" applyBorder="1" applyAlignment="1">
      <alignment horizontal="center" vertical="center"/>
    </xf>
    <xf numFmtId="10" fontId="3" fillId="0" borderId="1" xfId="2" applyNumberFormat="1" applyFont="1" applyBorder="1" applyAlignment="1">
      <alignment horizontal="left"/>
    </xf>
    <xf numFmtId="0" fontId="6" fillId="0" borderId="1" xfId="0" applyFont="1" applyFill="1" applyBorder="1" applyAlignment="1">
      <alignment horizontal="center"/>
    </xf>
    <xf numFmtId="166" fontId="3" fillId="0" borderId="1" xfId="1" applyNumberFormat="1" applyFont="1" applyBorder="1" applyAlignment="1">
      <alignment horizontal="center"/>
    </xf>
    <xf numFmtId="167" fontId="3" fillId="0" borderId="1" xfId="2" applyNumberFormat="1" applyFont="1" applyBorder="1" applyAlignment="1">
      <alignment horizontal="center"/>
    </xf>
    <xf numFmtId="168" fontId="3" fillId="0" borderId="1" xfId="1" applyNumberFormat="1" applyFont="1" applyBorder="1" applyAlignment="1">
      <alignment horizontal="center"/>
    </xf>
    <xf numFmtId="169" fontId="3" fillId="0" borderId="1" xfId="1" applyNumberFormat="1" applyFont="1" applyBorder="1" applyAlignment="1">
      <alignment horizontal="center"/>
    </xf>
    <xf numFmtId="0" fontId="9" fillId="10" borderId="1" xfId="0" applyFont="1" applyFill="1" applyBorder="1" applyAlignment="1">
      <alignment horizontal="center" vertical="center"/>
    </xf>
    <xf numFmtId="1" fontId="3" fillId="0" borderId="1" xfId="2" applyNumberFormat="1" applyFont="1" applyBorder="1" applyAlignment="1">
      <alignment horizontal="center"/>
    </xf>
    <xf numFmtId="1" fontId="3" fillId="0" borderId="1" xfId="1" applyNumberFormat="1" applyFont="1" applyBorder="1" applyAlignment="1">
      <alignment horizontal="center"/>
    </xf>
    <xf numFmtId="0" fontId="21" fillId="4" borderId="0" xfId="0" applyFont="1" applyFill="1"/>
    <xf numFmtId="0" fontId="0" fillId="0" borderId="0" xfId="0" applyAlignment="1">
      <alignment horizontal="center"/>
    </xf>
    <xf numFmtId="0" fontId="22" fillId="0" borderId="0" xfId="0" applyFont="1"/>
    <xf numFmtId="9" fontId="6" fillId="11" borderId="1" xfId="2" applyFont="1" applyFill="1" applyBorder="1" applyAlignment="1">
      <alignment horizontal="center"/>
    </xf>
    <xf numFmtId="9" fontId="6" fillId="11" borderId="1" xfId="2" applyFont="1" applyFill="1" applyBorder="1" applyAlignment="1">
      <alignment horizontal="center" vertical="center"/>
    </xf>
    <xf numFmtId="9" fontId="3" fillId="0" borderId="1" xfId="2" applyFont="1" applyBorder="1" applyAlignment="1">
      <alignment horizontal="center"/>
    </xf>
    <xf numFmtId="9" fontId="0" fillId="0" borderId="0" xfId="2" applyFont="1"/>
    <xf numFmtId="0" fontId="17" fillId="0" borderId="0" xfId="3" applyFont="1" applyAlignment="1">
      <alignment vertical="top" wrapText="1"/>
    </xf>
    <xf numFmtId="0" fontId="24" fillId="0" borderId="1" xfId="0" applyFont="1" applyBorder="1" applyAlignment="1">
      <alignment horizontal="center"/>
    </xf>
    <xf numFmtId="0" fontId="25" fillId="0" borderId="0" xfId="3" applyFont="1"/>
    <xf numFmtId="0" fontId="17" fillId="0" borderId="0" xfId="3" applyFont="1"/>
    <xf numFmtId="0" fontId="25" fillId="0" borderId="0" xfId="3" applyFont="1" applyAlignment="1">
      <alignment horizontal="center" vertical="top"/>
    </xf>
    <xf numFmtId="0" fontId="17" fillId="0" borderId="0" xfId="3" applyFont="1" applyAlignment="1">
      <alignment vertical="top"/>
    </xf>
    <xf numFmtId="0" fontId="25" fillId="0" borderId="0" xfId="3" applyFont="1" applyAlignment="1">
      <alignment vertical="top" wrapText="1"/>
    </xf>
    <xf numFmtId="0" fontId="25" fillId="0" borderId="0" xfId="3" applyFont="1" applyAlignment="1">
      <alignment horizontal="left" vertical="top"/>
    </xf>
    <xf numFmtId="0" fontId="17" fillId="0" borderId="0" xfId="3" applyFont="1" applyAlignment="1">
      <alignment horizontal="left" vertical="top"/>
    </xf>
    <xf numFmtId="0" fontId="26" fillId="0" borderId="0" xfId="3" applyFont="1" applyAlignment="1">
      <alignment vertical="top" wrapText="1"/>
    </xf>
    <xf numFmtId="0" fontId="24" fillId="0" borderId="0" xfId="0" applyFont="1" applyAlignment="1">
      <alignment horizontal="center"/>
    </xf>
    <xf numFmtId="9" fontId="23" fillId="0" borderId="0" xfId="2" applyFont="1" applyBorder="1" applyAlignment="1">
      <alignment horizontal="center" vertical="center" wrapText="1"/>
    </xf>
    <xf numFmtId="0" fontId="17" fillId="0" borderId="0" xfId="3" applyFont="1" applyAlignment="1">
      <alignment horizontal="left" vertical="top" wrapText="1"/>
    </xf>
    <xf numFmtId="0" fontId="25" fillId="0" borderId="0" xfId="3" applyFont="1" applyAlignment="1">
      <alignment horizontal="center"/>
    </xf>
    <xf numFmtId="0" fontId="27" fillId="0" borderId="0" xfId="3" applyFont="1" applyAlignment="1">
      <alignment vertical="top" wrapText="1"/>
    </xf>
    <xf numFmtId="0" fontId="25" fillId="0" borderId="0" xfId="3" applyFont="1" applyAlignment="1">
      <alignment horizontal="left" vertical="center"/>
    </xf>
    <xf numFmtId="0" fontId="17" fillId="0" borderId="0" xfId="3" applyFont="1" applyAlignment="1">
      <alignment horizontal="left" vertical="center"/>
    </xf>
    <xf numFmtId="9" fontId="6" fillId="0" borderId="1" xfId="2" applyFont="1" applyBorder="1" applyAlignment="1">
      <alignment horizontal="center"/>
    </xf>
    <xf numFmtId="0" fontId="9" fillId="10" borderId="1" xfId="0" applyFont="1" applyFill="1" applyBorder="1" applyAlignment="1">
      <alignment horizontal="center" vertical="center" wrapText="1"/>
    </xf>
    <xf numFmtId="0" fontId="6" fillId="0" borderId="0" xfId="3" applyFont="1" applyBorder="1"/>
    <xf numFmtId="0" fontId="3" fillId="0" borderId="0" xfId="3" applyFont="1" applyBorder="1" applyAlignment="1">
      <alignment vertical="top" wrapText="1"/>
    </xf>
    <xf numFmtId="0" fontId="3" fillId="0" borderId="0" xfId="3" applyFont="1" applyBorder="1"/>
    <xf numFmtId="0" fontId="3" fillId="0" borderId="0" xfId="3" applyFont="1" applyBorder="1" applyAlignment="1">
      <alignment vertical="top"/>
    </xf>
    <xf numFmtId="0" fontId="6" fillId="0" borderId="0" xfId="3" applyFont="1" applyBorder="1" applyAlignment="1">
      <alignment vertical="top" wrapText="1"/>
    </xf>
    <xf numFmtId="0" fontId="3" fillId="0" borderId="0" xfId="3" applyFont="1" applyBorder="1" applyAlignment="1">
      <alignment horizontal="left" vertical="top"/>
    </xf>
    <xf numFmtId="0" fontId="3" fillId="0" borderId="0" xfId="3" applyFont="1" applyBorder="1" applyAlignment="1">
      <alignment horizontal="left" vertical="top" wrapText="1"/>
    </xf>
    <xf numFmtId="0" fontId="6" fillId="0" borderId="0" xfId="3" applyFont="1" applyBorder="1" applyAlignment="1">
      <alignment horizontal="center"/>
    </xf>
    <xf numFmtId="0" fontId="14" fillId="0" borderId="0" xfId="3" applyFont="1" applyBorder="1"/>
    <xf numFmtId="0" fontId="13" fillId="0" borderId="0" xfId="3" applyFont="1" applyBorder="1" applyAlignment="1">
      <alignment vertical="top" wrapText="1"/>
    </xf>
    <xf numFmtId="0" fontId="14" fillId="0" borderId="0" xfId="3" applyFont="1" applyBorder="1" applyAlignment="1">
      <alignment vertical="top" wrapText="1"/>
    </xf>
    <xf numFmtId="0" fontId="16" fillId="0" borderId="0" xfId="3" applyFont="1" applyBorder="1" applyAlignment="1">
      <alignment vertical="top" wrapText="1"/>
    </xf>
    <xf numFmtId="0" fontId="15" fillId="0" borderId="0" xfId="3" applyFont="1" applyBorder="1" applyAlignment="1">
      <alignment vertical="top" wrapText="1"/>
    </xf>
    <xf numFmtId="0" fontId="17" fillId="14" borderId="1" xfId="3" applyFont="1" applyFill="1" applyBorder="1" applyAlignment="1">
      <alignment horizontal="center" vertical="center" wrapText="1"/>
    </xf>
    <xf numFmtId="0" fontId="17" fillId="14" borderId="1" xfId="3" applyFont="1" applyFill="1" applyBorder="1" applyAlignment="1">
      <alignment horizontal="center" vertical="center"/>
    </xf>
    <xf numFmtId="0" fontId="17" fillId="12" borderId="1" xfId="3" applyFont="1" applyFill="1" applyBorder="1" applyAlignment="1">
      <alignment horizontal="center" vertical="center" wrapText="1"/>
    </xf>
    <xf numFmtId="0" fontId="17" fillId="13" borderId="1" xfId="3" applyFont="1" applyFill="1" applyBorder="1" applyAlignment="1">
      <alignment horizontal="center" vertical="center" wrapText="1"/>
    </xf>
    <xf numFmtId="0" fontId="17" fillId="13" borderId="1" xfId="3" applyFont="1" applyFill="1" applyBorder="1" applyAlignment="1">
      <alignment horizontal="center" vertical="center"/>
    </xf>
    <xf numFmtId="0" fontId="17" fillId="7" borderId="1" xfId="3" applyFont="1" applyFill="1" applyBorder="1" applyAlignment="1">
      <alignment horizontal="center" vertical="center" wrapText="1"/>
    </xf>
    <xf numFmtId="0" fontId="17" fillId="10" borderId="1" xfId="3" applyFont="1" applyFill="1" applyBorder="1" applyAlignment="1">
      <alignment horizontal="center" vertical="center" wrapText="1"/>
    </xf>
    <xf numFmtId="0" fontId="17" fillId="7" borderId="1" xfId="3" applyFont="1" applyFill="1" applyBorder="1" applyAlignment="1">
      <alignment horizontal="center" vertical="center"/>
    </xf>
    <xf numFmtId="0" fontId="11" fillId="0" borderId="0" xfId="3" applyFont="1" applyAlignment="1">
      <alignment vertical="top" wrapText="1"/>
    </xf>
    <xf numFmtId="0" fontId="25" fillId="0" borderId="1" xfId="3" applyFont="1" applyBorder="1" applyAlignment="1">
      <alignment horizontal="center" vertical="top" wrapText="1"/>
    </xf>
    <xf numFmtId="0" fontId="25" fillId="0" borderId="1" xfId="3" applyFont="1" applyBorder="1" applyAlignment="1">
      <alignment horizontal="center" vertical="top"/>
    </xf>
    <xf numFmtId="0" fontId="28" fillId="4" borderId="1" xfId="0" applyFont="1" applyFill="1" applyBorder="1" applyAlignment="1">
      <alignment horizontal="center" vertical="center" wrapText="1"/>
    </xf>
    <xf numFmtId="0" fontId="28" fillId="0" borderId="1" xfId="0" applyFont="1" applyBorder="1" applyAlignment="1">
      <alignment horizontal="center"/>
    </xf>
    <xf numFmtId="0" fontId="17" fillId="16" borderId="4" xfId="3" applyFont="1" applyFill="1" applyBorder="1" applyAlignment="1">
      <alignment horizontal="left" vertical="top"/>
    </xf>
    <xf numFmtId="0" fontId="25" fillId="16" borderId="6" xfId="3" applyFont="1" applyFill="1" applyBorder="1" applyAlignment="1">
      <alignment horizontal="center" vertical="top"/>
    </xf>
    <xf numFmtId="0" fontId="17" fillId="16" borderId="5" xfId="3" applyFont="1" applyFill="1" applyBorder="1" applyAlignment="1">
      <alignment horizontal="left" vertical="top"/>
    </xf>
    <xf numFmtId="0" fontId="28" fillId="16"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7" borderId="1" xfId="3" applyFont="1" applyFill="1" applyBorder="1" applyAlignment="1">
      <alignment horizontal="center" vertical="top"/>
    </xf>
    <xf numFmtId="0" fontId="25" fillId="17" borderId="1" xfId="0" applyFont="1" applyFill="1" applyBorder="1" applyAlignment="1">
      <alignment horizontal="center" vertical="center" wrapText="1"/>
    </xf>
    <xf numFmtId="9" fontId="25" fillId="17" borderId="1" xfId="2" applyFont="1" applyFill="1" applyBorder="1" applyAlignment="1">
      <alignment horizontal="center" vertical="center" wrapText="1"/>
    </xf>
    <xf numFmtId="164" fontId="28" fillId="16" borderId="1" xfId="2" applyNumberFormat="1" applyFont="1" applyFill="1" applyBorder="1" applyAlignment="1">
      <alignment horizontal="center" vertical="center"/>
    </xf>
    <xf numFmtId="9" fontId="28" fillId="16" borderId="1" xfId="2" applyFont="1" applyFill="1" applyBorder="1" applyAlignment="1">
      <alignment horizontal="center" vertical="center"/>
    </xf>
    <xf numFmtId="164" fontId="25" fillId="16" borderId="1" xfId="2" applyNumberFormat="1" applyFont="1" applyFill="1" applyBorder="1" applyAlignment="1">
      <alignment horizontal="center" vertical="center" wrapText="1"/>
    </xf>
    <xf numFmtId="0" fontId="3" fillId="0" borderId="0" xfId="3" applyFont="1" applyBorder="1" applyAlignment="1">
      <alignment horizontal="center"/>
    </xf>
    <xf numFmtId="0" fontId="13" fillId="0" borderId="0" xfId="3" applyFont="1" applyBorder="1" applyAlignment="1">
      <alignment horizontal="center"/>
    </xf>
    <xf numFmtId="0" fontId="17" fillId="0" borderId="0" xfId="3" applyFont="1" applyBorder="1" applyAlignment="1">
      <alignment vertical="top" wrapText="1"/>
    </xf>
    <xf numFmtId="0" fontId="28" fillId="0" borderId="0" xfId="0" applyFont="1" applyBorder="1" applyAlignment="1">
      <alignment horizontal="center"/>
    </xf>
    <xf numFmtId="0" fontId="24" fillId="0" borderId="0" xfId="0" applyFont="1" applyBorder="1" applyAlignment="1">
      <alignment horizontal="center"/>
    </xf>
    <xf numFmtId="0" fontId="3" fillId="0" borderId="0" xfId="3" applyFont="1" applyBorder="1" applyAlignment="1">
      <alignment horizontal="right" vertical="top" wrapText="1"/>
    </xf>
    <xf numFmtId="0" fontId="30" fillId="0" borderId="0" xfId="3" applyFont="1" applyBorder="1" applyAlignment="1">
      <alignment horizontal="center" vertical="top" wrapText="1"/>
    </xf>
    <xf numFmtId="0" fontId="6" fillId="0" borderId="0" xfId="3" applyFont="1" applyBorder="1" applyAlignment="1">
      <alignment wrapText="1"/>
    </xf>
    <xf numFmtId="0" fontId="3" fillId="0" borderId="0" xfId="3" applyFont="1" applyBorder="1" applyAlignment="1">
      <alignment horizontal="left" vertical="top" wrapText="1" indent="2"/>
    </xf>
    <xf numFmtId="0" fontId="22" fillId="0" borderId="0" xfId="0" applyFont="1" applyBorder="1" applyAlignment="1">
      <alignment horizontal="center" vertical="top"/>
    </xf>
    <xf numFmtId="0" fontId="1" fillId="4" borderId="0" xfId="0" applyFont="1" applyFill="1" applyAlignment="1">
      <alignment horizontal="center"/>
    </xf>
    <xf numFmtId="0" fontId="1" fillId="4" borderId="0" xfId="0" applyFont="1" applyFill="1"/>
    <xf numFmtId="0" fontId="1" fillId="4" borderId="0" xfId="0" applyFont="1" applyFill="1" applyBorder="1" applyAlignment="1">
      <alignment horizontal="center" vertical="center" wrapText="1"/>
    </xf>
    <xf numFmtId="0" fontId="1" fillId="4" borderId="0" xfId="0" applyFont="1" applyFill="1" applyBorder="1"/>
    <xf numFmtId="0" fontId="19" fillId="4" borderId="0" xfId="0" applyFont="1" applyFill="1" applyAlignment="1">
      <alignment horizontal="center"/>
    </xf>
    <xf numFmtId="0" fontId="20" fillId="4" borderId="0" xfId="0" applyFont="1" applyFill="1" applyAlignment="1">
      <alignment horizontal="center"/>
    </xf>
    <xf numFmtId="0" fontId="3" fillId="4" borderId="0" xfId="0" applyFont="1" applyFill="1"/>
    <xf numFmtId="0" fontId="3" fillId="4" borderId="0" xfId="0" applyFont="1" applyFill="1" applyBorder="1"/>
    <xf numFmtId="1" fontId="5" fillId="4" borderId="0" xfId="0" applyNumberFormat="1" applyFont="1" applyFill="1" applyBorder="1" applyAlignment="1">
      <alignment horizontal="center" vertical="center"/>
    </xf>
    <xf numFmtId="0" fontId="1" fillId="4" borderId="0" xfId="0" applyFont="1" applyFill="1" applyAlignment="1">
      <alignment horizontal="center" vertical="center"/>
    </xf>
    <xf numFmtId="0" fontId="1" fillId="4" borderId="0" xfId="0" applyFont="1" applyFill="1" applyAlignment="1">
      <alignment vertical="center"/>
    </xf>
    <xf numFmtId="0" fontId="8" fillId="3" borderId="1" xfId="0" applyFont="1" applyFill="1" applyBorder="1" applyAlignment="1">
      <alignment horizontal="center" vertical="center" wrapText="1"/>
    </xf>
    <xf numFmtId="0" fontId="6" fillId="0" borderId="0" xfId="0" applyFont="1"/>
    <xf numFmtId="0" fontId="6" fillId="2"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34" fillId="4" borderId="0" xfId="4" applyFont="1" applyFill="1" applyAlignment="1" applyProtection="1">
      <alignment vertical="center"/>
      <protection locked="0"/>
    </xf>
    <xf numFmtId="0" fontId="35" fillId="4" borderId="0" xfId="4" applyFont="1" applyFill="1" applyAlignment="1" applyProtection="1">
      <alignment vertical="center"/>
      <protection locked="0"/>
    </xf>
    <xf numFmtId="0" fontId="10" fillId="4" borderId="0" xfId="4" applyFont="1" applyFill="1" applyAlignment="1">
      <alignment horizontal="center" vertical="center"/>
    </xf>
    <xf numFmtId="0" fontId="36" fillId="4" borderId="0" xfId="4" applyFont="1" applyFill="1" applyAlignment="1">
      <alignment horizontal="center" vertical="center"/>
    </xf>
    <xf numFmtId="0" fontId="0" fillId="4" borderId="0" xfId="0" applyFill="1"/>
    <xf numFmtId="0" fontId="6" fillId="4" borderId="0" xfId="4" applyFont="1" applyFill="1" applyAlignment="1">
      <alignment horizontal="center" vertical="center"/>
    </xf>
    <xf numFmtId="0" fontId="3" fillId="4" borderId="0" xfId="4" applyFont="1" applyFill="1" applyAlignment="1" applyProtection="1">
      <alignment horizontal="left" vertical="center"/>
      <protection locked="0"/>
    </xf>
    <xf numFmtId="14" fontId="6" fillId="4" borderId="0" xfId="4" applyNumberFormat="1" applyFont="1" applyFill="1" applyAlignment="1" applyProtection="1">
      <alignment horizontal="center" vertical="center"/>
      <protection locked="0"/>
    </xf>
    <xf numFmtId="0" fontId="3" fillId="4" borderId="0" xfId="4" applyFont="1" applyFill="1" applyAlignment="1">
      <alignment vertical="center"/>
    </xf>
    <xf numFmtId="0" fontId="3" fillId="4" borderId="0" xfId="4" applyFont="1" applyFill="1" applyAlignment="1">
      <alignment horizontal="center" vertical="center"/>
    </xf>
    <xf numFmtId="0" fontId="37" fillId="3" borderId="0" xfId="4" applyFont="1" applyFill="1" applyAlignment="1">
      <alignment vertical="center"/>
    </xf>
    <xf numFmtId="0" fontId="37" fillId="3" borderId="0" xfId="4" applyFont="1" applyFill="1" applyAlignment="1" applyProtection="1">
      <alignment horizontal="center" vertical="center"/>
      <protection locked="0"/>
    </xf>
    <xf numFmtId="0" fontId="38" fillId="18" borderId="0" xfId="4" applyFont="1" applyFill="1" applyAlignment="1">
      <alignment vertical="center"/>
    </xf>
    <xf numFmtId="0" fontId="39" fillId="18" borderId="0" xfId="4" applyFont="1" applyFill="1" applyAlignment="1">
      <alignment vertical="center"/>
    </xf>
    <xf numFmtId="41" fontId="3" fillId="18" borderId="0" xfId="5" applyNumberFormat="1" applyFont="1" applyFill="1" applyAlignment="1" applyProtection="1">
      <alignment horizontal="center" vertical="center"/>
    </xf>
    <xf numFmtId="0" fontId="3" fillId="4" borderId="0" xfId="4" applyFont="1" applyFill="1" applyAlignment="1" applyProtection="1">
      <alignment vertical="center"/>
      <protection locked="0"/>
    </xf>
    <xf numFmtId="8" fontId="3" fillId="4" borderId="0" xfId="5" applyNumberFormat="1" applyFont="1" applyFill="1" applyAlignment="1" applyProtection="1">
      <alignment horizontal="center" vertical="center"/>
      <protection locked="0"/>
    </xf>
    <xf numFmtId="0" fontId="39" fillId="4" borderId="0" xfId="4" applyFont="1" applyFill="1" applyAlignment="1">
      <alignment horizontal="right" vertical="center"/>
    </xf>
    <xf numFmtId="8" fontId="6" fillId="4" borderId="7" xfId="5" applyNumberFormat="1" applyFont="1" applyFill="1" applyBorder="1" applyAlignment="1" applyProtection="1">
      <alignment horizontal="center" vertical="center"/>
    </xf>
    <xf numFmtId="8" fontId="6" fillId="4" borderId="7" xfId="1" applyNumberFormat="1" applyFont="1" applyFill="1" applyBorder="1" applyAlignment="1" applyProtection="1">
      <alignment horizontal="center" vertical="center"/>
    </xf>
    <xf numFmtId="8" fontId="3" fillId="4" borderId="0" xfId="4" applyNumberFormat="1" applyFont="1" applyFill="1" applyAlignment="1" applyProtection="1">
      <alignment horizontal="center" vertical="center"/>
      <protection locked="0"/>
    </xf>
    <xf numFmtId="0" fontId="40" fillId="10" borderId="0" xfId="4" applyFont="1" applyFill="1" applyAlignment="1">
      <alignment vertical="center"/>
    </xf>
    <xf numFmtId="8" fontId="40" fillId="10" borderId="8" xfId="4" applyNumberFormat="1" applyFont="1" applyFill="1" applyBorder="1" applyAlignment="1">
      <alignment horizontal="center" vertical="center"/>
    </xf>
    <xf numFmtId="0" fontId="37" fillId="3" borderId="0" xfId="4" applyFont="1" applyFill="1" applyAlignment="1">
      <alignment horizontal="center" vertical="center"/>
    </xf>
    <xf numFmtId="0" fontId="0" fillId="4" borderId="0" xfId="0" applyFill="1" applyAlignment="1">
      <alignment horizontal="center"/>
    </xf>
    <xf numFmtId="0" fontId="17" fillId="4" borderId="0" xfId="3" applyFont="1" applyFill="1"/>
    <xf numFmtId="0" fontId="17" fillId="4" borderId="0" xfId="3" applyFont="1" applyFill="1" applyAlignment="1">
      <alignment horizontal="left" vertical="top"/>
    </xf>
    <xf numFmtId="0" fontId="17" fillId="4" borderId="0" xfId="3" applyFont="1" applyFill="1" applyAlignment="1">
      <alignment horizontal="left" vertical="center"/>
    </xf>
    <xf numFmtId="0" fontId="20" fillId="4" borderId="1" xfId="0" applyFont="1" applyFill="1" applyBorder="1" applyAlignment="1">
      <alignment horizontal="center" vertical="center" wrapText="1"/>
    </xf>
    <xf numFmtId="164" fontId="19" fillId="4" borderId="1" xfId="2" applyNumberFormat="1" applyFont="1" applyFill="1" applyBorder="1" applyAlignment="1">
      <alignment horizontal="center" vertical="center"/>
    </xf>
    <xf numFmtId="9" fontId="19" fillId="4" borderId="1" xfId="2" applyFont="1" applyFill="1" applyBorder="1" applyAlignment="1">
      <alignment horizontal="center" vertical="center"/>
    </xf>
    <xf numFmtId="164" fontId="20" fillId="4" borderId="1" xfId="2" applyNumberFormat="1" applyFont="1" applyFill="1" applyBorder="1" applyAlignment="1">
      <alignment horizontal="center" vertical="center" wrapText="1"/>
    </xf>
    <xf numFmtId="9" fontId="20" fillId="4" borderId="1" xfId="2" applyFont="1" applyFill="1" applyBorder="1" applyAlignment="1">
      <alignment horizontal="center" vertical="center" wrapText="1"/>
    </xf>
    <xf numFmtId="0" fontId="41" fillId="3" borderId="1" xfId="0" applyFont="1" applyFill="1" applyBorder="1" applyAlignment="1">
      <alignment vertical="center" wrapText="1"/>
    </xf>
    <xf numFmtId="0" fontId="41" fillId="3"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3" fillId="4" borderId="0" xfId="3" applyFont="1" applyFill="1" applyBorder="1" applyAlignment="1">
      <alignment vertical="top" wrapText="1"/>
    </xf>
    <xf numFmtId="0" fontId="3" fillId="4" borderId="0" xfId="3" applyFont="1" applyFill="1" applyBorder="1" applyAlignment="1">
      <alignment vertical="top"/>
    </xf>
    <xf numFmtId="0" fontId="16" fillId="4" borderId="0" xfId="3" applyFont="1" applyFill="1" applyBorder="1" applyAlignment="1">
      <alignment vertical="top" wrapText="1"/>
    </xf>
    <xf numFmtId="0" fontId="16" fillId="0" borderId="0" xfId="3" applyFont="1" applyBorder="1" applyAlignment="1">
      <alignment horizontal="left" vertical="top" wrapText="1" indent="3"/>
    </xf>
    <xf numFmtId="0" fontId="5" fillId="0" borderId="1" xfId="0" applyFont="1" applyBorder="1" applyAlignment="1">
      <alignment horizontal="center" vertical="center"/>
    </xf>
    <xf numFmtId="0" fontId="9" fillId="0" borderId="1" xfId="0" applyFont="1" applyBorder="1" applyAlignment="1">
      <alignment horizontal="center" vertical="center"/>
    </xf>
    <xf numFmtId="9" fontId="6" fillId="0" borderId="1" xfId="2" applyFont="1" applyBorder="1" applyAlignment="1">
      <alignment horizontal="center" vertical="center"/>
    </xf>
    <xf numFmtId="165" fontId="3" fillId="0" borderId="1" xfId="1" applyNumberFormat="1"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vertical="center"/>
    </xf>
    <xf numFmtId="10" fontId="3" fillId="0" borderId="1" xfId="2" applyNumberFormat="1" applyFont="1" applyBorder="1" applyAlignment="1">
      <alignment horizontal="left" vertical="center" wrapText="1"/>
    </xf>
    <xf numFmtId="0" fontId="6" fillId="0" borderId="0" xfId="3" applyFont="1" applyBorder="1" applyAlignment="1">
      <alignment horizontal="center" vertical="top"/>
    </xf>
    <xf numFmtId="0" fontId="3" fillId="6" borderId="0" xfId="3" applyFont="1" applyFill="1" applyBorder="1" applyAlignment="1">
      <alignment vertical="top" wrapText="1"/>
    </xf>
    <xf numFmtId="0" fontId="11" fillId="15" borderId="0" xfId="3" applyFont="1" applyFill="1" applyBorder="1" applyAlignment="1">
      <alignment horizontal="center" vertical="center" wrapText="1"/>
    </xf>
    <xf numFmtId="0" fontId="0" fillId="0" borderId="0" xfId="0" applyBorder="1" applyAlignment="1">
      <alignment horizontal="center" vertical="center" wrapText="1"/>
    </xf>
    <xf numFmtId="0" fontId="8" fillId="3"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8" borderId="1" xfId="0" applyFont="1" applyFill="1" applyBorder="1" applyAlignment="1">
      <alignment horizontal="center" vertical="center"/>
    </xf>
    <xf numFmtId="0" fontId="18" fillId="10" borderId="1"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5"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5"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4"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6" xfId="0" applyFont="1" applyFill="1" applyBorder="1" applyAlignment="1">
      <alignment horizontal="center" vertical="center"/>
    </xf>
    <xf numFmtId="0" fontId="8" fillId="9" borderId="5" xfId="0" applyFont="1" applyFill="1" applyBorder="1" applyAlignment="1">
      <alignment horizontal="center" vertical="center"/>
    </xf>
    <xf numFmtId="0" fontId="7" fillId="6" borderId="1"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5" xfId="0" applyFont="1" applyFill="1" applyBorder="1" applyAlignment="1">
      <alignment horizontal="center" vertical="center"/>
    </xf>
    <xf numFmtId="0" fontId="8" fillId="10" borderId="4"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5" xfId="0" applyFont="1" applyFill="1" applyBorder="1" applyAlignment="1">
      <alignment horizontal="center" vertical="center"/>
    </xf>
    <xf numFmtId="0" fontId="25" fillId="16" borderId="4" xfId="3" applyFont="1" applyFill="1" applyBorder="1" applyAlignment="1">
      <alignment horizontal="center" vertical="top"/>
    </xf>
    <xf numFmtId="0" fontId="22" fillId="16" borderId="5" xfId="0" applyFont="1" applyFill="1" applyBorder="1" applyAlignment="1">
      <alignment horizontal="center" vertical="top"/>
    </xf>
    <xf numFmtId="0" fontId="25" fillId="17" borderId="4" xfId="3" applyFont="1" applyFill="1" applyBorder="1" applyAlignment="1">
      <alignment horizontal="center" vertical="top"/>
    </xf>
    <xf numFmtId="0" fontId="22" fillId="17" borderId="5" xfId="0" applyFont="1" applyFill="1" applyBorder="1" applyAlignment="1">
      <alignment horizontal="center" vertical="top"/>
    </xf>
    <xf numFmtId="0" fontId="17" fillId="0" borderId="4" xfId="3" applyFont="1" applyBorder="1" applyAlignment="1">
      <alignment horizontal="left" vertical="center" wrapText="1"/>
    </xf>
    <xf numFmtId="0" fontId="17" fillId="0" borderId="6" xfId="3" applyFont="1" applyBorder="1" applyAlignment="1">
      <alignment horizontal="left" vertical="center"/>
    </xf>
    <xf numFmtId="0" fontId="17" fillId="0" borderId="5" xfId="3" applyFont="1" applyBorder="1" applyAlignment="1">
      <alignment horizontal="left" vertical="center"/>
    </xf>
    <xf numFmtId="0" fontId="17" fillId="0" borderId="6" xfId="3" applyFont="1" applyBorder="1" applyAlignment="1">
      <alignment horizontal="left" vertical="center" wrapText="1"/>
    </xf>
    <xf numFmtId="0" fontId="17" fillId="0" borderId="5" xfId="3" applyFont="1" applyBorder="1" applyAlignment="1">
      <alignment horizontal="left" vertical="center" wrapText="1"/>
    </xf>
    <xf numFmtId="0" fontId="25" fillId="0" borderId="1" xfId="3" applyFont="1" applyBorder="1" applyAlignment="1">
      <alignment horizontal="center" vertical="top"/>
    </xf>
    <xf numFmtId="0" fontId="17" fillId="0" borderId="1" xfId="3" applyFont="1" applyBorder="1" applyAlignment="1">
      <alignment horizontal="left" vertical="center" wrapText="1"/>
    </xf>
    <xf numFmtId="0" fontId="25" fillId="18" borderId="4" xfId="0" applyFont="1" applyFill="1" applyBorder="1" applyAlignment="1">
      <alignment horizontal="center" vertical="center" wrapText="1"/>
    </xf>
    <xf numFmtId="0" fontId="25" fillId="18" borderId="6" xfId="0" applyFont="1" applyFill="1" applyBorder="1" applyAlignment="1">
      <alignment horizontal="center" vertical="center" wrapText="1"/>
    </xf>
    <xf numFmtId="0" fontId="25" fillId="18" borderId="5" xfId="0" applyFont="1" applyFill="1" applyBorder="1" applyAlignment="1">
      <alignment horizontal="center" vertical="center" wrapText="1"/>
    </xf>
    <xf numFmtId="0" fontId="42" fillId="4" borderId="0" xfId="0" applyFont="1" applyFill="1"/>
  </cellXfs>
  <cellStyles count="6">
    <cellStyle name="Currency" xfId="1" builtinId="4"/>
    <cellStyle name="Currency 2" xfId="5" xr:uid="{E5CFE230-6314-4300-A39D-674F4262DDDB}"/>
    <cellStyle name="Normal" xfId="0" builtinId="0"/>
    <cellStyle name="Normal 2" xfId="3" xr:uid="{00000000-0005-0000-0000-000002000000}"/>
    <cellStyle name="Normal 3" xfId="4" xr:uid="{D2EAEA86-7BFE-4CFE-AF18-B8AB28B7A5E8}"/>
    <cellStyle name="Percent" xfId="2" builtinId="5"/>
  </cellStyles>
  <dxfs count="21">
    <dxf>
      <fill>
        <patternFill>
          <bgColor rgb="FF00FF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patternType="solid">
          <bgColor theme="0"/>
        </patternFill>
      </fill>
    </dxf>
    <dxf>
      <fill>
        <patternFill>
          <bgColor rgb="FF00FF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patternType="solid">
          <bgColor theme="0"/>
        </patternFill>
      </fill>
    </dxf>
    <dxf>
      <fill>
        <patternFill>
          <bgColor rgb="FF00FF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patternType="solid">
          <bgColor theme="0"/>
        </patternFill>
      </fill>
    </dxf>
  </dxfs>
  <tableStyles count="0" defaultTableStyle="TableStyleMedium2" defaultPivotStyle="PivotStyleLight16"/>
  <colors>
    <mruColors>
      <color rgb="FFE12FCC"/>
      <color rgb="FFEE2712"/>
      <color rgb="FF56FB3B"/>
      <color rgb="FF00FF00"/>
      <color rgb="FF1BAD03"/>
      <color rgb="FFF89074"/>
      <color rgb="FFFF6D6D"/>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7708899</xdr:colOff>
      <xdr:row>1</xdr:row>
      <xdr:rowOff>68118</xdr:rowOff>
    </xdr:from>
    <xdr:to>
      <xdr:col>1</xdr:col>
      <xdr:colOff>9441656</xdr:colOff>
      <xdr:row>2</xdr:row>
      <xdr:rowOff>0</xdr:rowOff>
    </xdr:to>
    <xdr:pic>
      <xdr:nvPicPr>
        <xdr:cNvPr id="2" name="Picture 1" descr="A4 size NHS Supply Chain logo with exclusion zone CMYK">
          <a:extLst>
            <a:ext uri="{FF2B5EF4-FFF2-40B4-BE49-F238E27FC236}">
              <a16:creationId xmlns:a16="http://schemas.microsoft.com/office/drawing/2014/main" id="{8D2195A8-92BC-41B0-AFD9-A80F4CC6BE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83549" y="233218"/>
          <a:ext cx="2178051" cy="10494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xdr:colOff>
      <xdr:row>0</xdr:row>
      <xdr:rowOff>19050</xdr:rowOff>
    </xdr:from>
    <xdr:to>
      <xdr:col>3</xdr:col>
      <xdr:colOff>1169695</xdr:colOff>
      <xdr:row>2</xdr:row>
      <xdr:rowOff>114300</xdr:rowOff>
    </xdr:to>
    <xdr:pic>
      <xdr:nvPicPr>
        <xdr:cNvPr id="2" name="Picture 1" descr="NHS Supply Chain – August Update">
          <a:extLst>
            <a:ext uri="{FF2B5EF4-FFF2-40B4-BE49-F238E27FC236}">
              <a16:creationId xmlns:a16="http://schemas.microsoft.com/office/drawing/2014/main" id="{BB70F22B-9FC2-4DC5-929B-972F3C54B9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5875" y="19050"/>
          <a:ext cx="110302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1047751</xdr:colOff>
      <xdr:row>0</xdr:row>
      <xdr:rowOff>47625</xdr:rowOff>
    </xdr:from>
    <xdr:to>
      <xdr:col>3</xdr:col>
      <xdr:colOff>874421</xdr:colOff>
      <xdr:row>2</xdr:row>
      <xdr:rowOff>142875</xdr:rowOff>
    </xdr:to>
    <xdr:pic>
      <xdr:nvPicPr>
        <xdr:cNvPr id="2" name="Picture 1" descr="NHS Supply Chain – August Update">
          <a:extLst>
            <a:ext uri="{FF2B5EF4-FFF2-40B4-BE49-F238E27FC236}">
              <a16:creationId xmlns:a16="http://schemas.microsoft.com/office/drawing/2014/main" id="{86EBC1C7-1656-4853-B8D7-242AC622E0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0626" y="47625"/>
          <a:ext cx="110302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ida.Meredith\AppData\Local\Microsoft\Windows\INetCache\Content.Outlook\NDYFXPUE\Ratio%20Analysis%20example%20(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Notes"/>
      <sheetName val="Data Entry"/>
      <sheetName val="Review"/>
      <sheetName val="Assessment (Protected) (2)"/>
    </sheetNames>
    <sheetDataSet>
      <sheetData sheetId="0" refreshError="1"/>
      <sheetData sheetId="1">
        <row r="14">
          <cell r="A14" t="str">
            <v>TOTAL NET WORTH</v>
          </cell>
        </row>
        <row r="18">
          <cell r="A18" t="str">
            <v>TOTAL ASSETS</v>
          </cell>
        </row>
        <row r="19">
          <cell r="A19" t="str">
            <v>STOCK AND WORK IN PROGRESS</v>
          </cell>
        </row>
        <row r="20">
          <cell r="A20" t="str">
            <v>DEBTORS</v>
          </cell>
        </row>
        <row r="21">
          <cell r="A21" t="str">
            <v>CASH AND CASH EQUIVALENTS</v>
          </cell>
        </row>
        <row r="22">
          <cell r="A22" t="str">
            <v>CREDITORS &lt; 1 YEAR</v>
          </cell>
        </row>
      </sheetData>
      <sheetData sheetId="2">
        <row r="26">
          <cell r="A26" t="str">
            <v>PROFITABILITY</v>
          </cell>
        </row>
        <row r="31">
          <cell r="A31" t="str">
            <v>EFFICIENCY</v>
          </cell>
        </row>
        <row r="32">
          <cell r="A32" t="str">
            <v>DEBTOR DAYS OUTSTANDING</v>
          </cell>
        </row>
        <row r="34">
          <cell r="A34" t="str">
            <v>LIQUIDITY</v>
          </cell>
        </row>
        <row r="35">
          <cell r="A35" t="str">
            <v>CURRENT RATIO</v>
          </cell>
        </row>
        <row r="36">
          <cell r="A36" t="str">
            <v>QUICK RATIO (ACID TEST)</v>
          </cell>
        </row>
        <row r="38">
          <cell r="A38" t="str">
            <v>GEARING</v>
          </cell>
        </row>
        <row r="39">
          <cell r="A39" t="str">
            <v>TOTAL DEBT/NET WORTH</v>
          </cell>
        </row>
        <row r="40">
          <cell r="A40" t="str">
            <v>INCOME GEARING</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12FCC"/>
  </sheetPr>
  <dimension ref="A1:M69"/>
  <sheetViews>
    <sheetView showGridLines="0" tabSelected="1" zoomScale="90" zoomScaleNormal="90" workbookViewId="0">
      <selection activeCell="B42" sqref="B42"/>
    </sheetView>
  </sheetViews>
  <sheetFormatPr defaultColWidth="9.140625" defaultRowHeight="12.75" x14ac:dyDescent="0.2"/>
  <cols>
    <col min="1" max="1" width="5.42578125" style="58" customWidth="1"/>
    <col min="2" max="2" width="162.7109375" style="52" customWidth="1"/>
    <col min="3" max="3" width="47.42578125" style="53" customWidth="1"/>
    <col min="4" max="16384" width="9.140625" style="53"/>
  </cols>
  <sheetData>
    <row r="1" spans="1:13" x14ac:dyDescent="0.2">
      <c r="B1" s="55" t="s">
        <v>177</v>
      </c>
    </row>
    <row r="2" spans="1:13" ht="87.95" customHeight="1" x14ac:dyDescent="0.2">
      <c r="B2" s="93"/>
      <c r="C2" s="90"/>
    </row>
    <row r="3" spans="1:13" ht="30.95" customHeight="1" x14ac:dyDescent="0.2">
      <c r="B3" s="168" t="s">
        <v>88</v>
      </c>
      <c r="C3" s="90"/>
      <c r="D3" s="51"/>
      <c r="E3" s="51"/>
      <c r="F3" s="51"/>
      <c r="G3" s="51"/>
      <c r="H3" s="51"/>
      <c r="I3" s="51"/>
      <c r="J3" s="51"/>
      <c r="K3" s="51"/>
      <c r="L3" s="51"/>
      <c r="M3" s="51"/>
    </row>
    <row r="4" spans="1:13" ht="8.4499999999999993" customHeight="1" x14ac:dyDescent="0.2">
      <c r="B4" s="169"/>
      <c r="C4" s="90"/>
      <c r="D4" s="51"/>
      <c r="E4" s="51"/>
      <c r="F4" s="51"/>
      <c r="G4" s="51"/>
      <c r="H4" s="51"/>
      <c r="I4" s="51"/>
      <c r="J4" s="51"/>
      <c r="K4" s="51"/>
      <c r="L4" s="51"/>
      <c r="M4" s="51"/>
    </row>
    <row r="5" spans="1:13" ht="18.75" x14ac:dyDescent="0.2">
      <c r="B5" s="94" t="s">
        <v>99</v>
      </c>
    </row>
    <row r="6" spans="1:13" ht="9" customHeight="1" x14ac:dyDescent="0.2">
      <c r="A6" s="88"/>
      <c r="C6" s="54"/>
      <c r="D6" s="54"/>
      <c r="E6" s="54"/>
      <c r="F6" s="54"/>
      <c r="G6" s="54"/>
      <c r="H6" s="54"/>
      <c r="I6" s="54"/>
      <c r="J6" s="54"/>
      <c r="K6" s="54"/>
      <c r="L6" s="54"/>
      <c r="M6" s="54"/>
    </row>
    <row r="7" spans="1:13" x14ac:dyDescent="0.2">
      <c r="A7" s="58">
        <v>1</v>
      </c>
      <c r="B7" s="55" t="s">
        <v>79</v>
      </c>
      <c r="C7" s="55"/>
      <c r="D7" s="55"/>
      <c r="E7" s="55"/>
      <c r="F7" s="55"/>
      <c r="G7" s="55"/>
      <c r="H7" s="55"/>
      <c r="I7" s="55"/>
      <c r="J7" s="55"/>
      <c r="K7" s="55"/>
      <c r="L7" s="55"/>
      <c r="M7" s="55"/>
    </row>
    <row r="8" spans="1:13" ht="57.95" customHeight="1" x14ac:dyDescent="0.2">
      <c r="B8" s="55" t="s">
        <v>96</v>
      </c>
      <c r="C8" s="54"/>
      <c r="D8" s="54"/>
      <c r="E8" s="54"/>
      <c r="F8" s="54"/>
      <c r="G8" s="54"/>
      <c r="H8" s="54"/>
      <c r="I8" s="54"/>
      <c r="J8" s="54"/>
      <c r="K8" s="54"/>
      <c r="L8" s="54"/>
      <c r="M8" s="54"/>
    </row>
    <row r="9" spans="1:13" ht="17.25" customHeight="1" x14ac:dyDescent="0.2">
      <c r="A9" s="58">
        <v>2</v>
      </c>
      <c r="B9" s="95" t="s">
        <v>89</v>
      </c>
      <c r="C9" s="54"/>
      <c r="D9" s="54"/>
      <c r="E9" s="54"/>
      <c r="F9" s="54"/>
      <c r="G9" s="54"/>
      <c r="H9" s="54"/>
      <c r="I9" s="54"/>
      <c r="J9" s="54"/>
      <c r="K9" s="54"/>
      <c r="L9" s="54"/>
      <c r="M9" s="54"/>
    </row>
    <row r="10" spans="1:13" ht="285" customHeight="1" x14ac:dyDescent="0.2">
      <c r="B10" s="96" t="s">
        <v>169</v>
      </c>
      <c r="C10" s="156"/>
      <c r="D10" s="54"/>
      <c r="E10" s="54"/>
      <c r="F10" s="54"/>
      <c r="G10" s="54"/>
      <c r="H10" s="54"/>
      <c r="I10" s="54"/>
      <c r="J10" s="54"/>
      <c r="K10" s="54"/>
      <c r="L10" s="54"/>
      <c r="M10" s="54"/>
    </row>
    <row r="11" spans="1:13" ht="18.600000000000001" customHeight="1" x14ac:dyDescent="0.2">
      <c r="A11" s="97">
        <v>3</v>
      </c>
      <c r="B11" s="55" t="s">
        <v>104</v>
      </c>
      <c r="C11" s="157"/>
      <c r="D11" s="54"/>
      <c r="E11" s="54"/>
      <c r="F11" s="54"/>
      <c r="G11" s="54"/>
      <c r="H11" s="54"/>
      <c r="I11" s="54"/>
      <c r="J11" s="54"/>
      <c r="K11" s="54"/>
      <c r="L11" s="54"/>
      <c r="M11" s="54"/>
    </row>
    <row r="12" spans="1:13" ht="15" customHeight="1" x14ac:dyDescent="0.2">
      <c r="B12" s="55" t="s">
        <v>90</v>
      </c>
      <c r="C12" s="157"/>
      <c r="D12" s="56"/>
      <c r="E12" s="56"/>
      <c r="F12" s="56"/>
      <c r="G12" s="56"/>
      <c r="H12" s="56"/>
      <c r="I12" s="54"/>
      <c r="J12" s="54"/>
      <c r="K12" s="54"/>
      <c r="L12" s="54"/>
      <c r="M12" s="54"/>
    </row>
    <row r="13" spans="1:13" s="59" customFormat="1" ht="30.95" customHeight="1" x14ac:dyDescent="0.2">
      <c r="A13" s="89"/>
      <c r="B13" s="52" t="s">
        <v>170</v>
      </c>
      <c r="C13" s="155"/>
      <c r="D13" s="52"/>
      <c r="E13" s="52"/>
      <c r="F13" s="52"/>
      <c r="G13" s="52"/>
      <c r="H13" s="52"/>
      <c r="I13" s="52"/>
      <c r="J13" s="52"/>
      <c r="K13" s="52"/>
      <c r="L13" s="52"/>
      <c r="M13" s="52"/>
    </row>
    <row r="14" spans="1:13" s="59" customFormat="1" x14ac:dyDescent="0.2">
      <c r="A14" s="89"/>
      <c r="B14" s="158" t="s">
        <v>180</v>
      </c>
      <c r="C14" s="62"/>
      <c r="D14" s="62"/>
      <c r="E14" s="62"/>
      <c r="F14" s="62"/>
      <c r="G14" s="62"/>
      <c r="H14" s="62"/>
      <c r="I14" s="62"/>
      <c r="J14" s="62"/>
      <c r="K14" s="62"/>
      <c r="L14" s="62"/>
      <c r="M14" s="62"/>
    </row>
    <row r="15" spans="1:13" s="59" customFormat="1" x14ac:dyDescent="0.2">
      <c r="A15" s="89"/>
      <c r="B15" s="158" t="s">
        <v>107</v>
      </c>
      <c r="C15" s="62"/>
      <c r="D15" s="62"/>
      <c r="E15" s="62"/>
      <c r="F15" s="62"/>
      <c r="G15" s="62"/>
      <c r="H15" s="62"/>
      <c r="I15" s="62"/>
      <c r="J15" s="62"/>
      <c r="K15" s="62"/>
      <c r="L15" s="62"/>
      <c r="M15" s="62"/>
    </row>
    <row r="16" spans="1:13" s="59" customFormat="1" ht="25.5" x14ac:dyDescent="0.2">
      <c r="A16" s="89"/>
      <c r="B16" s="158" t="s">
        <v>181</v>
      </c>
      <c r="C16" s="52"/>
      <c r="D16" s="52"/>
      <c r="E16" s="52"/>
      <c r="F16" s="52"/>
      <c r="G16" s="52"/>
      <c r="H16" s="52"/>
      <c r="I16" s="52"/>
      <c r="J16" s="52"/>
      <c r="K16" s="52"/>
      <c r="L16" s="52"/>
      <c r="M16" s="52"/>
    </row>
    <row r="17" spans="1:13" s="59" customFormat="1" ht="25.5" x14ac:dyDescent="0.2">
      <c r="A17" s="89"/>
      <c r="B17" s="158" t="s">
        <v>108</v>
      </c>
      <c r="C17" s="52"/>
      <c r="D17" s="52"/>
      <c r="E17" s="52"/>
      <c r="F17" s="52"/>
      <c r="G17" s="52"/>
      <c r="H17" s="52"/>
      <c r="I17" s="52"/>
      <c r="J17" s="52"/>
      <c r="K17" s="52"/>
      <c r="L17" s="52"/>
      <c r="M17" s="52"/>
    </row>
    <row r="18" spans="1:13" s="59" customFormat="1" ht="18.600000000000001" customHeight="1" x14ac:dyDescent="0.2">
      <c r="A18" s="89"/>
      <c r="B18" s="158" t="s">
        <v>171</v>
      </c>
      <c r="C18" s="62"/>
      <c r="D18" s="62"/>
      <c r="E18" s="62"/>
      <c r="F18" s="62"/>
      <c r="G18" s="62"/>
      <c r="H18" s="62"/>
      <c r="I18" s="62"/>
      <c r="J18" s="62"/>
      <c r="K18" s="62"/>
      <c r="L18" s="62"/>
      <c r="M18" s="62"/>
    </row>
    <row r="19" spans="1:13" s="59" customFormat="1" ht="15.95" customHeight="1" x14ac:dyDescent="0.2">
      <c r="A19" s="89"/>
      <c r="B19" s="158" t="s">
        <v>109</v>
      </c>
      <c r="C19" s="62"/>
      <c r="D19" s="62"/>
      <c r="E19" s="62"/>
      <c r="F19" s="62"/>
      <c r="G19" s="62"/>
      <c r="H19" s="62"/>
      <c r="I19" s="62"/>
      <c r="J19" s="62"/>
      <c r="K19" s="62"/>
      <c r="L19" s="62"/>
      <c r="M19" s="62"/>
    </row>
    <row r="20" spans="1:13" s="59" customFormat="1" x14ac:dyDescent="0.2">
      <c r="A20" s="89"/>
      <c r="B20" s="55" t="s">
        <v>91</v>
      </c>
    </row>
    <row r="21" spans="1:13" s="59" customFormat="1" ht="30" customHeight="1" x14ac:dyDescent="0.2">
      <c r="A21" s="89"/>
      <c r="B21" s="52" t="s">
        <v>103</v>
      </c>
      <c r="C21" s="52"/>
      <c r="D21" s="52"/>
      <c r="E21" s="52"/>
      <c r="F21" s="52"/>
      <c r="G21" s="52"/>
      <c r="H21" s="52"/>
      <c r="I21" s="52"/>
      <c r="J21" s="52"/>
      <c r="K21" s="52"/>
      <c r="L21" s="52"/>
      <c r="M21" s="52"/>
    </row>
    <row r="22" spans="1:13" s="59" customFormat="1" ht="18" customHeight="1" x14ac:dyDescent="0.2">
      <c r="A22" s="89"/>
      <c r="B22" s="158" t="s">
        <v>172</v>
      </c>
      <c r="D22" s="62"/>
      <c r="E22" s="62"/>
      <c r="F22" s="62"/>
      <c r="G22" s="62"/>
      <c r="H22" s="62"/>
      <c r="I22" s="62"/>
      <c r="J22" s="62"/>
      <c r="K22" s="62"/>
      <c r="L22" s="62"/>
      <c r="M22" s="62"/>
    </row>
    <row r="23" spans="1:13" s="59" customFormat="1" ht="18" customHeight="1" x14ac:dyDescent="0.2">
      <c r="A23" s="89"/>
      <c r="B23" s="158" t="s">
        <v>110</v>
      </c>
      <c r="C23" s="62"/>
      <c r="D23" s="62"/>
      <c r="E23" s="62"/>
      <c r="F23" s="62"/>
      <c r="G23" s="62"/>
      <c r="H23" s="62"/>
      <c r="I23" s="62"/>
      <c r="J23" s="62"/>
      <c r="K23" s="62"/>
      <c r="L23" s="62"/>
      <c r="M23" s="62"/>
    </row>
    <row r="24" spans="1:13" s="59" customFormat="1" x14ac:dyDescent="0.2">
      <c r="A24" s="89"/>
      <c r="B24" s="55" t="s">
        <v>92</v>
      </c>
    </row>
    <row r="25" spans="1:13" s="59" customFormat="1" ht="29.1" customHeight="1" x14ac:dyDescent="0.2">
      <c r="A25" s="89"/>
      <c r="B25" s="52" t="s">
        <v>22</v>
      </c>
      <c r="C25" s="52"/>
      <c r="D25" s="52"/>
      <c r="E25" s="52"/>
      <c r="F25" s="52"/>
      <c r="G25" s="52"/>
      <c r="H25" s="52"/>
      <c r="I25" s="52"/>
      <c r="J25" s="52"/>
      <c r="K25" s="52"/>
      <c r="L25" s="52"/>
      <c r="M25" s="52"/>
    </row>
    <row r="26" spans="1:13" s="59" customFormat="1" ht="13.5" customHeight="1" x14ac:dyDescent="0.2">
      <c r="A26" s="89"/>
      <c r="B26" s="158" t="s">
        <v>173</v>
      </c>
      <c r="C26" s="52"/>
      <c r="D26" s="52"/>
      <c r="E26" s="52"/>
      <c r="F26" s="52"/>
      <c r="G26" s="62"/>
      <c r="H26" s="62"/>
      <c r="I26" s="62"/>
      <c r="J26" s="62"/>
      <c r="K26" s="62"/>
      <c r="L26" s="62"/>
      <c r="M26" s="62"/>
    </row>
    <row r="27" spans="1:13" s="59" customFormat="1" ht="25.5" x14ac:dyDescent="0.2">
      <c r="A27" s="89"/>
      <c r="B27" s="158" t="s">
        <v>112</v>
      </c>
      <c r="C27" s="62"/>
      <c r="D27" s="52"/>
      <c r="E27" s="52"/>
      <c r="F27" s="52"/>
      <c r="G27" s="62"/>
      <c r="H27" s="62"/>
      <c r="I27" s="62"/>
      <c r="J27" s="62"/>
      <c r="K27" s="62"/>
      <c r="L27" s="62"/>
      <c r="M27" s="62"/>
    </row>
    <row r="28" spans="1:13" s="59" customFormat="1" ht="17.100000000000001" customHeight="1" x14ac:dyDescent="0.2">
      <c r="A28" s="89"/>
      <c r="B28" s="158" t="s">
        <v>174</v>
      </c>
      <c r="C28" s="52"/>
      <c r="D28" s="52"/>
      <c r="E28" s="52"/>
      <c r="F28" s="52"/>
      <c r="G28" s="52"/>
      <c r="H28" s="52"/>
      <c r="I28" s="52"/>
      <c r="J28" s="52"/>
      <c r="K28" s="52"/>
      <c r="L28" s="52"/>
      <c r="M28" s="52"/>
    </row>
    <row r="29" spans="1:13" s="59" customFormat="1" ht="17.100000000000001" customHeight="1" x14ac:dyDescent="0.2">
      <c r="A29" s="89"/>
      <c r="B29" s="158" t="s">
        <v>111</v>
      </c>
      <c r="C29" s="62"/>
      <c r="D29" s="52"/>
      <c r="E29" s="52"/>
      <c r="F29" s="52"/>
      <c r="G29" s="52"/>
      <c r="H29" s="52"/>
      <c r="I29" s="52"/>
      <c r="J29" s="52"/>
      <c r="K29" s="52"/>
      <c r="L29" s="52"/>
      <c r="M29" s="52"/>
    </row>
    <row r="30" spans="1:13" s="59" customFormat="1" x14ac:dyDescent="0.2">
      <c r="A30" s="89"/>
      <c r="B30" s="55" t="s">
        <v>93</v>
      </c>
    </row>
    <row r="31" spans="1:13" s="59" customFormat="1" ht="44.1" customHeight="1" x14ac:dyDescent="0.2">
      <c r="A31" s="89"/>
      <c r="B31" s="52" t="s">
        <v>24</v>
      </c>
      <c r="C31" s="52"/>
      <c r="D31" s="52"/>
      <c r="E31" s="52"/>
      <c r="F31" s="52"/>
      <c r="G31" s="52"/>
      <c r="H31" s="52"/>
      <c r="I31" s="52"/>
      <c r="J31" s="52"/>
      <c r="K31" s="52"/>
      <c r="L31" s="52"/>
      <c r="M31" s="52"/>
    </row>
    <row r="32" spans="1:13" s="59" customFormat="1" x14ac:dyDescent="0.2">
      <c r="A32" s="89"/>
      <c r="B32" s="158" t="s">
        <v>175</v>
      </c>
      <c r="C32" s="62"/>
      <c r="D32" s="62"/>
      <c r="E32" s="62"/>
      <c r="F32" s="62"/>
      <c r="G32" s="62"/>
      <c r="H32" s="62"/>
      <c r="I32" s="62"/>
      <c r="J32" s="62"/>
      <c r="K32" s="62"/>
      <c r="L32" s="62"/>
      <c r="M32" s="62"/>
    </row>
    <row r="33" spans="1:13" s="59" customFormat="1" x14ac:dyDescent="0.2">
      <c r="A33" s="89"/>
      <c r="B33" s="158" t="s">
        <v>113</v>
      </c>
      <c r="C33" s="62"/>
      <c r="D33" s="62"/>
      <c r="E33" s="62"/>
      <c r="F33" s="62"/>
      <c r="G33" s="62"/>
      <c r="H33" s="62"/>
      <c r="I33" s="62"/>
      <c r="J33" s="62"/>
      <c r="K33" s="62"/>
      <c r="L33" s="62"/>
      <c r="M33" s="62"/>
    </row>
    <row r="34" spans="1:13" s="59" customFormat="1" x14ac:dyDescent="0.2">
      <c r="A34" s="89"/>
      <c r="B34" s="158" t="s">
        <v>176</v>
      </c>
      <c r="C34" s="62"/>
      <c r="D34" s="62"/>
      <c r="E34" s="62"/>
      <c r="F34" s="62"/>
      <c r="G34" s="62"/>
      <c r="H34" s="62"/>
      <c r="I34" s="62"/>
      <c r="J34" s="62"/>
      <c r="K34" s="62"/>
      <c r="L34" s="62"/>
      <c r="M34" s="62"/>
    </row>
    <row r="35" spans="1:13" s="59" customFormat="1" ht="25.5" x14ac:dyDescent="0.2">
      <c r="A35" s="89"/>
      <c r="B35" s="158" t="s">
        <v>114</v>
      </c>
      <c r="C35" s="62"/>
      <c r="D35" s="62"/>
      <c r="E35" s="62"/>
      <c r="F35" s="62"/>
      <c r="G35" s="62"/>
      <c r="H35" s="62"/>
      <c r="I35" s="62"/>
      <c r="J35" s="62"/>
      <c r="K35" s="62"/>
      <c r="L35" s="62"/>
      <c r="M35" s="62"/>
    </row>
    <row r="37" spans="1:13" s="56" customFormat="1" x14ac:dyDescent="0.2">
      <c r="A37" s="58">
        <v>4</v>
      </c>
      <c r="B37" s="55" t="s">
        <v>100</v>
      </c>
    </row>
    <row r="38" spans="1:13" s="56" customFormat="1" x14ac:dyDescent="0.2">
      <c r="A38" s="58"/>
      <c r="B38" s="52" t="s">
        <v>94</v>
      </c>
    </row>
    <row r="39" spans="1:13" s="56" customFormat="1" ht="25.5" x14ac:dyDescent="0.2">
      <c r="A39" s="58"/>
      <c r="B39" s="52" t="s">
        <v>95</v>
      </c>
    </row>
    <row r="40" spans="1:13" s="56" customFormat="1" ht="38.25" x14ac:dyDescent="0.2">
      <c r="A40" s="58"/>
      <c r="B40" s="52" t="s">
        <v>101</v>
      </c>
    </row>
    <row r="41" spans="1:13" s="56" customFormat="1" ht="18.75" customHeight="1" x14ac:dyDescent="0.2">
      <c r="A41" s="58"/>
      <c r="B41" s="52"/>
    </row>
    <row r="42" spans="1:13" s="56" customFormat="1" ht="86.25" customHeight="1" x14ac:dyDescent="0.25">
      <c r="A42" s="166">
        <v>5</v>
      </c>
      <c r="B42" s="167" t="s">
        <v>179</v>
      </c>
    </row>
    <row r="43" spans="1:13" s="56" customFormat="1" x14ac:dyDescent="0.2">
      <c r="A43" s="58"/>
      <c r="B43" s="52"/>
    </row>
    <row r="44" spans="1:13" s="56" customFormat="1" x14ac:dyDescent="0.2">
      <c r="A44" s="58">
        <v>6</v>
      </c>
      <c r="B44" s="55" t="s">
        <v>105</v>
      </c>
    </row>
    <row r="45" spans="1:13" s="56" customFormat="1" ht="329.1" customHeight="1" x14ac:dyDescent="0.2">
      <c r="A45" s="88"/>
      <c r="B45" s="57" t="s">
        <v>102</v>
      </c>
      <c r="C45" s="52"/>
      <c r="D45" s="52"/>
      <c r="E45" s="52"/>
      <c r="F45" s="52"/>
      <c r="G45" s="52"/>
      <c r="H45" s="52"/>
      <c r="I45" s="52"/>
      <c r="J45" s="52"/>
      <c r="K45" s="52"/>
      <c r="L45" s="52"/>
      <c r="M45" s="52"/>
    </row>
    <row r="46" spans="1:13" s="56" customFormat="1" ht="27" customHeight="1" x14ac:dyDescent="0.2">
      <c r="A46" s="88"/>
      <c r="B46" s="52"/>
      <c r="C46" s="57"/>
      <c r="D46" s="57"/>
      <c r="E46" s="57"/>
      <c r="F46" s="57"/>
      <c r="G46" s="57"/>
      <c r="H46" s="57"/>
      <c r="I46" s="57"/>
      <c r="J46" s="57"/>
      <c r="K46" s="57"/>
      <c r="L46" s="57"/>
      <c r="M46" s="57"/>
    </row>
    <row r="47" spans="1:13" s="56" customFormat="1" x14ac:dyDescent="0.2">
      <c r="A47" s="58"/>
      <c r="B47" s="60"/>
    </row>
    <row r="48" spans="1:13" ht="42" customHeight="1" x14ac:dyDescent="0.2">
      <c r="B48" s="61"/>
      <c r="C48" s="54"/>
      <c r="D48" s="54"/>
      <c r="E48" s="54"/>
      <c r="F48" s="54"/>
      <c r="G48" s="54"/>
      <c r="H48" s="54"/>
      <c r="I48" s="54"/>
      <c r="J48" s="54"/>
      <c r="K48" s="54"/>
      <c r="L48" s="54"/>
      <c r="M48" s="54"/>
    </row>
    <row r="49" spans="1:13" ht="12.75" customHeight="1" x14ac:dyDescent="0.2">
      <c r="B49" s="63"/>
      <c r="C49" s="56"/>
      <c r="D49" s="56"/>
      <c r="E49" s="56"/>
      <c r="F49" s="56"/>
      <c r="G49" s="56"/>
      <c r="H49" s="56"/>
      <c r="I49" s="54"/>
      <c r="J49" s="54"/>
      <c r="K49" s="54"/>
      <c r="L49" s="54"/>
      <c r="M49" s="54"/>
    </row>
    <row r="50" spans="1:13" ht="12.75" customHeight="1" x14ac:dyDescent="0.2">
      <c r="B50" s="63"/>
      <c r="C50" s="56"/>
      <c r="D50" s="56"/>
      <c r="E50" s="56"/>
      <c r="F50" s="56"/>
      <c r="G50" s="56"/>
      <c r="H50" s="56"/>
      <c r="I50" s="54"/>
      <c r="J50" s="54"/>
      <c r="K50" s="54"/>
      <c r="L50" s="54"/>
      <c r="M50" s="54"/>
    </row>
    <row r="51" spans="1:13" s="59" customFormat="1" ht="12" x14ac:dyDescent="0.2">
      <c r="A51" s="89"/>
      <c r="B51" s="63"/>
    </row>
    <row r="52" spans="1:13" s="59" customFormat="1" ht="15" customHeight="1" x14ac:dyDescent="0.2">
      <c r="A52" s="89"/>
      <c r="B52" s="61"/>
      <c r="C52" s="52"/>
      <c r="D52" s="52"/>
      <c r="E52" s="52"/>
      <c r="F52" s="52"/>
      <c r="G52" s="52"/>
      <c r="H52" s="52"/>
      <c r="I52" s="52"/>
      <c r="J52" s="52"/>
      <c r="K52" s="52"/>
      <c r="L52" s="52"/>
      <c r="M52" s="52"/>
    </row>
    <row r="53" spans="1:13" s="59" customFormat="1" x14ac:dyDescent="0.2">
      <c r="A53" s="89"/>
      <c r="B53" s="60"/>
      <c r="C53" s="62"/>
      <c r="D53" s="62"/>
      <c r="E53" s="62"/>
      <c r="F53" s="62"/>
      <c r="G53" s="62"/>
      <c r="H53" s="62"/>
      <c r="I53" s="62"/>
      <c r="J53" s="62"/>
      <c r="K53" s="62"/>
      <c r="L53" s="62"/>
      <c r="M53" s="62"/>
    </row>
    <row r="54" spans="1:13" s="59" customFormat="1" ht="25.5" customHeight="1" x14ac:dyDescent="0.2">
      <c r="A54" s="89"/>
      <c r="B54" s="61"/>
      <c r="C54" s="52"/>
      <c r="D54" s="52"/>
      <c r="E54" s="52"/>
      <c r="F54" s="52"/>
      <c r="G54" s="52"/>
      <c r="H54" s="52"/>
      <c r="I54" s="52"/>
      <c r="J54" s="52"/>
      <c r="K54" s="52"/>
      <c r="L54" s="52"/>
      <c r="M54" s="52"/>
    </row>
    <row r="55" spans="1:13" s="59" customFormat="1" x14ac:dyDescent="0.2">
      <c r="A55" s="89"/>
      <c r="B55" s="63"/>
      <c r="C55" s="62"/>
      <c r="D55" s="62"/>
      <c r="E55" s="62"/>
      <c r="F55" s="62"/>
      <c r="G55" s="62"/>
      <c r="H55" s="62"/>
      <c r="I55" s="62"/>
      <c r="J55" s="62"/>
      <c r="K55" s="62"/>
      <c r="L55" s="62"/>
      <c r="M55" s="62"/>
    </row>
    <row r="56" spans="1:13" s="59" customFormat="1" ht="12" x14ac:dyDescent="0.2">
      <c r="A56" s="89"/>
      <c r="B56" s="61"/>
    </row>
    <row r="57" spans="1:13" s="59" customFormat="1" ht="12" x14ac:dyDescent="0.2">
      <c r="A57" s="89"/>
      <c r="B57" s="60"/>
    </row>
    <row r="58" spans="1:13" s="59" customFormat="1" ht="14.45" customHeight="1" x14ac:dyDescent="0.2">
      <c r="A58" s="89"/>
      <c r="B58" s="61"/>
      <c r="C58" s="52"/>
      <c r="D58" s="52"/>
      <c r="E58" s="52"/>
      <c r="F58" s="52"/>
      <c r="G58" s="52"/>
      <c r="H58" s="52"/>
      <c r="I58" s="52"/>
      <c r="J58" s="52"/>
      <c r="K58" s="52"/>
      <c r="L58" s="52"/>
      <c r="M58" s="52"/>
    </row>
    <row r="59" spans="1:13" s="59" customFormat="1" ht="12.75" customHeight="1" x14ac:dyDescent="0.2">
      <c r="A59" s="89"/>
      <c r="B59" s="63"/>
      <c r="C59" s="62"/>
      <c r="D59" s="62"/>
      <c r="E59" s="62"/>
      <c r="F59" s="62"/>
      <c r="G59" s="62"/>
      <c r="H59" s="62"/>
      <c r="I59" s="62"/>
      <c r="J59" s="62"/>
      <c r="K59" s="62"/>
      <c r="L59" s="62"/>
      <c r="M59" s="62"/>
    </row>
    <row r="60" spans="1:13" s="59" customFormat="1" ht="12" x14ac:dyDescent="0.2">
      <c r="A60" s="89"/>
      <c r="B60" s="63"/>
    </row>
    <row r="61" spans="1:13" s="59" customFormat="1" ht="12" x14ac:dyDescent="0.2">
      <c r="A61" s="89"/>
      <c r="B61" s="61"/>
    </row>
    <row r="62" spans="1:13" s="59" customFormat="1" ht="16.5" customHeight="1" x14ac:dyDescent="0.2">
      <c r="A62" s="89"/>
      <c r="B62" s="60"/>
      <c r="C62" s="52"/>
      <c r="D62" s="52"/>
      <c r="E62" s="52"/>
      <c r="F62" s="52"/>
      <c r="G62" s="52"/>
      <c r="H62" s="52"/>
      <c r="I62" s="52"/>
      <c r="J62" s="52"/>
      <c r="K62" s="52"/>
      <c r="L62" s="52"/>
      <c r="M62" s="52"/>
    </row>
    <row r="63" spans="1:13" s="59" customFormat="1" ht="11.25" customHeight="1" x14ac:dyDescent="0.2">
      <c r="A63" s="89"/>
      <c r="B63" s="61"/>
      <c r="C63" s="62"/>
      <c r="D63" s="62"/>
      <c r="E63" s="62"/>
      <c r="F63" s="62"/>
      <c r="G63" s="62"/>
      <c r="H63" s="62"/>
      <c r="I63" s="62"/>
      <c r="J63" s="62"/>
      <c r="K63" s="62"/>
      <c r="L63" s="62"/>
      <c r="M63" s="62"/>
    </row>
    <row r="64" spans="1:13" s="59" customFormat="1" ht="11.25" customHeight="1" x14ac:dyDescent="0.2">
      <c r="A64" s="89"/>
      <c r="B64" s="63"/>
      <c r="C64" s="52"/>
      <c r="D64" s="52"/>
      <c r="E64" s="52"/>
      <c r="F64" s="52"/>
      <c r="G64" s="52"/>
      <c r="H64" s="52"/>
      <c r="I64" s="52"/>
      <c r="J64" s="52"/>
      <c r="K64" s="52"/>
      <c r="L64" s="52"/>
      <c r="M64" s="52"/>
    </row>
    <row r="65" spans="1:13" s="59" customFormat="1" ht="12" x14ac:dyDescent="0.2">
      <c r="A65" s="89"/>
      <c r="B65" s="63"/>
    </row>
    <row r="66" spans="1:13" s="59" customFormat="1" x14ac:dyDescent="0.2">
      <c r="A66" s="89"/>
      <c r="B66" s="52"/>
    </row>
    <row r="67" spans="1:13" s="59" customFormat="1" ht="16.5" customHeight="1" x14ac:dyDescent="0.2">
      <c r="A67" s="89"/>
      <c r="B67" s="52"/>
      <c r="C67" s="52"/>
      <c r="D67" s="52"/>
      <c r="E67" s="52"/>
      <c r="F67" s="52"/>
      <c r="G67" s="52"/>
      <c r="H67" s="52"/>
      <c r="I67" s="52"/>
      <c r="J67" s="52"/>
      <c r="K67" s="52"/>
      <c r="L67" s="52"/>
      <c r="M67" s="52"/>
    </row>
    <row r="68" spans="1:13" s="59" customFormat="1" x14ac:dyDescent="0.2">
      <c r="A68" s="89"/>
      <c r="B68" s="52"/>
      <c r="C68" s="62"/>
      <c r="D68" s="62"/>
      <c r="E68" s="62"/>
      <c r="F68" s="62"/>
      <c r="G68" s="62"/>
      <c r="H68" s="62"/>
      <c r="I68" s="62"/>
      <c r="J68" s="62"/>
      <c r="K68" s="62"/>
      <c r="L68" s="62"/>
      <c r="M68" s="62"/>
    </row>
    <row r="69" spans="1:13" s="59" customFormat="1" x14ac:dyDescent="0.2">
      <c r="A69" s="89"/>
      <c r="B69" s="52"/>
      <c r="C69" s="62"/>
      <c r="D69" s="62"/>
      <c r="E69" s="62"/>
      <c r="F69" s="62"/>
      <c r="G69" s="62"/>
      <c r="H69" s="62"/>
      <c r="I69" s="62"/>
      <c r="J69" s="62"/>
      <c r="K69" s="62"/>
      <c r="L69" s="62"/>
      <c r="M69" s="62"/>
    </row>
  </sheetData>
  <mergeCells count="1">
    <mergeCell ref="B3:B4"/>
  </mergeCells>
  <pageMargins left="0.39370078740157483" right="0.39370078740157483" top="0.78740157480314965" bottom="0.39370078740157483" header="0.51181102362204722" footer="1.1811023622047245"/>
  <pageSetup paperSize="9" scale="80" orientation="portrait" r:id="rId1"/>
  <headerFooter alignWithMargins="0">
    <oddHeader>&amp;C&amp;KFF0000Framework Agreement Template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T36"/>
  <sheetViews>
    <sheetView zoomScale="90" zoomScaleNormal="90" workbookViewId="0">
      <pane xSplit="7" ySplit="7" topLeftCell="H8" activePane="bottomRight" state="frozen"/>
      <selection pane="topRight" activeCell="H1" sqref="H1"/>
      <selection pane="bottomLeft" activeCell="A12" sqref="A12"/>
      <selection pane="bottomRight" activeCell="F4" sqref="F4"/>
    </sheetView>
  </sheetViews>
  <sheetFormatPr defaultRowHeight="12.75" x14ac:dyDescent="0.2"/>
  <cols>
    <col min="1" max="1" width="27.42578125" style="1" customWidth="1"/>
    <col min="2" max="2" width="17.7109375" style="1" customWidth="1"/>
    <col min="3" max="7" width="17.42578125" style="1" customWidth="1"/>
    <col min="8" max="8" width="17.42578125" style="2" customWidth="1"/>
    <col min="9" max="10" width="12.140625" style="2" customWidth="1"/>
    <col min="11" max="44" width="14.85546875" style="2" customWidth="1"/>
    <col min="45" max="45" width="67.5703125" style="2" customWidth="1"/>
    <col min="46" max="46" width="97.85546875" style="1" bestFit="1" customWidth="1"/>
    <col min="47" max="284" width="9.140625" style="1"/>
    <col min="285" max="285" width="56.140625" style="1" customWidth="1"/>
    <col min="286" max="286" width="71.85546875" style="1" bestFit="1" customWidth="1"/>
    <col min="287" max="287" width="52.5703125" style="1" bestFit="1" customWidth="1"/>
    <col min="288" max="288" width="53.140625" style="1" customWidth="1"/>
    <col min="289" max="540" width="9.140625" style="1"/>
    <col min="541" max="541" width="56.140625" style="1" customWidth="1"/>
    <col min="542" max="542" width="71.85546875" style="1" bestFit="1" customWidth="1"/>
    <col min="543" max="543" width="52.5703125" style="1" bestFit="1" customWidth="1"/>
    <col min="544" max="544" width="53.140625" style="1" customWidth="1"/>
    <col min="545" max="796" width="9.140625" style="1"/>
    <col min="797" max="797" width="56.140625" style="1" customWidth="1"/>
    <col min="798" max="798" width="71.85546875" style="1" bestFit="1" customWidth="1"/>
    <col min="799" max="799" width="52.5703125" style="1" bestFit="1" customWidth="1"/>
    <col min="800" max="800" width="53.140625" style="1" customWidth="1"/>
    <col min="801" max="1052" width="9.140625" style="1"/>
    <col min="1053" max="1053" width="56.140625" style="1" customWidth="1"/>
    <col min="1054" max="1054" width="71.85546875" style="1" bestFit="1" customWidth="1"/>
    <col min="1055" max="1055" width="52.5703125" style="1" bestFit="1" customWidth="1"/>
    <col min="1056" max="1056" width="53.140625" style="1" customWidth="1"/>
    <col min="1057" max="1308" width="9.140625" style="1"/>
    <col min="1309" max="1309" width="56.140625" style="1" customWidth="1"/>
    <col min="1310" max="1310" width="71.85546875" style="1" bestFit="1" customWidth="1"/>
    <col min="1311" max="1311" width="52.5703125" style="1" bestFit="1" customWidth="1"/>
    <col min="1312" max="1312" width="53.140625" style="1" customWidth="1"/>
    <col min="1313" max="1564" width="9.140625" style="1"/>
    <col min="1565" max="1565" width="56.140625" style="1" customWidth="1"/>
    <col min="1566" max="1566" width="71.85546875" style="1" bestFit="1" customWidth="1"/>
    <col min="1567" max="1567" width="52.5703125" style="1" bestFit="1" customWidth="1"/>
    <col min="1568" max="1568" width="53.140625" style="1" customWidth="1"/>
    <col min="1569" max="1820" width="9.140625" style="1"/>
    <col min="1821" max="1821" width="56.140625" style="1" customWidth="1"/>
    <col min="1822" max="1822" width="71.85546875" style="1" bestFit="1" customWidth="1"/>
    <col min="1823" max="1823" width="52.5703125" style="1" bestFit="1" customWidth="1"/>
    <col min="1824" max="1824" width="53.140625" style="1" customWidth="1"/>
    <col min="1825" max="2076" width="9.140625" style="1"/>
    <col min="2077" max="2077" width="56.140625" style="1" customWidth="1"/>
    <col min="2078" max="2078" width="71.85546875" style="1" bestFit="1" customWidth="1"/>
    <col min="2079" max="2079" width="52.5703125" style="1" bestFit="1" customWidth="1"/>
    <col min="2080" max="2080" width="53.140625" style="1" customWidth="1"/>
    <col min="2081" max="2332" width="9.140625" style="1"/>
    <col min="2333" max="2333" width="56.140625" style="1" customWidth="1"/>
    <col min="2334" max="2334" width="71.85546875" style="1" bestFit="1" customWidth="1"/>
    <col min="2335" max="2335" width="52.5703125" style="1" bestFit="1" customWidth="1"/>
    <col min="2336" max="2336" width="53.140625" style="1" customWidth="1"/>
    <col min="2337" max="2588" width="9.140625" style="1"/>
    <col min="2589" max="2589" width="56.140625" style="1" customWidth="1"/>
    <col min="2590" max="2590" width="71.85546875" style="1" bestFit="1" customWidth="1"/>
    <col min="2591" max="2591" width="52.5703125" style="1" bestFit="1" customWidth="1"/>
    <col min="2592" max="2592" width="53.140625" style="1" customWidth="1"/>
    <col min="2593" max="2844" width="9.140625" style="1"/>
    <col min="2845" max="2845" width="56.140625" style="1" customWidth="1"/>
    <col min="2846" max="2846" width="71.85546875" style="1" bestFit="1" customWidth="1"/>
    <col min="2847" max="2847" width="52.5703125" style="1" bestFit="1" customWidth="1"/>
    <col min="2848" max="2848" width="53.140625" style="1" customWidth="1"/>
    <col min="2849" max="3100" width="9.140625" style="1"/>
    <col min="3101" max="3101" width="56.140625" style="1" customWidth="1"/>
    <col min="3102" max="3102" width="71.85546875" style="1" bestFit="1" customWidth="1"/>
    <col min="3103" max="3103" width="52.5703125" style="1" bestFit="1" customWidth="1"/>
    <col min="3104" max="3104" width="53.140625" style="1" customWidth="1"/>
    <col min="3105" max="3356" width="9.140625" style="1"/>
    <col min="3357" max="3357" width="56.140625" style="1" customWidth="1"/>
    <col min="3358" max="3358" width="71.85546875" style="1" bestFit="1" customWidth="1"/>
    <col min="3359" max="3359" width="52.5703125" style="1" bestFit="1" customWidth="1"/>
    <col min="3360" max="3360" width="53.140625" style="1" customWidth="1"/>
    <col min="3361" max="3612" width="9.140625" style="1"/>
    <col min="3613" max="3613" width="56.140625" style="1" customWidth="1"/>
    <col min="3614" max="3614" width="71.85546875" style="1" bestFit="1" customWidth="1"/>
    <col min="3615" max="3615" width="52.5703125" style="1" bestFit="1" customWidth="1"/>
    <col min="3616" max="3616" width="53.140625" style="1" customWidth="1"/>
    <col min="3617" max="3868" width="9.140625" style="1"/>
    <col min="3869" max="3869" width="56.140625" style="1" customWidth="1"/>
    <col min="3870" max="3870" width="71.85546875" style="1" bestFit="1" customWidth="1"/>
    <col min="3871" max="3871" width="52.5703125" style="1" bestFit="1" customWidth="1"/>
    <col min="3872" max="3872" width="53.140625" style="1" customWidth="1"/>
    <col min="3873" max="4124" width="9.140625" style="1"/>
    <col min="4125" max="4125" width="56.140625" style="1" customWidth="1"/>
    <col min="4126" max="4126" width="71.85546875" style="1" bestFit="1" customWidth="1"/>
    <col min="4127" max="4127" width="52.5703125" style="1" bestFit="1" customWidth="1"/>
    <col min="4128" max="4128" width="53.140625" style="1" customWidth="1"/>
    <col min="4129" max="4380" width="9.140625" style="1"/>
    <col min="4381" max="4381" width="56.140625" style="1" customWidth="1"/>
    <col min="4382" max="4382" width="71.85546875" style="1" bestFit="1" customWidth="1"/>
    <col min="4383" max="4383" width="52.5703125" style="1" bestFit="1" customWidth="1"/>
    <col min="4384" max="4384" width="53.140625" style="1" customWidth="1"/>
    <col min="4385" max="4636" width="9.140625" style="1"/>
    <col min="4637" max="4637" width="56.140625" style="1" customWidth="1"/>
    <col min="4638" max="4638" width="71.85546875" style="1" bestFit="1" customWidth="1"/>
    <col min="4639" max="4639" width="52.5703125" style="1" bestFit="1" customWidth="1"/>
    <col min="4640" max="4640" width="53.140625" style="1" customWidth="1"/>
    <col min="4641" max="4892" width="9.140625" style="1"/>
    <col min="4893" max="4893" width="56.140625" style="1" customWidth="1"/>
    <col min="4894" max="4894" width="71.85546875" style="1" bestFit="1" customWidth="1"/>
    <col min="4895" max="4895" width="52.5703125" style="1" bestFit="1" customWidth="1"/>
    <col min="4896" max="4896" width="53.140625" style="1" customWidth="1"/>
    <col min="4897" max="5148" width="9.140625" style="1"/>
    <col min="5149" max="5149" width="56.140625" style="1" customWidth="1"/>
    <col min="5150" max="5150" width="71.85546875" style="1" bestFit="1" customWidth="1"/>
    <col min="5151" max="5151" width="52.5703125" style="1" bestFit="1" customWidth="1"/>
    <col min="5152" max="5152" width="53.140625" style="1" customWidth="1"/>
    <col min="5153" max="5404" width="9.140625" style="1"/>
    <col min="5405" max="5405" width="56.140625" style="1" customWidth="1"/>
    <col min="5406" max="5406" width="71.85546875" style="1" bestFit="1" customWidth="1"/>
    <col min="5407" max="5407" width="52.5703125" style="1" bestFit="1" customWidth="1"/>
    <col min="5408" max="5408" width="53.140625" style="1" customWidth="1"/>
    <col min="5409" max="5660" width="9.140625" style="1"/>
    <col min="5661" max="5661" width="56.140625" style="1" customWidth="1"/>
    <col min="5662" max="5662" width="71.85546875" style="1" bestFit="1" customWidth="1"/>
    <col min="5663" max="5663" width="52.5703125" style="1" bestFit="1" customWidth="1"/>
    <col min="5664" max="5664" width="53.140625" style="1" customWidth="1"/>
    <col min="5665" max="5916" width="9.140625" style="1"/>
    <col min="5917" max="5917" width="56.140625" style="1" customWidth="1"/>
    <col min="5918" max="5918" width="71.85546875" style="1" bestFit="1" customWidth="1"/>
    <col min="5919" max="5919" width="52.5703125" style="1" bestFit="1" customWidth="1"/>
    <col min="5920" max="5920" width="53.140625" style="1" customWidth="1"/>
    <col min="5921" max="6172" width="9.140625" style="1"/>
    <col min="6173" max="6173" width="56.140625" style="1" customWidth="1"/>
    <col min="6174" max="6174" width="71.85546875" style="1" bestFit="1" customWidth="1"/>
    <col min="6175" max="6175" width="52.5703125" style="1" bestFit="1" customWidth="1"/>
    <col min="6176" max="6176" width="53.140625" style="1" customWidth="1"/>
    <col min="6177" max="6428" width="9.140625" style="1"/>
    <col min="6429" max="6429" width="56.140625" style="1" customWidth="1"/>
    <col min="6430" max="6430" width="71.85546875" style="1" bestFit="1" customWidth="1"/>
    <col min="6431" max="6431" width="52.5703125" style="1" bestFit="1" customWidth="1"/>
    <col min="6432" max="6432" width="53.140625" style="1" customWidth="1"/>
    <col min="6433" max="6684" width="9.140625" style="1"/>
    <col min="6685" max="6685" width="56.140625" style="1" customWidth="1"/>
    <col min="6686" max="6686" width="71.85546875" style="1" bestFit="1" customWidth="1"/>
    <col min="6687" max="6687" width="52.5703125" style="1" bestFit="1" customWidth="1"/>
    <col min="6688" max="6688" width="53.140625" style="1" customWidth="1"/>
    <col min="6689" max="6940" width="9.140625" style="1"/>
    <col min="6941" max="6941" width="56.140625" style="1" customWidth="1"/>
    <col min="6942" max="6942" width="71.85546875" style="1" bestFit="1" customWidth="1"/>
    <col min="6943" max="6943" width="52.5703125" style="1" bestFit="1" customWidth="1"/>
    <col min="6944" max="6944" width="53.140625" style="1" customWidth="1"/>
    <col min="6945" max="7196" width="9.140625" style="1"/>
    <col min="7197" max="7197" width="56.140625" style="1" customWidth="1"/>
    <col min="7198" max="7198" width="71.85546875" style="1" bestFit="1" customWidth="1"/>
    <col min="7199" max="7199" width="52.5703125" style="1" bestFit="1" customWidth="1"/>
    <col min="7200" max="7200" width="53.140625" style="1" customWidth="1"/>
    <col min="7201" max="7452" width="9.140625" style="1"/>
    <col min="7453" max="7453" width="56.140625" style="1" customWidth="1"/>
    <col min="7454" max="7454" width="71.85546875" style="1" bestFit="1" customWidth="1"/>
    <col min="7455" max="7455" width="52.5703125" style="1" bestFit="1" customWidth="1"/>
    <col min="7456" max="7456" width="53.140625" style="1" customWidth="1"/>
    <col min="7457" max="7708" width="9.140625" style="1"/>
    <col min="7709" max="7709" width="56.140625" style="1" customWidth="1"/>
    <col min="7710" max="7710" width="71.85546875" style="1" bestFit="1" customWidth="1"/>
    <col min="7711" max="7711" width="52.5703125" style="1" bestFit="1" customWidth="1"/>
    <col min="7712" max="7712" width="53.140625" style="1" customWidth="1"/>
    <col min="7713" max="7964" width="9.140625" style="1"/>
    <col min="7965" max="7965" width="56.140625" style="1" customWidth="1"/>
    <col min="7966" max="7966" width="71.85546875" style="1" bestFit="1" customWidth="1"/>
    <col min="7967" max="7967" width="52.5703125" style="1" bestFit="1" customWidth="1"/>
    <col min="7968" max="7968" width="53.140625" style="1" customWidth="1"/>
    <col min="7969" max="8220" width="9.140625" style="1"/>
    <col min="8221" max="8221" width="56.140625" style="1" customWidth="1"/>
    <col min="8222" max="8222" width="71.85546875" style="1" bestFit="1" customWidth="1"/>
    <col min="8223" max="8223" width="52.5703125" style="1" bestFit="1" customWidth="1"/>
    <col min="8224" max="8224" width="53.140625" style="1" customWidth="1"/>
    <col min="8225" max="8476" width="9.140625" style="1"/>
    <col min="8477" max="8477" width="56.140625" style="1" customWidth="1"/>
    <col min="8478" max="8478" width="71.85546875" style="1" bestFit="1" customWidth="1"/>
    <col min="8479" max="8479" width="52.5703125" style="1" bestFit="1" customWidth="1"/>
    <col min="8480" max="8480" width="53.140625" style="1" customWidth="1"/>
    <col min="8481" max="8732" width="9.140625" style="1"/>
    <col min="8733" max="8733" width="56.140625" style="1" customWidth="1"/>
    <col min="8734" max="8734" width="71.85546875" style="1" bestFit="1" customWidth="1"/>
    <col min="8735" max="8735" width="52.5703125" style="1" bestFit="1" customWidth="1"/>
    <col min="8736" max="8736" width="53.140625" style="1" customWidth="1"/>
    <col min="8737" max="8988" width="9.140625" style="1"/>
    <col min="8989" max="8989" width="56.140625" style="1" customWidth="1"/>
    <col min="8990" max="8990" width="71.85546875" style="1" bestFit="1" customWidth="1"/>
    <col min="8991" max="8991" width="52.5703125" style="1" bestFit="1" customWidth="1"/>
    <col min="8992" max="8992" width="53.140625" style="1" customWidth="1"/>
    <col min="8993" max="9244" width="9.140625" style="1"/>
    <col min="9245" max="9245" width="56.140625" style="1" customWidth="1"/>
    <col min="9246" max="9246" width="71.85546875" style="1" bestFit="1" customWidth="1"/>
    <col min="9247" max="9247" width="52.5703125" style="1" bestFit="1" customWidth="1"/>
    <col min="9248" max="9248" width="53.140625" style="1" customWidth="1"/>
    <col min="9249" max="9500" width="9.140625" style="1"/>
    <col min="9501" max="9501" width="56.140625" style="1" customWidth="1"/>
    <col min="9502" max="9502" width="71.85546875" style="1" bestFit="1" customWidth="1"/>
    <col min="9503" max="9503" width="52.5703125" style="1" bestFit="1" customWidth="1"/>
    <col min="9504" max="9504" width="53.140625" style="1" customWidth="1"/>
    <col min="9505" max="9756" width="9.140625" style="1"/>
    <col min="9757" max="9757" width="56.140625" style="1" customWidth="1"/>
    <col min="9758" max="9758" width="71.85546875" style="1" bestFit="1" customWidth="1"/>
    <col min="9759" max="9759" width="52.5703125" style="1" bestFit="1" customWidth="1"/>
    <col min="9760" max="9760" width="53.140625" style="1" customWidth="1"/>
    <col min="9761" max="10012" width="9.140625" style="1"/>
    <col min="10013" max="10013" width="56.140625" style="1" customWidth="1"/>
    <col min="10014" max="10014" width="71.85546875" style="1" bestFit="1" customWidth="1"/>
    <col min="10015" max="10015" width="52.5703125" style="1" bestFit="1" customWidth="1"/>
    <col min="10016" max="10016" width="53.140625" style="1" customWidth="1"/>
    <col min="10017" max="10268" width="9.140625" style="1"/>
    <col min="10269" max="10269" width="56.140625" style="1" customWidth="1"/>
    <col min="10270" max="10270" width="71.85546875" style="1" bestFit="1" customWidth="1"/>
    <col min="10271" max="10271" width="52.5703125" style="1" bestFit="1" customWidth="1"/>
    <col min="10272" max="10272" width="53.140625" style="1" customWidth="1"/>
    <col min="10273" max="10524" width="9.140625" style="1"/>
    <col min="10525" max="10525" width="56.140625" style="1" customWidth="1"/>
    <col min="10526" max="10526" width="71.85546875" style="1" bestFit="1" customWidth="1"/>
    <col min="10527" max="10527" width="52.5703125" style="1" bestFit="1" customWidth="1"/>
    <col min="10528" max="10528" width="53.140625" style="1" customWidth="1"/>
    <col min="10529" max="10780" width="9.140625" style="1"/>
    <col min="10781" max="10781" width="56.140625" style="1" customWidth="1"/>
    <col min="10782" max="10782" width="71.85546875" style="1" bestFit="1" customWidth="1"/>
    <col min="10783" max="10783" width="52.5703125" style="1" bestFit="1" customWidth="1"/>
    <col min="10784" max="10784" width="53.140625" style="1" customWidth="1"/>
    <col min="10785" max="11036" width="9.140625" style="1"/>
    <col min="11037" max="11037" width="56.140625" style="1" customWidth="1"/>
    <col min="11038" max="11038" width="71.85546875" style="1" bestFit="1" customWidth="1"/>
    <col min="11039" max="11039" width="52.5703125" style="1" bestFit="1" customWidth="1"/>
    <col min="11040" max="11040" width="53.140625" style="1" customWidth="1"/>
    <col min="11041" max="11292" width="9.140625" style="1"/>
    <col min="11293" max="11293" width="56.140625" style="1" customWidth="1"/>
    <col min="11294" max="11294" width="71.85546875" style="1" bestFit="1" customWidth="1"/>
    <col min="11295" max="11295" width="52.5703125" style="1" bestFit="1" customWidth="1"/>
    <col min="11296" max="11296" width="53.140625" style="1" customWidth="1"/>
    <col min="11297" max="11548" width="9.140625" style="1"/>
    <col min="11549" max="11549" width="56.140625" style="1" customWidth="1"/>
    <col min="11550" max="11550" width="71.85546875" style="1" bestFit="1" customWidth="1"/>
    <col min="11551" max="11551" width="52.5703125" style="1" bestFit="1" customWidth="1"/>
    <col min="11552" max="11552" width="53.140625" style="1" customWidth="1"/>
    <col min="11553" max="11804" width="9.140625" style="1"/>
    <col min="11805" max="11805" width="56.140625" style="1" customWidth="1"/>
    <col min="11806" max="11806" width="71.85546875" style="1" bestFit="1" customWidth="1"/>
    <col min="11807" max="11807" width="52.5703125" style="1" bestFit="1" customWidth="1"/>
    <col min="11808" max="11808" width="53.140625" style="1" customWidth="1"/>
    <col min="11809" max="12060" width="9.140625" style="1"/>
    <col min="12061" max="12061" width="56.140625" style="1" customWidth="1"/>
    <col min="12062" max="12062" width="71.85546875" style="1" bestFit="1" customWidth="1"/>
    <col min="12063" max="12063" width="52.5703125" style="1" bestFit="1" customWidth="1"/>
    <col min="12064" max="12064" width="53.140625" style="1" customWidth="1"/>
    <col min="12065" max="12316" width="9.140625" style="1"/>
    <col min="12317" max="12317" width="56.140625" style="1" customWidth="1"/>
    <col min="12318" max="12318" width="71.85546875" style="1" bestFit="1" customWidth="1"/>
    <col min="12319" max="12319" width="52.5703125" style="1" bestFit="1" customWidth="1"/>
    <col min="12320" max="12320" width="53.140625" style="1" customWidth="1"/>
    <col min="12321" max="12572" width="9.140625" style="1"/>
    <col min="12573" max="12573" width="56.140625" style="1" customWidth="1"/>
    <col min="12574" max="12574" width="71.85546875" style="1" bestFit="1" customWidth="1"/>
    <col min="12575" max="12575" width="52.5703125" style="1" bestFit="1" customWidth="1"/>
    <col min="12576" max="12576" width="53.140625" style="1" customWidth="1"/>
    <col min="12577" max="12828" width="9.140625" style="1"/>
    <col min="12829" max="12829" width="56.140625" style="1" customWidth="1"/>
    <col min="12830" max="12830" width="71.85546875" style="1" bestFit="1" customWidth="1"/>
    <col min="12831" max="12831" width="52.5703125" style="1" bestFit="1" customWidth="1"/>
    <col min="12832" max="12832" width="53.140625" style="1" customWidth="1"/>
    <col min="12833" max="13084" width="9.140625" style="1"/>
    <col min="13085" max="13085" width="56.140625" style="1" customWidth="1"/>
    <col min="13086" max="13086" width="71.85546875" style="1" bestFit="1" customWidth="1"/>
    <col min="13087" max="13087" width="52.5703125" style="1" bestFit="1" customWidth="1"/>
    <col min="13088" max="13088" width="53.140625" style="1" customWidth="1"/>
    <col min="13089" max="13340" width="9.140625" style="1"/>
    <col min="13341" max="13341" width="56.140625" style="1" customWidth="1"/>
    <col min="13342" max="13342" width="71.85546875" style="1" bestFit="1" customWidth="1"/>
    <col min="13343" max="13343" width="52.5703125" style="1" bestFit="1" customWidth="1"/>
    <col min="13344" max="13344" width="53.140625" style="1" customWidth="1"/>
    <col min="13345" max="13596" width="9.140625" style="1"/>
    <col min="13597" max="13597" width="56.140625" style="1" customWidth="1"/>
    <col min="13598" max="13598" width="71.85546875" style="1" bestFit="1" customWidth="1"/>
    <col min="13599" max="13599" width="52.5703125" style="1" bestFit="1" customWidth="1"/>
    <col min="13600" max="13600" width="53.140625" style="1" customWidth="1"/>
    <col min="13601" max="13852" width="9.140625" style="1"/>
    <col min="13853" max="13853" width="56.140625" style="1" customWidth="1"/>
    <col min="13854" max="13854" width="71.85546875" style="1" bestFit="1" customWidth="1"/>
    <col min="13855" max="13855" width="52.5703125" style="1" bestFit="1" customWidth="1"/>
    <col min="13856" max="13856" width="53.140625" style="1" customWidth="1"/>
    <col min="13857" max="14108" width="9.140625" style="1"/>
    <col min="14109" max="14109" width="56.140625" style="1" customWidth="1"/>
    <col min="14110" max="14110" width="71.85546875" style="1" bestFit="1" customWidth="1"/>
    <col min="14111" max="14111" width="52.5703125" style="1" bestFit="1" customWidth="1"/>
    <col min="14112" max="14112" width="53.140625" style="1" customWidth="1"/>
    <col min="14113" max="14364" width="9.140625" style="1"/>
    <col min="14365" max="14365" width="56.140625" style="1" customWidth="1"/>
    <col min="14366" max="14366" width="71.85546875" style="1" bestFit="1" customWidth="1"/>
    <col min="14367" max="14367" width="52.5703125" style="1" bestFit="1" customWidth="1"/>
    <col min="14368" max="14368" width="53.140625" style="1" customWidth="1"/>
    <col min="14369" max="14620" width="9.140625" style="1"/>
    <col min="14621" max="14621" width="56.140625" style="1" customWidth="1"/>
    <col min="14622" max="14622" width="71.85546875" style="1" bestFit="1" customWidth="1"/>
    <col min="14623" max="14623" width="52.5703125" style="1" bestFit="1" customWidth="1"/>
    <col min="14624" max="14624" width="53.140625" style="1" customWidth="1"/>
    <col min="14625" max="14876" width="9.140625" style="1"/>
    <col min="14877" max="14877" width="56.140625" style="1" customWidth="1"/>
    <col min="14878" max="14878" width="71.85546875" style="1" bestFit="1" customWidth="1"/>
    <col min="14879" max="14879" width="52.5703125" style="1" bestFit="1" customWidth="1"/>
    <col min="14880" max="14880" width="53.140625" style="1" customWidth="1"/>
    <col min="14881" max="15132" width="9.140625" style="1"/>
    <col min="15133" max="15133" width="56.140625" style="1" customWidth="1"/>
    <col min="15134" max="15134" width="71.85546875" style="1" bestFit="1" customWidth="1"/>
    <col min="15135" max="15135" width="52.5703125" style="1" bestFit="1" customWidth="1"/>
    <col min="15136" max="15136" width="53.140625" style="1" customWidth="1"/>
    <col min="15137" max="15388" width="9.140625" style="1"/>
    <col min="15389" max="15389" width="56.140625" style="1" customWidth="1"/>
    <col min="15390" max="15390" width="71.85546875" style="1" bestFit="1" customWidth="1"/>
    <col min="15391" max="15391" width="52.5703125" style="1" bestFit="1" customWidth="1"/>
    <col min="15392" max="15392" width="53.140625" style="1" customWidth="1"/>
    <col min="15393" max="15644" width="9.140625" style="1"/>
    <col min="15645" max="15645" width="56.140625" style="1" customWidth="1"/>
    <col min="15646" max="15646" width="71.85546875" style="1" bestFit="1" customWidth="1"/>
    <col min="15647" max="15647" width="52.5703125" style="1" bestFit="1" customWidth="1"/>
    <col min="15648" max="15648" width="53.140625" style="1" customWidth="1"/>
    <col min="15649" max="15900" width="9.140625" style="1"/>
    <col min="15901" max="15901" width="56.140625" style="1" customWidth="1"/>
    <col min="15902" max="15902" width="71.85546875" style="1" bestFit="1" customWidth="1"/>
    <col min="15903" max="15903" width="52.5703125" style="1" bestFit="1" customWidth="1"/>
    <col min="15904" max="15904" width="53.140625" style="1" customWidth="1"/>
    <col min="15905" max="16156" width="9.140625" style="1"/>
    <col min="16157" max="16157" width="56.140625" style="1" customWidth="1"/>
    <col min="16158" max="16158" width="71.85546875" style="1" bestFit="1" customWidth="1"/>
    <col min="16159" max="16159" width="52.5703125" style="1" bestFit="1" customWidth="1"/>
    <col min="16160" max="16160" width="53.140625" style="1" customWidth="1"/>
    <col min="16161" max="16384" width="9.140625" style="1"/>
  </cols>
  <sheetData>
    <row r="1" spans="1:46" s="3" customFormat="1" ht="23.25" customHeight="1" x14ac:dyDescent="0.2">
      <c r="K1" s="178" t="s">
        <v>15</v>
      </c>
      <c r="L1" s="178"/>
      <c r="M1" s="178"/>
      <c r="N1" s="178"/>
      <c r="O1" s="178"/>
      <c r="P1" s="178"/>
      <c r="Q1" s="178"/>
      <c r="R1" s="178"/>
      <c r="S1" s="178"/>
      <c r="T1" s="178"/>
      <c r="U1" s="178"/>
      <c r="V1" s="178"/>
      <c r="W1" s="178"/>
      <c r="X1" s="178"/>
      <c r="Y1" s="178"/>
      <c r="Z1" s="178"/>
      <c r="AA1" s="178"/>
      <c r="AB1" s="177" t="s">
        <v>14</v>
      </c>
      <c r="AC1" s="177"/>
      <c r="AD1" s="177"/>
      <c r="AE1" s="177"/>
      <c r="AF1" s="177"/>
      <c r="AG1" s="177"/>
      <c r="AH1" s="177"/>
      <c r="AI1" s="177"/>
      <c r="AJ1" s="177"/>
      <c r="AK1" s="177"/>
      <c r="AL1" s="177"/>
      <c r="AM1" s="177"/>
      <c r="AN1" s="177"/>
      <c r="AO1" s="177"/>
      <c r="AP1" s="177"/>
      <c r="AQ1" s="177"/>
      <c r="AR1" s="177"/>
      <c r="AS1" s="15"/>
    </row>
    <row r="2" spans="1:46" s="110" customFormat="1" ht="51" x14ac:dyDescent="0.2">
      <c r="A2" s="170" t="s">
        <v>69</v>
      </c>
      <c r="B2" s="170" t="s">
        <v>2</v>
      </c>
      <c r="C2" s="109" t="s">
        <v>0</v>
      </c>
      <c r="D2" s="172" t="s">
        <v>70</v>
      </c>
      <c r="E2" s="171" t="s">
        <v>73</v>
      </c>
      <c r="F2" s="172" t="s">
        <v>6</v>
      </c>
      <c r="G2" s="170" t="s">
        <v>63</v>
      </c>
      <c r="H2" s="171" t="s">
        <v>54</v>
      </c>
      <c r="I2" s="171" t="s">
        <v>61</v>
      </c>
      <c r="J2" s="171" t="s">
        <v>62</v>
      </c>
      <c r="K2" s="174" t="s">
        <v>10</v>
      </c>
      <c r="L2" s="174" t="s">
        <v>11</v>
      </c>
      <c r="M2" s="174" t="s">
        <v>12</v>
      </c>
      <c r="N2" s="174" t="s">
        <v>13</v>
      </c>
      <c r="O2" s="174" t="s">
        <v>49</v>
      </c>
      <c r="P2" s="174" t="s">
        <v>50</v>
      </c>
      <c r="Q2" s="175" t="s">
        <v>28</v>
      </c>
      <c r="R2" s="174" t="s">
        <v>51</v>
      </c>
      <c r="S2" s="175" t="s">
        <v>30</v>
      </c>
      <c r="T2" s="175" t="s">
        <v>29</v>
      </c>
      <c r="U2" s="174" t="s">
        <v>52</v>
      </c>
      <c r="V2" s="174" t="s">
        <v>53</v>
      </c>
      <c r="W2" s="175" t="s">
        <v>44</v>
      </c>
      <c r="X2" s="174" t="s">
        <v>45</v>
      </c>
      <c r="Y2" s="174" t="s">
        <v>46</v>
      </c>
      <c r="Z2" s="174" t="s">
        <v>47</v>
      </c>
      <c r="AA2" s="174" t="s">
        <v>48</v>
      </c>
      <c r="AB2" s="170" t="s">
        <v>10</v>
      </c>
      <c r="AC2" s="170" t="s">
        <v>11</v>
      </c>
      <c r="AD2" s="170" t="s">
        <v>12</v>
      </c>
      <c r="AE2" s="170" t="s">
        <v>13</v>
      </c>
      <c r="AF2" s="170" t="s">
        <v>49</v>
      </c>
      <c r="AG2" s="170" t="s">
        <v>50</v>
      </c>
      <c r="AH2" s="175" t="s">
        <v>28</v>
      </c>
      <c r="AI2" s="170" t="s">
        <v>51</v>
      </c>
      <c r="AJ2" s="175" t="s">
        <v>30</v>
      </c>
      <c r="AK2" s="175" t="s">
        <v>29</v>
      </c>
      <c r="AL2" s="170" t="s">
        <v>52</v>
      </c>
      <c r="AM2" s="170" t="s">
        <v>53</v>
      </c>
      <c r="AN2" s="175" t="str">
        <f>'[1]Data Entry'!$A$18</f>
        <v>TOTAL ASSETS</v>
      </c>
      <c r="AO2" s="170" t="str">
        <f>'[1]Data Entry'!$A$19</f>
        <v>STOCK AND WORK IN PROGRESS</v>
      </c>
      <c r="AP2" s="170" t="str">
        <f>'[1]Data Entry'!$A$20</f>
        <v>DEBTORS</v>
      </c>
      <c r="AQ2" s="170" t="str">
        <f>'[1]Data Entry'!$A$21</f>
        <v>CASH AND CASH EQUIVALENTS</v>
      </c>
      <c r="AR2" s="170" t="str">
        <f>'[1]Data Entry'!$A$22</f>
        <v>CREDITORS &lt; 1 YEAR</v>
      </c>
      <c r="AS2" s="176" t="s">
        <v>8</v>
      </c>
      <c r="AT2" s="176" t="s">
        <v>9</v>
      </c>
    </row>
    <row r="3" spans="1:46" s="110" customFormat="1" ht="36" customHeight="1" x14ac:dyDescent="0.2">
      <c r="A3" s="170"/>
      <c r="B3" s="170"/>
      <c r="C3" s="111" t="s">
        <v>1</v>
      </c>
      <c r="D3" s="173"/>
      <c r="E3" s="171"/>
      <c r="F3" s="173"/>
      <c r="G3" s="170"/>
      <c r="H3" s="171"/>
      <c r="I3" s="171"/>
      <c r="J3" s="171"/>
      <c r="K3" s="174"/>
      <c r="L3" s="174"/>
      <c r="M3" s="174"/>
      <c r="N3" s="174"/>
      <c r="O3" s="174"/>
      <c r="P3" s="174"/>
      <c r="Q3" s="175"/>
      <c r="R3" s="174"/>
      <c r="S3" s="175"/>
      <c r="T3" s="175"/>
      <c r="U3" s="174"/>
      <c r="V3" s="174"/>
      <c r="W3" s="175"/>
      <c r="X3" s="174"/>
      <c r="Y3" s="174"/>
      <c r="Z3" s="174"/>
      <c r="AA3" s="174"/>
      <c r="AB3" s="170"/>
      <c r="AC3" s="170"/>
      <c r="AD3" s="170"/>
      <c r="AE3" s="170"/>
      <c r="AF3" s="170"/>
      <c r="AG3" s="170"/>
      <c r="AH3" s="175"/>
      <c r="AI3" s="170"/>
      <c r="AJ3" s="175"/>
      <c r="AK3" s="175"/>
      <c r="AL3" s="170"/>
      <c r="AM3" s="170"/>
      <c r="AN3" s="175"/>
      <c r="AO3" s="170"/>
      <c r="AP3" s="170"/>
      <c r="AQ3" s="170"/>
      <c r="AR3" s="170"/>
      <c r="AS3" s="176"/>
      <c r="AT3" s="176"/>
    </row>
    <row r="4" spans="1:46" s="164" customFormat="1" ht="25.5" x14ac:dyDescent="0.25">
      <c r="A4" s="6" t="s">
        <v>72</v>
      </c>
      <c r="B4" s="7">
        <v>123456</v>
      </c>
      <c r="C4" s="6" t="s">
        <v>7</v>
      </c>
      <c r="D4" s="6" t="s">
        <v>106</v>
      </c>
      <c r="E4" s="29">
        <f>Assessment!C7</f>
        <v>0.8</v>
      </c>
      <c r="F4" s="12" t="s">
        <v>4</v>
      </c>
      <c r="G4" s="159" t="s">
        <v>4</v>
      </c>
      <c r="H4" s="160" t="s">
        <v>55</v>
      </c>
      <c r="I4" s="29">
        <f>(VLOOKUP(H4,Lookup!B:C,2,0)+E4)/2</f>
        <v>0.9</v>
      </c>
      <c r="J4" s="161" t="str">
        <f>IFERROR(VLOOKUP(I4,Lookup!E:F,2,0),"")</f>
        <v>Low</v>
      </c>
      <c r="K4" s="162">
        <v>44730</v>
      </c>
      <c r="L4" s="162">
        <v>20138</v>
      </c>
      <c r="M4" s="162">
        <v>396</v>
      </c>
      <c r="N4" s="162">
        <v>19141</v>
      </c>
      <c r="O4" s="162">
        <v>24361</v>
      </c>
      <c r="P4" s="162">
        <v>0</v>
      </c>
      <c r="Q4" s="162">
        <f>O4-P4</f>
        <v>24361</v>
      </c>
      <c r="R4" s="162">
        <v>0</v>
      </c>
      <c r="S4" s="162">
        <f>O4+R4</f>
        <v>24361</v>
      </c>
      <c r="T4" s="162">
        <f>+R4+AA4</f>
        <v>27806</v>
      </c>
      <c r="U4" s="162">
        <v>4078</v>
      </c>
      <c r="V4" s="162">
        <v>48089</v>
      </c>
      <c r="W4" s="162">
        <f>+U4+V4</f>
        <v>52167</v>
      </c>
      <c r="X4" s="162">
        <v>3607</v>
      </c>
      <c r="Y4" s="162">
        <v>39794</v>
      </c>
      <c r="Z4" s="162">
        <v>4688</v>
      </c>
      <c r="AA4" s="162">
        <v>27806</v>
      </c>
      <c r="AB4" s="162">
        <v>88793</v>
      </c>
      <c r="AC4" s="162">
        <v>9358</v>
      </c>
      <c r="AD4" s="162">
        <v>1038</v>
      </c>
      <c r="AE4" s="162">
        <v>6446</v>
      </c>
      <c r="AF4" s="162">
        <v>5365</v>
      </c>
      <c r="AG4" s="162">
        <v>2330</v>
      </c>
      <c r="AH4" s="162">
        <f>AF4-AG4</f>
        <v>3035</v>
      </c>
      <c r="AI4" s="162">
        <v>463</v>
      </c>
      <c r="AJ4" s="162">
        <f>AF4+AI4</f>
        <v>5828</v>
      </c>
      <c r="AK4" s="162">
        <f>+AI4+AR4</f>
        <v>62979</v>
      </c>
      <c r="AL4" s="162">
        <v>5733</v>
      </c>
      <c r="AM4" s="162">
        <v>62611</v>
      </c>
      <c r="AN4" s="162">
        <f>+AL4+AM4</f>
        <v>68344</v>
      </c>
      <c r="AO4" s="162">
        <v>11948</v>
      </c>
      <c r="AP4" s="162">
        <v>44052</v>
      </c>
      <c r="AQ4" s="162">
        <v>6611</v>
      </c>
      <c r="AR4" s="162">
        <v>62516</v>
      </c>
      <c r="AS4" s="165" t="s">
        <v>178</v>
      </c>
      <c r="AT4" s="163" t="s">
        <v>3</v>
      </c>
    </row>
    <row r="5" spans="1:46" s="3" customFormat="1" x14ac:dyDescent="0.2">
      <c r="A5" s="12"/>
      <c r="B5" s="7"/>
      <c r="C5" s="6"/>
      <c r="D5" s="6"/>
      <c r="E5" s="28"/>
      <c r="F5" s="12"/>
      <c r="G5" s="11"/>
      <c r="H5" s="4"/>
      <c r="I5" s="4"/>
      <c r="J5" s="30"/>
      <c r="K5" s="14"/>
      <c r="L5" s="14"/>
      <c r="M5" s="9"/>
      <c r="N5" s="14"/>
      <c r="O5" s="14"/>
      <c r="P5" s="14"/>
      <c r="Q5" s="14"/>
      <c r="R5" s="14"/>
      <c r="S5" s="14"/>
      <c r="T5" s="14"/>
      <c r="U5" s="14"/>
      <c r="V5" s="14"/>
      <c r="W5" s="14"/>
      <c r="X5" s="14"/>
      <c r="Y5" s="14"/>
      <c r="Z5" s="14"/>
      <c r="AA5" s="14"/>
      <c r="AB5" s="14"/>
      <c r="AC5" s="14"/>
      <c r="AD5" s="9"/>
      <c r="AE5" s="14"/>
      <c r="AF5" s="14"/>
      <c r="AG5" s="14"/>
      <c r="AH5" s="14"/>
      <c r="AI5" s="14"/>
      <c r="AJ5" s="14"/>
      <c r="AK5" s="14"/>
      <c r="AL5" s="14"/>
      <c r="AM5" s="14"/>
      <c r="AN5" s="14"/>
      <c r="AO5" s="14"/>
      <c r="AP5" s="14"/>
      <c r="AQ5" s="14"/>
      <c r="AR5" s="14"/>
      <c r="AS5" s="10"/>
      <c r="AT5" s="4"/>
    </row>
    <row r="6" spans="1:46" s="3" customFormat="1" x14ac:dyDescent="0.2">
      <c r="A6" s="12"/>
      <c r="B6" s="7"/>
      <c r="C6" s="6"/>
      <c r="D6" s="6"/>
      <c r="E6" s="28"/>
      <c r="F6" s="12"/>
      <c r="G6" s="11"/>
      <c r="H6" s="4"/>
      <c r="I6" s="4"/>
      <c r="J6" s="30"/>
      <c r="K6" s="14"/>
      <c r="L6" s="14"/>
      <c r="M6" s="9"/>
      <c r="N6" s="14"/>
      <c r="O6" s="14"/>
      <c r="P6" s="14"/>
      <c r="Q6" s="14"/>
      <c r="R6" s="14"/>
      <c r="S6" s="14"/>
      <c r="T6" s="14"/>
      <c r="U6" s="14"/>
      <c r="V6" s="14"/>
      <c r="W6" s="14"/>
      <c r="X6" s="14"/>
      <c r="Y6" s="14"/>
      <c r="Z6" s="14"/>
      <c r="AA6" s="14"/>
      <c r="AB6" s="14"/>
      <c r="AC6" s="14"/>
      <c r="AD6" s="9"/>
      <c r="AE6" s="14"/>
      <c r="AF6" s="14"/>
      <c r="AG6" s="14"/>
      <c r="AH6" s="14"/>
      <c r="AI6" s="14"/>
      <c r="AJ6" s="14"/>
      <c r="AK6" s="14"/>
      <c r="AL6" s="14"/>
      <c r="AM6" s="14"/>
      <c r="AN6" s="14"/>
      <c r="AO6" s="14"/>
      <c r="AP6" s="14"/>
      <c r="AQ6" s="14"/>
      <c r="AR6" s="14"/>
      <c r="AS6" s="10"/>
      <c r="AT6" s="4"/>
    </row>
    <row r="7" spans="1:46" s="3" customFormat="1" x14ac:dyDescent="0.2">
      <c r="A7" s="12"/>
      <c r="B7" s="7"/>
      <c r="C7" s="6"/>
      <c r="D7" s="6"/>
      <c r="E7" s="28"/>
      <c r="F7" s="12"/>
      <c r="G7" s="11"/>
      <c r="H7" s="4"/>
      <c r="I7" s="4"/>
      <c r="J7" s="49"/>
      <c r="K7" s="14"/>
      <c r="L7" s="14"/>
      <c r="M7" s="9"/>
      <c r="N7" s="14"/>
      <c r="O7" s="14"/>
      <c r="P7" s="14"/>
      <c r="Q7" s="14"/>
      <c r="R7" s="14"/>
      <c r="S7" s="14"/>
      <c r="T7" s="14"/>
      <c r="U7" s="14"/>
      <c r="V7" s="14"/>
      <c r="W7" s="14"/>
      <c r="X7" s="14"/>
      <c r="Y7" s="14"/>
      <c r="Z7" s="14"/>
      <c r="AA7" s="14"/>
      <c r="AB7" s="14"/>
      <c r="AC7" s="14"/>
      <c r="AD7" s="9"/>
      <c r="AE7" s="14"/>
      <c r="AF7" s="14"/>
      <c r="AG7" s="14"/>
      <c r="AH7" s="14"/>
      <c r="AI7" s="14"/>
      <c r="AJ7" s="14"/>
      <c r="AK7" s="14"/>
      <c r="AL7" s="14"/>
      <c r="AM7" s="14"/>
      <c r="AN7" s="14"/>
      <c r="AO7" s="14"/>
      <c r="AP7" s="14"/>
      <c r="AQ7" s="14"/>
      <c r="AR7" s="14"/>
      <c r="AS7" s="10"/>
      <c r="AT7" s="4"/>
    </row>
    <row r="8" spans="1:46" s="3" customFormat="1" x14ac:dyDescent="0.2">
      <c r="A8" s="12"/>
      <c r="B8" s="7"/>
      <c r="C8" s="6"/>
      <c r="D8" s="6"/>
      <c r="E8" s="28"/>
      <c r="F8" s="6"/>
      <c r="G8" s="11"/>
      <c r="H8" s="4"/>
      <c r="I8" s="4"/>
      <c r="J8" s="30"/>
      <c r="K8" s="14"/>
      <c r="L8" s="14"/>
      <c r="M8" s="9"/>
      <c r="N8" s="14"/>
      <c r="O8" s="14"/>
      <c r="P8" s="14"/>
      <c r="Q8" s="14"/>
      <c r="R8" s="14"/>
      <c r="S8" s="14"/>
      <c r="T8" s="14"/>
      <c r="U8" s="14"/>
      <c r="V8" s="14"/>
      <c r="W8" s="14"/>
      <c r="X8" s="14"/>
      <c r="Y8" s="14"/>
      <c r="Z8" s="14"/>
      <c r="AA8" s="14"/>
      <c r="AB8" s="14"/>
      <c r="AC8" s="14"/>
      <c r="AD8" s="9"/>
      <c r="AE8" s="14"/>
      <c r="AF8" s="14"/>
      <c r="AG8" s="14"/>
      <c r="AH8" s="14"/>
      <c r="AI8" s="14"/>
      <c r="AJ8" s="14"/>
      <c r="AK8" s="14"/>
      <c r="AL8" s="14"/>
      <c r="AM8" s="14"/>
      <c r="AN8" s="14"/>
      <c r="AO8" s="14"/>
      <c r="AP8" s="14"/>
      <c r="AQ8" s="14"/>
      <c r="AR8" s="14"/>
      <c r="AS8" s="10"/>
      <c r="AT8" s="4"/>
    </row>
    <row r="9" spans="1:46" s="3" customFormat="1" x14ac:dyDescent="0.2">
      <c r="A9" s="6"/>
      <c r="B9" s="7"/>
      <c r="C9" s="6"/>
      <c r="D9" s="6"/>
      <c r="E9" s="28"/>
      <c r="F9" s="6"/>
      <c r="G9" s="11"/>
      <c r="H9" s="4"/>
      <c r="I9" s="4"/>
      <c r="J9" s="30"/>
      <c r="K9" s="14"/>
      <c r="L9" s="14"/>
      <c r="M9" s="9"/>
      <c r="N9" s="14"/>
      <c r="O9" s="14"/>
      <c r="P9" s="14"/>
      <c r="Q9" s="14"/>
      <c r="R9" s="14"/>
      <c r="S9" s="14"/>
      <c r="T9" s="14"/>
      <c r="U9" s="14"/>
      <c r="V9" s="14"/>
      <c r="W9" s="14"/>
      <c r="X9" s="14"/>
      <c r="Y9" s="14"/>
      <c r="Z9" s="14"/>
      <c r="AA9" s="14"/>
      <c r="AB9" s="14"/>
      <c r="AC9" s="14"/>
      <c r="AD9" s="9"/>
      <c r="AE9" s="14"/>
      <c r="AF9" s="14"/>
      <c r="AG9" s="14"/>
      <c r="AH9" s="14"/>
      <c r="AI9" s="14"/>
      <c r="AJ9" s="14"/>
      <c r="AK9" s="14"/>
      <c r="AL9" s="14"/>
      <c r="AM9" s="14"/>
      <c r="AN9" s="14"/>
      <c r="AO9" s="14"/>
      <c r="AP9" s="14"/>
      <c r="AQ9" s="14"/>
      <c r="AR9" s="14"/>
      <c r="AS9" s="10"/>
      <c r="AT9" s="4"/>
    </row>
    <row r="10" spans="1:46" s="3" customFormat="1" x14ac:dyDescent="0.2">
      <c r="A10" s="12"/>
      <c r="B10" s="7"/>
      <c r="C10" s="6"/>
      <c r="D10" s="6"/>
      <c r="E10" s="28"/>
      <c r="F10" s="6"/>
      <c r="G10" s="11"/>
      <c r="H10" s="4"/>
      <c r="I10" s="4"/>
      <c r="J10" s="30"/>
      <c r="K10" s="14"/>
      <c r="L10" s="14"/>
      <c r="M10" s="9"/>
      <c r="N10" s="14"/>
      <c r="O10" s="14"/>
      <c r="P10" s="14"/>
      <c r="Q10" s="14"/>
      <c r="R10" s="14"/>
      <c r="S10" s="14"/>
      <c r="T10" s="14"/>
      <c r="U10" s="14"/>
      <c r="V10" s="14"/>
      <c r="W10" s="14"/>
      <c r="X10" s="14"/>
      <c r="Y10" s="14"/>
      <c r="Z10" s="14"/>
      <c r="AA10" s="14"/>
      <c r="AB10" s="14"/>
      <c r="AC10" s="14"/>
      <c r="AD10" s="9"/>
      <c r="AE10" s="14"/>
      <c r="AF10" s="14"/>
      <c r="AG10" s="14"/>
      <c r="AH10" s="14"/>
      <c r="AI10" s="14"/>
      <c r="AJ10" s="14"/>
      <c r="AK10" s="14"/>
      <c r="AL10" s="14"/>
      <c r="AM10" s="14"/>
      <c r="AN10" s="14"/>
      <c r="AO10" s="14"/>
      <c r="AP10" s="14"/>
      <c r="AQ10" s="14"/>
      <c r="AR10" s="14"/>
      <c r="AS10" s="10"/>
      <c r="AT10" s="4"/>
    </row>
    <row r="11" spans="1:46" s="3" customFormat="1" x14ac:dyDescent="0.2">
      <c r="A11" s="12"/>
      <c r="B11" s="7"/>
      <c r="C11" s="6"/>
      <c r="D11" s="6"/>
      <c r="E11" s="28"/>
      <c r="F11" s="6"/>
      <c r="G11" s="11"/>
      <c r="H11" s="4"/>
      <c r="I11" s="4"/>
      <c r="J11" s="30"/>
      <c r="K11" s="14"/>
      <c r="L11" s="14"/>
      <c r="M11" s="9"/>
      <c r="N11" s="14"/>
      <c r="O11" s="14"/>
      <c r="P11" s="14"/>
      <c r="Q11" s="14"/>
      <c r="R11" s="14"/>
      <c r="S11" s="14"/>
      <c r="T11" s="14"/>
      <c r="U11" s="14"/>
      <c r="V11" s="14"/>
      <c r="W11" s="14"/>
      <c r="X11" s="14"/>
      <c r="Y11" s="14"/>
      <c r="Z11" s="14"/>
      <c r="AA11" s="14"/>
      <c r="AB11" s="14"/>
      <c r="AC11" s="14"/>
      <c r="AD11" s="9"/>
      <c r="AE11" s="14"/>
      <c r="AF11" s="14"/>
      <c r="AG11" s="14"/>
      <c r="AH11" s="14"/>
      <c r="AI11" s="14"/>
      <c r="AJ11" s="14"/>
      <c r="AK11" s="14"/>
      <c r="AL11" s="14"/>
      <c r="AM11" s="14"/>
      <c r="AN11" s="14"/>
      <c r="AO11" s="14"/>
      <c r="AP11" s="14"/>
      <c r="AQ11" s="14"/>
      <c r="AR11" s="14"/>
      <c r="AS11" s="10"/>
      <c r="AT11" s="4"/>
    </row>
    <row r="12" spans="1:46" s="3" customFormat="1" x14ac:dyDescent="0.2">
      <c r="A12" s="12"/>
      <c r="B12" s="7"/>
      <c r="C12" s="6"/>
      <c r="D12" s="6"/>
      <c r="E12" s="28"/>
      <c r="F12" s="6"/>
      <c r="G12" s="11"/>
      <c r="H12" s="4"/>
      <c r="I12" s="4"/>
      <c r="J12" s="30"/>
      <c r="K12" s="14"/>
      <c r="L12" s="14"/>
      <c r="M12" s="9"/>
      <c r="N12" s="14"/>
      <c r="O12" s="14"/>
      <c r="P12" s="14"/>
      <c r="Q12" s="14"/>
      <c r="R12" s="14"/>
      <c r="S12" s="14"/>
      <c r="T12" s="14"/>
      <c r="U12" s="14"/>
      <c r="V12" s="14"/>
      <c r="W12" s="14"/>
      <c r="X12" s="14"/>
      <c r="Y12" s="14"/>
      <c r="Z12" s="14"/>
      <c r="AA12" s="14"/>
      <c r="AB12" s="14"/>
      <c r="AC12" s="14"/>
      <c r="AD12" s="9"/>
      <c r="AE12" s="14"/>
      <c r="AF12" s="14"/>
      <c r="AG12" s="14"/>
      <c r="AH12" s="14"/>
      <c r="AI12" s="14"/>
      <c r="AJ12" s="14"/>
      <c r="AK12" s="14"/>
      <c r="AL12" s="14"/>
      <c r="AM12" s="14"/>
      <c r="AN12" s="14"/>
      <c r="AO12" s="14"/>
      <c r="AP12" s="14"/>
      <c r="AQ12" s="14"/>
      <c r="AR12" s="14"/>
      <c r="AS12" s="10"/>
      <c r="AT12" s="4"/>
    </row>
    <row r="13" spans="1:46" s="3" customFormat="1" x14ac:dyDescent="0.2">
      <c r="A13" s="6"/>
      <c r="B13" s="7"/>
      <c r="C13" s="6"/>
      <c r="D13" s="6"/>
      <c r="E13" s="28"/>
      <c r="F13" s="6"/>
      <c r="G13" s="11"/>
      <c r="H13" s="4"/>
      <c r="I13" s="4"/>
      <c r="J13" s="30"/>
      <c r="K13" s="14"/>
      <c r="L13" s="14"/>
      <c r="M13" s="9"/>
      <c r="N13" s="14"/>
      <c r="O13" s="14"/>
      <c r="P13" s="14"/>
      <c r="Q13" s="14"/>
      <c r="R13" s="14"/>
      <c r="S13" s="14"/>
      <c r="T13" s="14"/>
      <c r="U13" s="14"/>
      <c r="V13" s="14"/>
      <c r="W13" s="14"/>
      <c r="X13" s="14"/>
      <c r="Y13" s="14"/>
      <c r="Z13" s="14"/>
      <c r="AA13" s="14"/>
      <c r="AB13" s="14"/>
      <c r="AC13" s="14"/>
      <c r="AD13" s="9"/>
      <c r="AE13" s="14"/>
      <c r="AF13" s="14"/>
      <c r="AG13" s="14"/>
      <c r="AH13" s="14"/>
      <c r="AI13" s="14"/>
      <c r="AJ13" s="14"/>
      <c r="AK13" s="14"/>
      <c r="AL13" s="14"/>
      <c r="AM13" s="14"/>
      <c r="AN13" s="14"/>
      <c r="AO13" s="14"/>
      <c r="AP13" s="14"/>
      <c r="AQ13" s="14"/>
      <c r="AR13" s="14"/>
      <c r="AS13" s="16"/>
      <c r="AT13" s="4"/>
    </row>
    <row r="14" spans="1:46" s="3" customFormat="1" x14ac:dyDescent="0.2">
      <c r="A14" s="12"/>
      <c r="B14" s="7"/>
      <c r="C14" s="6"/>
      <c r="D14" s="6"/>
      <c r="E14" s="28"/>
      <c r="F14" s="6"/>
      <c r="G14" s="11"/>
      <c r="H14" s="4"/>
      <c r="I14" s="4"/>
      <c r="J14" s="30"/>
      <c r="K14" s="14"/>
      <c r="L14" s="14"/>
      <c r="M14" s="9"/>
      <c r="N14" s="14"/>
      <c r="O14" s="14"/>
      <c r="P14" s="14"/>
      <c r="Q14" s="14"/>
      <c r="R14" s="14"/>
      <c r="S14" s="14"/>
      <c r="T14" s="14"/>
      <c r="U14" s="14"/>
      <c r="V14" s="14"/>
      <c r="W14" s="14"/>
      <c r="X14" s="14"/>
      <c r="Y14" s="14"/>
      <c r="Z14" s="14"/>
      <c r="AA14" s="14"/>
      <c r="AB14" s="14"/>
      <c r="AC14" s="14"/>
      <c r="AD14" s="9"/>
      <c r="AE14" s="14"/>
      <c r="AF14" s="14"/>
      <c r="AG14" s="14"/>
      <c r="AH14" s="14"/>
      <c r="AI14" s="14"/>
      <c r="AJ14" s="14"/>
      <c r="AK14" s="14"/>
      <c r="AL14" s="14"/>
      <c r="AM14" s="14"/>
      <c r="AN14" s="14"/>
      <c r="AO14" s="14"/>
      <c r="AP14" s="14"/>
      <c r="AQ14" s="14"/>
      <c r="AR14" s="14"/>
      <c r="AS14" s="10"/>
      <c r="AT14" s="4"/>
    </row>
    <row r="15" spans="1:46" s="3" customFormat="1" x14ac:dyDescent="0.2">
      <c r="A15" s="6"/>
      <c r="B15" s="7"/>
      <c r="C15" s="6"/>
      <c r="D15" s="6"/>
      <c r="E15" s="28"/>
      <c r="F15" s="6"/>
      <c r="G15" s="11"/>
      <c r="H15" s="4"/>
      <c r="I15" s="4"/>
      <c r="J15" s="30"/>
      <c r="K15" s="14"/>
      <c r="L15" s="14"/>
      <c r="M15" s="9"/>
      <c r="N15" s="14"/>
      <c r="O15" s="14"/>
      <c r="P15" s="14"/>
      <c r="Q15" s="14"/>
      <c r="R15" s="14"/>
      <c r="S15" s="14"/>
      <c r="T15" s="14"/>
      <c r="U15" s="14"/>
      <c r="V15" s="14"/>
      <c r="W15" s="14"/>
      <c r="X15" s="14"/>
      <c r="Y15" s="14"/>
      <c r="Z15" s="14"/>
      <c r="AA15" s="14"/>
      <c r="AB15" s="14"/>
      <c r="AC15" s="14"/>
      <c r="AD15" s="9"/>
      <c r="AE15" s="14"/>
      <c r="AF15" s="14"/>
      <c r="AG15" s="14"/>
      <c r="AH15" s="14"/>
      <c r="AI15" s="14"/>
      <c r="AJ15" s="14"/>
      <c r="AK15" s="14"/>
      <c r="AL15" s="14"/>
      <c r="AM15" s="14"/>
      <c r="AN15" s="14"/>
      <c r="AO15" s="14"/>
      <c r="AP15" s="14"/>
      <c r="AQ15" s="14"/>
      <c r="AR15" s="14"/>
      <c r="AS15" s="16"/>
      <c r="AT15" s="4"/>
    </row>
    <row r="16" spans="1:46" s="3" customFormat="1" x14ac:dyDescent="0.2">
      <c r="A16" s="12"/>
      <c r="B16" s="7"/>
      <c r="C16" s="6"/>
      <c r="D16" s="6"/>
      <c r="E16" s="28"/>
      <c r="F16" s="6"/>
      <c r="G16" s="11"/>
      <c r="H16" s="4"/>
      <c r="I16" s="4"/>
      <c r="J16" s="4"/>
      <c r="K16" s="14"/>
      <c r="L16" s="14"/>
      <c r="M16" s="9"/>
      <c r="N16" s="14"/>
      <c r="O16" s="14"/>
      <c r="P16" s="14"/>
      <c r="Q16" s="14"/>
      <c r="R16" s="14"/>
      <c r="S16" s="14"/>
      <c r="T16" s="14"/>
      <c r="U16" s="14"/>
      <c r="V16" s="14"/>
      <c r="W16" s="14"/>
      <c r="X16" s="14"/>
      <c r="Y16" s="14"/>
      <c r="Z16" s="14"/>
      <c r="AA16" s="14"/>
      <c r="AB16" s="14"/>
      <c r="AC16" s="14"/>
      <c r="AD16" s="9"/>
      <c r="AE16" s="14"/>
      <c r="AF16" s="14"/>
      <c r="AG16" s="14"/>
      <c r="AH16" s="14"/>
      <c r="AI16" s="14"/>
      <c r="AJ16" s="14"/>
      <c r="AK16" s="14"/>
      <c r="AL16" s="14"/>
      <c r="AM16" s="14"/>
      <c r="AN16" s="14"/>
      <c r="AO16" s="14"/>
      <c r="AP16" s="14"/>
      <c r="AQ16" s="14"/>
      <c r="AR16" s="14"/>
      <c r="AS16" s="10"/>
      <c r="AT16" s="4"/>
    </row>
    <row r="17" spans="1:46" s="3" customFormat="1" x14ac:dyDescent="0.2">
      <c r="A17" s="6"/>
      <c r="B17" s="7"/>
      <c r="C17" s="6"/>
      <c r="D17" s="6"/>
      <c r="E17" s="28"/>
      <c r="F17" s="6"/>
      <c r="G17" s="11"/>
      <c r="H17" s="4"/>
      <c r="I17" s="4"/>
      <c r="J17" s="4"/>
      <c r="K17" s="14"/>
      <c r="L17" s="14"/>
      <c r="M17" s="9"/>
      <c r="N17" s="14"/>
      <c r="O17" s="14"/>
      <c r="P17" s="14"/>
      <c r="Q17" s="14"/>
      <c r="R17" s="14"/>
      <c r="S17" s="14"/>
      <c r="T17" s="14"/>
      <c r="U17" s="14"/>
      <c r="V17" s="14"/>
      <c r="W17" s="14"/>
      <c r="X17" s="14"/>
      <c r="Y17" s="14"/>
      <c r="Z17" s="14"/>
      <c r="AA17" s="14"/>
      <c r="AB17" s="14"/>
      <c r="AC17" s="14"/>
      <c r="AD17" s="9"/>
      <c r="AE17" s="14"/>
      <c r="AF17" s="14"/>
      <c r="AG17" s="14"/>
      <c r="AH17" s="14"/>
      <c r="AI17" s="14"/>
      <c r="AJ17" s="14"/>
      <c r="AK17" s="14"/>
      <c r="AL17" s="14"/>
      <c r="AM17" s="14"/>
      <c r="AN17" s="14"/>
      <c r="AO17" s="14"/>
      <c r="AP17" s="14"/>
      <c r="AQ17" s="14"/>
      <c r="AR17" s="14"/>
      <c r="AS17" s="16"/>
      <c r="AT17" s="4"/>
    </row>
    <row r="18" spans="1:46" s="3" customFormat="1" x14ac:dyDescent="0.2">
      <c r="A18" s="6"/>
      <c r="B18" s="7"/>
      <c r="C18" s="6"/>
      <c r="D18" s="6"/>
      <c r="E18" s="28"/>
      <c r="F18" s="6"/>
      <c r="G18" s="11"/>
      <c r="H18" s="8"/>
      <c r="I18" s="8"/>
      <c r="J18" s="8"/>
      <c r="K18" s="14"/>
      <c r="L18" s="14"/>
      <c r="M18" s="9"/>
      <c r="N18" s="14"/>
      <c r="O18" s="14"/>
      <c r="P18" s="14"/>
      <c r="Q18" s="14"/>
      <c r="R18" s="14"/>
      <c r="S18" s="14"/>
      <c r="T18" s="14"/>
      <c r="U18" s="14"/>
      <c r="V18" s="14"/>
      <c r="W18" s="14"/>
      <c r="X18" s="14"/>
      <c r="Y18" s="14"/>
      <c r="Z18" s="14"/>
      <c r="AA18" s="14"/>
      <c r="AB18" s="14"/>
      <c r="AC18" s="14"/>
      <c r="AD18" s="9"/>
      <c r="AE18" s="14"/>
      <c r="AF18" s="14"/>
      <c r="AG18" s="14"/>
      <c r="AH18" s="14"/>
      <c r="AI18" s="14"/>
      <c r="AJ18" s="14"/>
      <c r="AK18" s="14"/>
      <c r="AL18" s="14"/>
      <c r="AM18" s="14"/>
      <c r="AN18" s="14"/>
      <c r="AO18" s="14"/>
      <c r="AP18" s="14"/>
      <c r="AQ18" s="14"/>
      <c r="AR18" s="14"/>
      <c r="AS18" s="16"/>
      <c r="AT18" s="4"/>
    </row>
    <row r="19" spans="1:46" s="3" customFormat="1" x14ac:dyDescent="0.2">
      <c r="A19" s="6"/>
      <c r="B19" s="7"/>
      <c r="C19" s="6"/>
      <c r="D19" s="6"/>
      <c r="E19" s="28"/>
      <c r="F19" s="6"/>
      <c r="G19" s="11"/>
      <c r="H19" s="4"/>
      <c r="I19" s="4"/>
      <c r="J19" s="4"/>
      <c r="K19" s="14"/>
      <c r="L19" s="14"/>
      <c r="M19" s="9"/>
      <c r="N19" s="14"/>
      <c r="O19" s="14"/>
      <c r="P19" s="14"/>
      <c r="Q19" s="14"/>
      <c r="R19" s="14"/>
      <c r="S19" s="14"/>
      <c r="T19" s="14"/>
      <c r="U19" s="14"/>
      <c r="V19" s="14"/>
      <c r="W19" s="14"/>
      <c r="X19" s="14"/>
      <c r="Y19" s="14"/>
      <c r="Z19" s="14"/>
      <c r="AA19" s="14"/>
      <c r="AB19" s="14"/>
      <c r="AC19" s="14"/>
      <c r="AD19" s="9"/>
      <c r="AE19" s="14"/>
      <c r="AF19" s="14"/>
      <c r="AG19" s="14"/>
      <c r="AH19" s="14"/>
      <c r="AI19" s="14"/>
      <c r="AJ19" s="14"/>
      <c r="AK19" s="14"/>
      <c r="AL19" s="14"/>
      <c r="AM19" s="14"/>
      <c r="AN19" s="14"/>
      <c r="AO19" s="14"/>
      <c r="AP19" s="14"/>
      <c r="AQ19" s="14"/>
      <c r="AR19" s="14"/>
      <c r="AS19" s="16"/>
      <c r="AT19" s="4"/>
    </row>
    <row r="20" spans="1:46" s="3" customFormat="1" x14ac:dyDescent="0.2">
      <c r="A20" s="6"/>
      <c r="B20" s="7"/>
      <c r="C20" s="6"/>
      <c r="D20" s="6"/>
      <c r="E20" s="28"/>
      <c r="F20" s="6"/>
      <c r="G20" s="11"/>
      <c r="H20" s="4"/>
      <c r="I20" s="4"/>
      <c r="J20" s="4"/>
      <c r="K20" s="14"/>
      <c r="L20" s="14"/>
      <c r="M20" s="9"/>
      <c r="N20" s="14"/>
      <c r="O20" s="14"/>
      <c r="P20" s="14"/>
      <c r="Q20" s="14"/>
      <c r="R20" s="14"/>
      <c r="S20" s="14"/>
      <c r="T20" s="14"/>
      <c r="U20" s="14"/>
      <c r="V20" s="14"/>
      <c r="W20" s="14"/>
      <c r="X20" s="14"/>
      <c r="Y20" s="14"/>
      <c r="Z20" s="14"/>
      <c r="AA20" s="14"/>
      <c r="AB20" s="14"/>
      <c r="AC20" s="14"/>
      <c r="AD20" s="9"/>
      <c r="AE20" s="14"/>
      <c r="AF20" s="14"/>
      <c r="AG20" s="14"/>
      <c r="AH20" s="14"/>
      <c r="AI20" s="14"/>
      <c r="AJ20" s="14"/>
      <c r="AK20" s="14"/>
      <c r="AL20" s="14"/>
      <c r="AM20" s="14"/>
      <c r="AN20" s="14"/>
      <c r="AO20" s="14"/>
      <c r="AP20" s="14"/>
      <c r="AQ20" s="14"/>
      <c r="AR20" s="14"/>
      <c r="AS20" s="16"/>
      <c r="AT20" s="4"/>
    </row>
    <row r="21" spans="1:46" s="3" customFormat="1" x14ac:dyDescent="0.2">
      <c r="A21" s="12"/>
      <c r="B21" s="7"/>
      <c r="C21" s="6"/>
      <c r="D21" s="6"/>
      <c r="E21" s="28"/>
      <c r="F21" s="6"/>
      <c r="G21" s="11"/>
      <c r="H21" s="4"/>
      <c r="I21" s="4"/>
      <c r="J21" s="4"/>
      <c r="K21" s="14"/>
      <c r="L21" s="14"/>
      <c r="M21" s="9"/>
      <c r="N21" s="14"/>
      <c r="O21" s="14"/>
      <c r="P21" s="14"/>
      <c r="Q21" s="14"/>
      <c r="R21" s="14"/>
      <c r="S21" s="14"/>
      <c r="T21" s="14"/>
      <c r="U21" s="14"/>
      <c r="V21" s="14"/>
      <c r="W21" s="14"/>
      <c r="X21" s="14"/>
      <c r="Y21" s="14"/>
      <c r="Z21" s="14"/>
      <c r="AA21" s="14"/>
      <c r="AB21" s="14"/>
      <c r="AC21" s="14"/>
      <c r="AD21" s="9"/>
      <c r="AE21" s="14"/>
      <c r="AF21" s="14"/>
      <c r="AG21" s="14"/>
      <c r="AH21" s="14"/>
      <c r="AI21" s="14"/>
      <c r="AJ21" s="14"/>
      <c r="AK21" s="14"/>
      <c r="AL21" s="14"/>
      <c r="AM21" s="14"/>
      <c r="AN21" s="14"/>
      <c r="AO21" s="14"/>
      <c r="AP21" s="14"/>
      <c r="AQ21" s="14"/>
      <c r="AR21" s="14"/>
      <c r="AS21" s="16"/>
      <c r="AT21" s="4"/>
    </row>
    <row r="22" spans="1:46" s="3" customFormat="1" x14ac:dyDescent="0.2">
      <c r="A22" s="6"/>
      <c r="B22" s="6"/>
      <c r="C22" s="6"/>
      <c r="D22" s="6"/>
      <c r="E22" s="28"/>
      <c r="F22" s="6"/>
      <c r="G22" s="11"/>
      <c r="H22" s="4"/>
      <c r="I22" s="4"/>
      <c r="J22" s="4"/>
      <c r="K22" s="14"/>
      <c r="L22" s="14"/>
      <c r="M22" s="9"/>
      <c r="N22" s="14"/>
      <c r="O22" s="14"/>
      <c r="P22" s="14"/>
      <c r="Q22" s="14"/>
      <c r="R22" s="14"/>
      <c r="S22" s="14"/>
      <c r="T22" s="14"/>
      <c r="U22" s="14"/>
      <c r="V22" s="14"/>
      <c r="W22" s="14"/>
      <c r="X22" s="14"/>
      <c r="Y22" s="14"/>
      <c r="Z22" s="14"/>
      <c r="AA22" s="14"/>
      <c r="AB22" s="14"/>
      <c r="AC22" s="14"/>
      <c r="AD22" s="9"/>
      <c r="AE22" s="14"/>
      <c r="AF22" s="14"/>
      <c r="AG22" s="14"/>
      <c r="AH22" s="14"/>
      <c r="AI22" s="14"/>
      <c r="AJ22" s="14"/>
      <c r="AK22" s="14"/>
      <c r="AL22" s="14"/>
      <c r="AM22" s="14"/>
      <c r="AN22" s="14"/>
      <c r="AO22" s="14"/>
      <c r="AP22" s="14"/>
      <c r="AQ22" s="14"/>
      <c r="AR22" s="14"/>
      <c r="AS22" s="4"/>
      <c r="AT22" s="4"/>
    </row>
    <row r="23" spans="1:46" s="3" customFormat="1" x14ac:dyDescent="0.2">
      <c r="A23" s="12"/>
      <c r="B23" s="7"/>
      <c r="C23" s="6"/>
      <c r="D23" s="6"/>
      <c r="E23" s="28"/>
      <c r="F23" s="6"/>
      <c r="G23" s="11"/>
      <c r="H23" s="4"/>
      <c r="I23" s="4"/>
      <c r="J23" s="4"/>
      <c r="K23" s="14"/>
      <c r="L23" s="14"/>
      <c r="M23" s="9"/>
      <c r="N23" s="14"/>
      <c r="O23" s="14"/>
      <c r="P23" s="14"/>
      <c r="Q23" s="14"/>
      <c r="R23" s="14"/>
      <c r="S23" s="14"/>
      <c r="T23" s="14"/>
      <c r="U23" s="14"/>
      <c r="V23" s="14"/>
      <c r="W23" s="14"/>
      <c r="X23" s="14"/>
      <c r="Y23" s="14"/>
      <c r="Z23" s="14"/>
      <c r="AA23" s="14"/>
      <c r="AB23" s="14"/>
      <c r="AC23" s="14"/>
      <c r="AD23" s="9"/>
      <c r="AE23" s="14"/>
      <c r="AF23" s="14"/>
      <c r="AG23" s="14"/>
      <c r="AH23" s="14"/>
      <c r="AI23" s="14"/>
      <c r="AJ23" s="14"/>
      <c r="AK23" s="14"/>
      <c r="AL23" s="14"/>
      <c r="AM23" s="14"/>
      <c r="AN23" s="14"/>
      <c r="AO23" s="14"/>
      <c r="AP23" s="14"/>
      <c r="AQ23" s="14"/>
      <c r="AR23" s="14"/>
      <c r="AS23" s="10"/>
      <c r="AT23" s="4"/>
    </row>
    <row r="24" spans="1:46" s="3" customFormat="1" x14ac:dyDescent="0.2">
      <c r="A24" s="12"/>
      <c r="B24" s="7"/>
      <c r="C24" s="6"/>
      <c r="D24" s="6"/>
      <c r="E24" s="28"/>
      <c r="F24" s="6"/>
      <c r="G24" s="11"/>
      <c r="H24" s="4"/>
      <c r="I24" s="4"/>
      <c r="J24" s="4"/>
      <c r="K24" s="14"/>
      <c r="L24" s="14"/>
      <c r="M24" s="9"/>
      <c r="N24" s="14"/>
      <c r="O24" s="14"/>
      <c r="P24" s="14"/>
      <c r="Q24" s="14"/>
      <c r="R24" s="14"/>
      <c r="S24" s="14"/>
      <c r="T24" s="14"/>
      <c r="U24" s="14"/>
      <c r="V24" s="14"/>
      <c r="W24" s="14"/>
      <c r="X24" s="14"/>
      <c r="Y24" s="14"/>
      <c r="Z24" s="14"/>
      <c r="AA24" s="14"/>
      <c r="AB24" s="14"/>
      <c r="AC24" s="14"/>
      <c r="AD24" s="9"/>
      <c r="AE24" s="14"/>
      <c r="AF24" s="14"/>
      <c r="AG24" s="14"/>
      <c r="AH24" s="14"/>
      <c r="AI24" s="14"/>
      <c r="AJ24" s="14"/>
      <c r="AK24" s="14"/>
      <c r="AL24" s="14"/>
      <c r="AM24" s="14"/>
      <c r="AN24" s="14"/>
      <c r="AO24" s="14"/>
      <c r="AP24" s="14"/>
      <c r="AQ24" s="14"/>
      <c r="AR24" s="14"/>
      <c r="AS24" s="16"/>
      <c r="AT24" s="4"/>
    </row>
    <row r="25" spans="1:46" s="3" customFormat="1" x14ac:dyDescent="0.2">
      <c r="A25" s="6"/>
      <c r="B25" s="7"/>
      <c r="C25" s="6"/>
      <c r="D25" s="6"/>
      <c r="E25" s="28"/>
      <c r="F25" s="6"/>
      <c r="G25" s="11"/>
      <c r="H25" s="4"/>
      <c r="I25" s="4"/>
      <c r="J25" s="4"/>
      <c r="K25" s="14"/>
      <c r="L25" s="14"/>
      <c r="M25" s="9"/>
      <c r="N25" s="14"/>
      <c r="O25" s="14"/>
      <c r="P25" s="14"/>
      <c r="Q25" s="14"/>
      <c r="R25" s="14"/>
      <c r="S25" s="14"/>
      <c r="T25" s="14"/>
      <c r="U25" s="14"/>
      <c r="V25" s="14"/>
      <c r="W25" s="14"/>
      <c r="X25" s="14"/>
      <c r="Y25" s="14"/>
      <c r="Z25" s="14"/>
      <c r="AA25" s="14"/>
      <c r="AB25" s="14"/>
      <c r="AC25" s="14"/>
      <c r="AD25" s="9"/>
      <c r="AE25" s="14"/>
      <c r="AF25" s="14"/>
      <c r="AG25" s="14"/>
      <c r="AH25" s="14"/>
      <c r="AI25" s="14"/>
      <c r="AJ25" s="14"/>
      <c r="AK25" s="14"/>
      <c r="AL25" s="14"/>
      <c r="AM25" s="14"/>
      <c r="AN25" s="14"/>
      <c r="AO25" s="14"/>
      <c r="AP25" s="14"/>
      <c r="AQ25" s="14"/>
      <c r="AR25" s="14"/>
      <c r="AS25" s="4"/>
      <c r="AT25" s="4"/>
    </row>
    <row r="26" spans="1:46" s="3" customFormat="1" x14ac:dyDescent="0.2">
      <c r="A26" s="6"/>
      <c r="B26" s="7"/>
      <c r="C26" s="6"/>
      <c r="D26" s="6"/>
      <c r="E26" s="28"/>
      <c r="F26" s="6"/>
      <c r="G26" s="11"/>
      <c r="H26" s="4"/>
      <c r="I26" s="4"/>
      <c r="J26" s="4"/>
      <c r="K26" s="14"/>
      <c r="L26" s="14"/>
      <c r="M26" s="9"/>
      <c r="N26" s="14"/>
      <c r="O26" s="14"/>
      <c r="P26" s="14"/>
      <c r="Q26" s="14"/>
      <c r="R26" s="14"/>
      <c r="S26" s="14"/>
      <c r="T26" s="14"/>
      <c r="U26" s="14"/>
      <c r="V26" s="14"/>
      <c r="W26" s="14"/>
      <c r="X26" s="14"/>
      <c r="Y26" s="14"/>
      <c r="Z26" s="14"/>
      <c r="AA26" s="14"/>
      <c r="AB26" s="14"/>
      <c r="AC26" s="14"/>
      <c r="AD26" s="9"/>
      <c r="AE26" s="14"/>
      <c r="AF26" s="14"/>
      <c r="AG26" s="14"/>
      <c r="AH26" s="14"/>
      <c r="AI26" s="14"/>
      <c r="AJ26" s="14"/>
      <c r="AK26" s="14"/>
      <c r="AL26" s="14"/>
      <c r="AM26" s="14"/>
      <c r="AN26" s="14"/>
      <c r="AO26" s="14"/>
      <c r="AP26" s="14"/>
      <c r="AQ26" s="14"/>
      <c r="AR26" s="14"/>
      <c r="AS26" s="10"/>
      <c r="AT26" s="4"/>
    </row>
    <row r="27" spans="1:46" s="3" customFormat="1" x14ac:dyDescent="0.2">
      <c r="A27" s="6"/>
      <c r="B27" s="6"/>
      <c r="C27" s="6"/>
      <c r="D27" s="6"/>
      <c r="E27" s="28"/>
      <c r="F27" s="6"/>
      <c r="G27" s="11"/>
      <c r="H27" s="4"/>
      <c r="I27" s="4"/>
      <c r="J27" s="4"/>
      <c r="K27" s="14"/>
      <c r="L27" s="14"/>
      <c r="M27" s="9"/>
      <c r="N27" s="14"/>
      <c r="O27" s="14"/>
      <c r="P27" s="14"/>
      <c r="Q27" s="14"/>
      <c r="R27" s="14"/>
      <c r="S27" s="14"/>
      <c r="T27" s="14"/>
      <c r="U27" s="14"/>
      <c r="V27" s="14"/>
      <c r="W27" s="14"/>
      <c r="X27" s="14"/>
      <c r="Y27" s="14"/>
      <c r="Z27" s="14"/>
      <c r="AA27" s="14"/>
      <c r="AB27" s="14"/>
      <c r="AC27" s="14"/>
      <c r="AD27" s="9"/>
      <c r="AE27" s="14"/>
      <c r="AF27" s="14"/>
      <c r="AG27" s="14"/>
      <c r="AH27" s="14"/>
      <c r="AI27" s="14"/>
      <c r="AJ27" s="14"/>
      <c r="AK27" s="14"/>
      <c r="AL27" s="14"/>
      <c r="AM27" s="14"/>
      <c r="AN27" s="14"/>
      <c r="AO27" s="14"/>
      <c r="AP27" s="14"/>
      <c r="AQ27" s="14"/>
      <c r="AR27" s="14"/>
      <c r="AS27" s="16"/>
      <c r="AT27" s="4"/>
    </row>
    <row r="28" spans="1:46" s="3" customFormat="1" x14ac:dyDescent="0.2">
      <c r="A28" s="6"/>
      <c r="B28" s="7"/>
      <c r="C28" s="6"/>
      <c r="D28" s="6"/>
      <c r="E28" s="28"/>
      <c r="F28" s="6"/>
      <c r="G28" s="11"/>
      <c r="H28" s="4"/>
      <c r="I28" s="4"/>
      <c r="J28" s="4"/>
      <c r="K28" s="14"/>
      <c r="L28" s="14"/>
      <c r="M28" s="9"/>
      <c r="N28" s="14"/>
      <c r="O28" s="14"/>
      <c r="P28" s="14"/>
      <c r="Q28" s="14"/>
      <c r="R28" s="14"/>
      <c r="S28" s="14"/>
      <c r="T28" s="14"/>
      <c r="U28" s="14"/>
      <c r="V28" s="14"/>
      <c r="W28" s="14"/>
      <c r="X28" s="14"/>
      <c r="Y28" s="14"/>
      <c r="Z28" s="14"/>
      <c r="AA28" s="14"/>
      <c r="AB28" s="14"/>
      <c r="AC28" s="14"/>
      <c r="AD28" s="9"/>
      <c r="AE28" s="14"/>
      <c r="AF28" s="14"/>
      <c r="AG28" s="14"/>
      <c r="AH28" s="14"/>
      <c r="AI28" s="14"/>
      <c r="AJ28" s="14"/>
      <c r="AK28" s="14"/>
      <c r="AL28" s="14"/>
      <c r="AM28" s="14"/>
      <c r="AN28" s="14"/>
      <c r="AO28" s="14"/>
      <c r="AP28" s="14"/>
      <c r="AQ28" s="14"/>
      <c r="AR28" s="14"/>
      <c r="AS28" s="4"/>
      <c r="AT28" s="4"/>
    </row>
    <row r="29" spans="1:46" s="3" customFormat="1" x14ac:dyDescent="0.2">
      <c r="A29" s="6"/>
      <c r="B29" s="7"/>
      <c r="C29" s="6"/>
      <c r="D29" s="6"/>
      <c r="E29" s="28"/>
      <c r="F29" s="6"/>
      <c r="G29" s="11"/>
      <c r="H29" s="5"/>
      <c r="I29" s="5"/>
      <c r="J29" s="5"/>
      <c r="K29" s="14"/>
      <c r="L29" s="14"/>
      <c r="M29" s="9"/>
      <c r="N29" s="14"/>
      <c r="O29" s="14"/>
      <c r="P29" s="14"/>
      <c r="Q29" s="14"/>
      <c r="R29" s="14"/>
      <c r="S29" s="14"/>
      <c r="T29" s="14"/>
      <c r="U29" s="14"/>
      <c r="V29" s="14"/>
      <c r="W29" s="14"/>
      <c r="X29" s="14"/>
      <c r="Y29" s="14"/>
      <c r="Z29" s="14"/>
      <c r="AA29" s="14"/>
      <c r="AB29" s="14"/>
      <c r="AC29" s="14"/>
      <c r="AD29" s="9"/>
      <c r="AE29" s="14"/>
      <c r="AF29" s="14"/>
      <c r="AG29" s="14"/>
      <c r="AH29" s="14"/>
      <c r="AI29" s="14"/>
      <c r="AJ29" s="14"/>
      <c r="AK29" s="14"/>
      <c r="AL29" s="14"/>
      <c r="AM29" s="14"/>
      <c r="AN29" s="14"/>
      <c r="AO29" s="14"/>
      <c r="AP29" s="14"/>
      <c r="AQ29" s="14"/>
      <c r="AR29" s="14"/>
      <c r="AS29" s="10"/>
      <c r="AT29" s="4"/>
    </row>
    <row r="30" spans="1:46" s="3" customFormat="1" x14ac:dyDescent="0.2">
      <c r="A30" s="12"/>
      <c r="B30" s="7"/>
      <c r="C30" s="6"/>
      <c r="D30" s="6"/>
      <c r="E30" s="28"/>
      <c r="F30" s="6"/>
      <c r="G30" s="11"/>
      <c r="H30" s="5"/>
      <c r="I30" s="5"/>
      <c r="J30" s="5"/>
      <c r="K30" s="14"/>
      <c r="L30" s="14"/>
      <c r="M30" s="9"/>
      <c r="N30" s="14"/>
      <c r="O30" s="14"/>
      <c r="P30" s="14"/>
      <c r="Q30" s="14"/>
      <c r="R30" s="14"/>
      <c r="S30" s="14"/>
      <c r="T30" s="14"/>
      <c r="U30" s="14"/>
      <c r="V30" s="14"/>
      <c r="W30" s="14"/>
      <c r="X30" s="14"/>
      <c r="Y30" s="14"/>
      <c r="Z30" s="14"/>
      <c r="AA30" s="14"/>
      <c r="AB30" s="14"/>
      <c r="AC30" s="14"/>
      <c r="AD30" s="9"/>
      <c r="AE30" s="14"/>
      <c r="AF30" s="14"/>
      <c r="AG30" s="14"/>
      <c r="AH30" s="14"/>
      <c r="AI30" s="14"/>
      <c r="AJ30" s="14"/>
      <c r="AK30" s="14"/>
      <c r="AL30" s="14"/>
      <c r="AM30" s="14"/>
      <c r="AN30" s="14"/>
      <c r="AO30" s="14"/>
      <c r="AP30" s="14"/>
      <c r="AQ30" s="14"/>
      <c r="AR30" s="14"/>
      <c r="AS30" s="10"/>
      <c r="AT30" s="4"/>
    </row>
    <row r="31" spans="1:46" s="3" customFormat="1" x14ac:dyDescent="0.2">
      <c r="A31" s="6"/>
      <c r="B31" s="7"/>
      <c r="C31" s="6"/>
      <c r="D31" s="6"/>
      <c r="E31" s="28"/>
      <c r="F31" s="6"/>
      <c r="G31" s="11"/>
      <c r="H31" s="4"/>
      <c r="I31" s="4"/>
      <c r="J31" s="4"/>
      <c r="K31" s="14"/>
      <c r="L31" s="14"/>
      <c r="M31" s="9"/>
      <c r="N31" s="14"/>
      <c r="O31" s="14"/>
      <c r="P31" s="14"/>
      <c r="Q31" s="14"/>
      <c r="R31" s="14"/>
      <c r="S31" s="14"/>
      <c r="T31" s="14"/>
      <c r="U31" s="14"/>
      <c r="V31" s="14"/>
      <c r="W31" s="14"/>
      <c r="X31" s="14"/>
      <c r="Y31" s="14"/>
      <c r="Z31" s="14"/>
      <c r="AA31" s="14"/>
      <c r="AB31" s="14"/>
      <c r="AC31" s="14"/>
      <c r="AD31" s="9"/>
      <c r="AE31" s="14"/>
      <c r="AF31" s="14"/>
      <c r="AG31" s="14"/>
      <c r="AH31" s="14"/>
      <c r="AI31" s="14"/>
      <c r="AJ31" s="14"/>
      <c r="AK31" s="14"/>
      <c r="AL31" s="14"/>
      <c r="AM31" s="14"/>
      <c r="AN31" s="14"/>
      <c r="AO31" s="14"/>
      <c r="AP31" s="14"/>
      <c r="AQ31" s="14"/>
      <c r="AR31" s="14"/>
      <c r="AS31" s="10"/>
      <c r="AT31" s="4"/>
    </row>
    <row r="32" spans="1:46" s="3" customFormat="1" x14ac:dyDescent="0.2">
      <c r="A32" s="6"/>
      <c r="B32" s="7"/>
      <c r="C32" s="6"/>
      <c r="D32" s="6"/>
      <c r="E32" s="28"/>
      <c r="F32" s="6"/>
      <c r="G32" s="11"/>
      <c r="H32" s="4"/>
      <c r="I32" s="4"/>
      <c r="J32" s="4"/>
      <c r="K32" s="14"/>
      <c r="L32" s="14"/>
      <c r="M32" s="9"/>
      <c r="N32" s="14"/>
      <c r="O32" s="14"/>
      <c r="P32" s="14"/>
      <c r="Q32" s="14"/>
      <c r="R32" s="14"/>
      <c r="S32" s="14"/>
      <c r="T32" s="14"/>
      <c r="U32" s="14"/>
      <c r="V32" s="14"/>
      <c r="W32" s="14"/>
      <c r="X32" s="14"/>
      <c r="Y32" s="14"/>
      <c r="Z32" s="14"/>
      <c r="AA32" s="14"/>
      <c r="AB32" s="14"/>
      <c r="AC32" s="14"/>
      <c r="AD32" s="9"/>
      <c r="AE32" s="14"/>
      <c r="AF32" s="14"/>
      <c r="AG32" s="14"/>
      <c r="AH32" s="14"/>
      <c r="AI32" s="14"/>
      <c r="AJ32" s="14"/>
      <c r="AK32" s="14"/>
      <c r="AL32" s="14"/>
      <c r="AM32" s="14"/>
      <c r="AN32" s="14"/>
      <c r="AO32" s="14"/>
      <c r="AP32" s="14"/>
      <c r="AQ32" s="14"/>
      <c r="AR32" s="14"/>
      <c r="AS32" s="10"/>
      <c r="AT32" s="4"/>
    </row>
    <row r="33" spans="1:46" s="3" customFormat="1" x14ac:dyDescent="0.2">
      <c r="A33" s="12"/>
      <c r="B33" s="7"/>
      <c r="C33" s="6"/>
      <c r="D33" s="6"/>
      <c r="E33" s="28"/>
      <c r="F33" s="6"/>
      <c r="G33" s="11"/>
      <c r="H33" s="17"/>
      <c r="I33" s="4"/>
      <c r="J33" s="4"/>
      <c r="K33" s="14"/>
      <c r="L33" s="14"/>
      <c r="M33" s="9"/>
      <c r="N33" s="14"/>
      <c r="O33" s="14"/>
      <c r="P33" s="14"/>
      <c r="Q33" s="14"/>
      <c r="R33" s="14"/>
      <c r="S33" s="14"/>
      <c r="T33" s="14"/>
      <c r="U33" s="14"/>
      <c r="V33" s="14"/>
      <c r="W33" s="14"/>
      <c r="X33" s="14"/>
      <c r="Y33" s="14"/>
      <c r="Z33" s="14"/>
      <c r="AA33" s="14"/>
      <c r="AB33" s="14"/>
      <c r="AC33" s="14"/>
      <c r="AD33" s="9"/>
      <c r="AE33" s="14"/>
      <c r="AF33" s="14"/>
      <c r="AG33" s="14"/>
      <c r="AH33" s="14"/>
      <c r="AI33" s="14"/>
      <c r="AJ33" s="14"/>
      <c r="AK33" s="14"/>
      <c r="AL33" s="14"/>
      <c r="AM33" s="14"/>
      <c r="AN33" s="14"/>
      <c r="AO33" s="14"/>
      <c r="AP33" s="14"/>
      <c r="AQ33" s="14"/>
      <c r="AR33" s="14"/>
      <c r="AS33" s="10"/>
      <c r="AT33" s="4"/>
    </row>
    <row r="34" spans="1:46" s="3" customFormat="1" x14ac:dyDescent="0.2">
      <c r="A34" s="12"/>
      <c r="B34" s="7"/>
      <c r="C34" s="6"/>
      <c r="D34" s="6"/>
      <c r="E34" s="28"/>
      <c r="F34" s="6"/>
      <c r="G34" s="11"/>
      <c r="H34" s="4"/>
      <c r="I34" s="4"/>
      <c r="J34" s="4"/>
      <c r="K34" s="14"/>
      <c r="L34" s="14"/>
      <c r="M34" s="9"/>
      <c r="N34" s="14"/>
      <c r="O34" s="14"/>
      <c r="P34" s="14"/>
      <c r="Q34" s="14"/>
      <c r="R34" s="14"/>
      <c r="S34" s="14"/>
      <c r="T34" s="14"/>
      <c r="U34" s="14"/>
      <c r="V34" s="14"/>
      <c r="W34" s="14"/>
      <c r="X34" s="14"/>
      <c r="Y34" s="14"/>
      <c r="Z34" s="14"/>
      <c r="AA34" s="14"/>
      <c r="AB34" s="14"/>
      <c r="AC34" s="14"/>
      <c r="AD34" s="9"/>
      <c r="AE34" s="14"/>
      <c r="AF34" s="14"/>
      <c r="AG34" s="14"/>
      <c r="AH34" s="14"/>
      <c r="AI34" s="14"/>
      <c r="AJ34" s="14"/>
      <c r="AK34" s="14"/>
      <c r="AL34" s="14"/>
      <c r="AM34" s="14"/>
      <c r="AN34" s="14"/>
      <c r="AO34" s="14"/>
      <c r="AP34" s="14"/>
      <c r="AQ34" s="14"/>
      <c r="AR34" s="14"/>
      <c r="AS34" s="10"/>
      <c r="AT34" s="4"/>
    </row>
    <row r="35" spans="1:46" s="3" customFormat="1" x14ac:dyDescent="0.2">
      <c r="A35" s="13"/>
      <c r="B35" s="7"/>
      <c r="C35" s="6"/>
      <c r="D35" s="6"/>
      <c r="E35" s="28"/>
      <c r="F35" s="6"/>
      <c r="G35" s="11"/>
      <c r="H35" s="4"/>
      <c r="I35" s="4"/>
      <c r="J35" s="4"/>
      <c r="K35" s="14"/>
      <c r="L35" s="14"/>
      <c r="M35" s="9"/>
      <c r="N35" s="14"/>
      <c r="O35" s="14"/>
      <c r="P35" s="14"/>
      <c r="Q35" s="14"/>
      <c r="R35" s="14"/>
      <c r="S35" s="14"/>
      <c r="T35" s="14"/>
      <c r="U35" s="14"/>
      <c r="V35" s="14"/>
      <c r="W35" s="14"/>
      <c r="X35" s="14"/>
      <c r="Y35" s="14"/>
      <c r="Z35" s="14"/>
      <c r="AA35" s="14"/>
      <c r="AB35" s="14"/>
      <c r="AC35" s="14"/>
      <c r="AD35" s="9"/>
      <c r="AE35" s="14"/>
      <c r="AF35" s="14"/>
      <c r="AG35" s="14"/>
      <c r="AH35" s="14"/>
      <c r="AI35" s="14"/>
      <c r="AJ35" s="14"/>
      <c r="AK35" s="14"/>
      <c r="AL35" s="14"/>
      <c r="AM35" s="14"/>
      <c r="AN35" s="14"/>
      <c r="AO35" s="14"/>
      <c r="AP35" s="14"/>
      <c r="AQ35" s="14"/>
      <c r="AR35" s="14"/>
      <c r="AS35" s="16"/>
      <c r="AT35" s="4"/>
    </row>
    <row r="36" spans="1:46" s="3" customFormat="1" x14ac:dyDescent="0.2">
      <c r="A36" s="13"/>
      <c r="B36" s="7"/>
      <c r="C36" s="6"/>
      <c r="D36" s="6"/>
      <c r="E36" s="28"/>
      <c r="F36" s="6"/>
      <c r="G36" s="11"/>
      <c r="H36" s="4"/>
      <c r="I36" s="4"/>
      <c r="J36" s="4"/>
      <c r="K36" s="14"/>
      <c r="L36" s="14"/>
      <c r="M36" s="9"/>
      <c r="N36" s="14"/>
      <c r="O36" s="14"/>
      <c r="P36" s="14"/>
      <c r="Q36" s="14"/>
      <c r="R36" s="14"/>
      <c r="S36" s="14"/>
      <c r="T36" s="14"/>
      <c r="U36" s="14"/>
      <c r="V36" s="14"/>
      <c r="W36" s="14"/>
      <c r="X36" s="14"/>
      <c r="Y36" s="14"/>
      <c r="Z36" s="14"/>
      <c r="AA36" s="14"/>
      <c r="AB36" s="14"/>
      <c r="AC36" s="14"/>
      <c r="AD36" s="9"/>
      <c r="AE36" s="14"/>
      <c r="AF36" s="14"/>
      <c r="AG36" s="14"/>
      <c r="AH36" s="14"/>
      <c r="AI36" s="14"/>
      <c r="AJ36" s="14"/>
      <c r="AK36" s="14"/>
      <c r="AL36" s="14"/>
      <c r="AM36" s="14"/>
      <c r="AN36" s="14"/>
      <c r="AO36" s="14"/>
      <c r="AP36" s="14"/>
      <c r="AQ36" s="14"/>
      <c r="AR36" s="14"/>
      <c r="AS36" s="10"/>
      <c r="AT36" s="4"/>
    </row>
  </sheetData>
  <autoFilter ref="A3:WWN36" xr:uid="{00000000-0009-0000-0000-000001000000}"/>
  <mergeCells count="47">
    <mergeCell ref="J2:J3"/>
    <mergeCell ref="AB1:AR1"/>
    <mergeCell ref="AH2:AH3"/>
    <mergeCell ref="AJ2:AJ3"/>
    <mergeCell ref="AK2:AK3"/>
    <mergeCell ref="AN2:AN3"/>
    <mergeCell ref="AF2:AF3"/>
    <mergeCell ref="AG2:AG3"/>
    <mergeCell ref="AI2:AI3"/>
    <mergeCell ref="AL2:AL3"/>
    <mergeCell ref="AM2:AM3"/>
    <mergeCell ref="K1:AA1"/>
    <mergeCell ref="K2:K3"/>
    <mergeCell ref="L2:L3"/>
    <mergeCell ref="M2:M3"/>
    <mergeCell ref="N2:N3"/>
    <mergeCell ref="AS2:AS3"/>
    <mergeCell ref="AT2:AT3"/>
    <mergeCell ref="B2:B3"/>
    <mergeCell ref="AA2:AA3"/>
    <mergeCell ref="AB2:AB3"/>
    <mergeCell ref="AO2:AO3"/>
    <mergeCell ref="AP2:AP3"/>
    <mergeCell ref="AQ2:AQ3"/>
    <mergeCell ref="AR2:AR3"/>
    <mergeCell ref="AC2:AC3"/>
    <mergeCell ref="AD2:AD3"/>
    <mergeCell ref="AE2:AE3"/>
    <mergeCell ref="I2:I3"/>
    <mergeCell ref="F2:F3"/>
    <mergeCell ref="O2:O3"/>
    <mergeCell ref="P2:P3"/>
    <mergeCell ref="X2:X3"/>
    <mergeCell ref="Y2:Y3"/>
    <mergeCell ref="Z2:Z3"/>
    <mergeCell ref="Q2:Q3"/>
    <mergeCell ref="S2:S3"/>
    <mergeCell ref="T2:T3"/>
    <mergeCell ref="W2:W3"/>
    <mergeCell ref="R2:R3"/>
    <mergeCell ref="U2:U3"/>
    <mergeCell ref="V2:V3"/>
    <mergeCell ref="A2:A3"/>
    <mergeCell ref="G2:G3"/>
    <mergeCell ref="H2:H3"/>
    <mergeCell ref="E2:E3"/>
    <mergeCell ref="D2:D3"/>
  </mergeCells>
  <phoneticPr fontId="17" type="noConversion"/>
  <conditionalFormatting sqref="E4:E36">
    <cfRule type="cellIs" dxfId="20" priority="7" operator="equal">
      <formula>0</formula>
    </cfRule>
    <cfRule type="cellIs" dxfId="19" priority="18" operator="greaterThan">
      <formula>0.81</formula>
    </cfRule>
    <cfRule type="cellIs" dxfId="18" priority="19" operator="between">
      <formula>0.21</formula>
      <formula>0.4</formula>
    </cfRule>
    <cfRule type="cellIs" dxfId="17" priority="20" operator="lessThan">
      <formula>0.2</formula>
    </cfRule>
  </conditionalFormatting>
  <conditionalFormatting sqref="H4">
    <cfRule type="cellIs" dxfId="16" priority="11" operator="between">
      <formula>51</formula>
      <formula>100</formula>
    </cfRule>
    <cfRule type="cellIs" dxfId="15" priority="12" operator="between">
      <formula>30</formula>
      <formula>50</formula>
    </cfRule>
    <cfRule type="cellIs" dxfId="14" priority="13" operator="between">
      <formula>1</formula>
      <formula>29</formula>
    </cfRule>
  </conditionalFormatting>
  <conditionalFormatting sqref="E4:E36">
    <cfRule type="cellIs" dxfId="13" priority="8" operator="between">
      <formula>0.41</formula>
      <formula>0.6</formula>
    </cfRule>
    <cfRule type="cellIs" dxfId="12" priority="9" operator="between">
      <formula>0.61</formula>
      <formula>0.8</formula>
    </cfRule>
  </conditionalFormatting>
  <conditionalFormatting sqref="I4">
    <cfRule type="cellIs" dxfId="11" priority="1" operator="equal">
      <formula>0</formula>
    </cfRule>
    <cfRule type="cellIs" dxfId="10" priority="4" operator="greaterThan">
      <formula>0.81</formula>
    </cfRule>
    <cfRule type="cellIs" dxfId="9" priority="5" operator="between">
      <formula>0.21</formula>
      <formula>0.4</formula>
    </cfRule>
    <cfRule type="cellIs" dxfId="8" priority="6" operator="lessThan">
      <formula>0.2</formula>
    </cfRule>
  </conditionalFormatting>
  <conditionalFormatting sqref="I4">
    <cfRule type="cellIs" dxfId="7" priority="2" operator="between">
      <formula>0.41</formula>
      <formula>0.6</formula>
    </cfRule>
    <cfRule type="cellIs" dxfId="6" priority="3" operator="between">
      <formula>0.61</formula>
      <formula>0.8</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Lookup!$B$2:$B$7</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DR311"/>
  <sheetViews>
    <sheetView zoomScale="87" zoomScaleNormal="87" workbookViewId="0">
      <pane xSplit="3" ySplit="10" topLeftCell="D11" activePane="bottomRight" state="frozen"/>
      <selection pane="topRight" activeCell="H1" sqref="H1"/>
      <selection pane="bottomLeft" activeCell="A12" sqref="A12"/>
      <selection pane="bottomRight" activeCell="E12" sqref="E12"/>
    </sheetView>
  </sheetViews>
  <sheetFormatPr defaultRowHeight="12.75" x14ac:dyDescent="0.2"/>
  <cols>
    <col min="1" max="1" width="27.42578125" style="1" customWidth="1"/>
    <col min="2" max="2" width="17.85546875" style="1" customWidth="1"/>
    <col min="3" max="3" width="16.85546875" style="1" customWidth="1"/>
    <col min="4" max="4" width="15.5703125" style="2" customWidth="1"/>
    <col min="5" max="6" width="14.85546875" style="2" customWidth="1"/>
    <col min="7" max="7" width="18.140625" style="2" customWidth="1"/>
    <col min="8" max="43" width="14.85546875" style="2" customWidth="1"/>
    <col min="44" max="122" width="9.140625" style="99"/>
    <col min="123" max="269" width="9.140625" style="1"/>
    <col min="270" max="270" width="56.140625" style="1" customWidth="1"/>
    <col min="271" max="271" width="71.85546875" style="1" bestFit="1" customWidth="1"/>
    <col min="272" max="272" width="52.5703125" style="1" bestFit="1" customWidth="1"/>
    <col min="273" max="273" width="53.140625" style="1" customWidth="1"/>
    <col min="274" max="525" width="9.140625" style="1"/>
    <col min="526" max="526" width="56.140625" style="1" customWidth="1"/>
    <col min="527" max="527" width="71.85546875" style="1" bestFit="1" customWidth="1"/>
    <col min="528" max="528" width="52.5703125" style="1" bestFit="1" customWidth="1"/>
    <col min="529" max="529" width="53.140625" style="1" customWidth="1"/>
    <col min="530" max="781" width="9.140625" style="1"/>
    <col min="782" max="782" width="56.140625" style="1" customWidth="1"/>
    <col min="783" max="783" width="71.85546875" style="1" bestFit="1" customWidth="1"/>
    <col min="784" max="784" width="52.5703125" style="1" bestFit="1" customWidth="1"/>
    <col min="785" max="785" width="53.140625" style="1" customWidth="1"/>
    <col min="786" max="1037" width="9.140625" style="1"/>
    <col min="1038" max="1038" width="56.140625" style="1" customWidth="1"/>
    <col min="1039" max="1039" width="71.85546875" style="1" bestFit="1" customWidth="1"/>
    <col min="1040" max="1040" width="52.5703125" style="1" bestFit="1" customWidth="1"/>
    <col min="1041" max="1041" width="53.140625" style="1" customWidth="1"/>
    <col min="1042" max="1293" width="9.140625" style="1"/>
    <col min="1294" max="1294" width="56.140625" style="1" customWidth="1"/>
    <col min="1295" max="1295" width="71.85546875" style="1" bestFit="1" customWidth="1"/>
    <col min="1296" max="1296" width="52.5703125" style="1" bestFit="1" customWidth="1"/>
    <col min="1297" max="1297" width="53.140625" style="1" customWidth="1"/>
    <col min="1298" max="1549" width="9.140625" style="1"/>
    <col min="1550" max="1550" width="56.140625" style="1" customWidth="1"/>
    <col min="1551" max="1551" width="71.85546875" style="1" bestFit="1" customWidth="1"/>
    <col min="1552" max="1552" width="52.5703125" style="1" bestFit="1" customWidth="1"/>
    <col min="1553" max="1553" width="53.140625" style="1" customWidth="1"/>
    <col min="1554" max="1805" width="9.140625" style="1"/>
    <col min="1806" max="1806" width="56.140625" style="1" customWidth="1"/>
    <col min="1807" max="1807" width="71.85546875" style="1" bestFit="1" customWidth="1"/>
    <col min="1808" max="1808" width="52.5703125" style="1" bestFit="1" customWidth="1"/>
    <col min="1809" max="1809" width="53.140625" style="1" customWidth="1"/>
    <col min="1810" max="2061" width="9.140625" style="1"/>
    <col min="2062" max="2062" width="56.140625" style="1" customWidth="1"/>
    <col min="2063" max="2063" width="71.85546875" style="1" bestFit="1" customWidth="1"/>
    <col min="2064" max="2064" width="52.5703125" style="1" bestFit="1" customWidth="1"/>
    <col min="2065" max="2065" width="53.140625" style="1" customWidth="1"/>
    <col min="2066" max="2317" width="9.140625" style="1"/>
    <col min="2318" max="2318" width="56.140625" style="1" customWidth="1"/>
    <col min="2319" max="2319" width="71.85546875" style="1" bestFit="1" customWidth="1"/>
    <col min="2320" max="2320" width="52.5703125" style="1" bestFit="1" customWidth="1"/>
    <col min="2321" max="2321" width="53.140625" style="1" customWidth="1"/>
    <col min="2322" max="2573" width="9.140625" style="1"/>
    <col min="2574" max="2574" width="56.140625" style="1" customWidth="1"/>
    <col min="2575" max="2575" width="71.85546875" style="1" bestFit="1" customWidth="1"/>
    <col min="2576" max="2576" width="52.5703125" style="1" bestFit="1" customWidth="1"/>
    <col min="2577" max="2577" width="53.140625" style="1" customWidth="1"/>
    <col min="2578" max="2829" width="9.140625" style="1"/>
    <col min="2830" max="2830" width="56.140625" style="1" customWidth="1"/>
    <col min="2831" max="2831" width="71.85546875" style="1" bestFit="1" customWidth="1"/>
    <col min="2832" max="2832" width="52.5703125" style="1" bestFit="1" customWidth="1"/>
    <col min="2833" max="2833" width="53.140625" style="1" customWidth="1"/>
    <col min="2834" max="3085" width="9.140625" style="1"/>
    <col min="3086" max="3086" width="56.140625" style="1" customWidth="1"/>
    <col min="3087" max="3087" width="71.85546875" style="1" bestFit="1" customWidth="1"/>
    <col min="3088" max="3088" width="52.5703125" style="1" bestFit="1" customWidth="1"/>
    <col min="3089" max="3089" width="53.140625" style="1" customWidth="1"/>
    <col min="3090" max="3341" width="9.140625" style="1"/>
    <col min="3342" max="3342" width="56.140625" style="1" customWidth="1"/>
    <col min="3343" max="3343" width="71.85546875" style="1" bestFit="1" customWidth="1"/>
    <col min="3344" max="3344" width="52.5703125" style="1" bestFit="1" customWidth="1"/>
    <col min="3345" max="3345" width="53.140625" style="1" customWidth="1"/>
    <col min="3346" max="3597" width="9.140625" style="1"/>
    <col min="3598" max="3598" width="56.140625" style="1" customWidth="1"/>
    <col min="3599" max="3599" width="71.85546875" style="1" bestFit="1" customWidth="1"/>
    <col min="3600" max="3600" width="52.5703125" style="1" bestFit="1" customWidth="1"/>
    <col min="3601" max="3601" width="53.140625" style="1" customWidth="1"/>
    <col min="3602" max="3853" width="9.140625" style="1"/>
    <col min="3854" max="3854" width="56.140625" style="1" customWidth="1"/>
    <col min="3855" max="3855" width="71.85546875" style="1" bestFit="1" customWidth="1"/>
    <col min="3856" max="3856" width="52.5703125" style="1" bestFit="1" customWidth="1"/>
    <col min="3857" max="3857" width="53.140625" style="1" customWidth="1"/>
    <col min="3858" max="4109" width="9.140625" style="1"/>
    <col min="4110" max="4110" width="56.140625" style="1" customWidth="1"/>
    <col min="4111" max="4111" width="71.85546875" style="1" bestFit="1" customWidth="1"/>
    <col min="4112" max="4112" width="52.5703125" style="1" bestFit="1" customWidth="1"/>
    <col min="4113" max="4113" width="53.140625" style="1" customWidth="1"/>
    <col min="4114" max="4365" width="9.140625" style="1"/>
    <col min="4366" max="4366" width="56.140625" style="1" customWidth="1"/>
    <col min="4367" max="4367" width="71.85546875" style="1" bestFit="1" customWidth="1"/>
    <col min="4368" max="4368" width="52.5703125" style="1" bestFit="1" customWidth="1"/>
    <col min="4369" max="4369" width="53.140625" style="1" customWidth="1"/>
    <col min="4370" max="4621" width="9.140625" style="1"/>
    <col min="4622" max="4622" width="56.140625" style="1" customWidth="1"/>
    <col min="4623" max="4623" width="71.85546875" style="1" bestFit="1" customWidth="1"/>
    <col min="4624" max="4624" width="52.5703125" style="1" bestFit="1" customWidth="1"/>
    <col min="4625" max="4625" width="53.140625" style="1" customWidth="1"/>
    <col min="4626" max="4877" width="9.140625" style="1"/>
    <col min="4878" max="4878" width="56.140625" style="1" customWidth="1"/>
    <col min="4879" max="4879" width="71.85546875" style="1" bestFit="1" customWidth="1"/>
    <col min="4880" max="4880" width="52.5703125" style="1" bestFit="1" customWidth="1"/>
    <col min="4881" max="4881" width="53.140625" style="1" customWidth="1"/>
    <col min="4882" max="5133" width="9.140625" style="1"/>
    <col min="5134" max="5134" width="56.140625" style="1" customWidth="1"/>
    <col min="5135" max="5135" width="71.85546875" style="1" bestFit="1" customWidth="1"/>
    <col min="5136" max="5136" width="52.5703125" style="1" bestFit="1" customWidth="1"/>
    <col min="5137" max="5137" width="53.140625" style="1" customWidth="1"/>
    <col min="5138" max="5389" width="9.140625" style="1"/>
    <col min="5390" max="5390" width="56.140625" style="1" customWidth="1"/>
    <col min="5391" max="5391" width="71.85546875" style="1" bestFit="1" customWidth="1"/>
    <col min="5392" max="5392" width="52.5703125" style="1" bestFit="1" customWidth="1"/>
    <col min="5393" max="5393" width="53.140625" style="1" customWidth="1"/>
    <col min="5394" max="5645" width="9.140625" style="1"/>
    <col min="5646" max="5646" width="56.140625" style="1" customWidth="1"/>
    <col min="5647" max="5647" width="71.85546875" style="1" bestFit="1" customWidth="1"/>
    <col min="5648" max="5648" width="52.5703125" style="1" bestFit="1" customWidth="1"/>
    <col min="5649" max="5649" width="53.140625" style="1" customWidth="1"/>
    <col min="5650" max="5901" width="9.140625" style="1"/>
    <col min="5902" max="5902" width="56.140625" style="1" customWidth="1"/>
    <col min="5903" max="5903" width="71.85546875" style="1" bestFit="1" customWidth="1"/>
    <col min="5904" max="5904" width="52.5703125" style="1" bestFit="1" customWidth="1"/>
    <col min="5905" max="5905" width="53.140625" style="1" customWidth="1"/>
    <col min="5906" max="6157" width="9.140625" style="1"/>
    <col min="6158" max="6158" width="56.140625" style="1" customWidth="1"/>
    <col min="6159" max="6159" width="71.85546875" style="1" bestFit="1" customWidth="1"/>
    <col min="6160" max="6160" width="52.5703125" style="1" bestFit="1" customWidth="1"/>
    <col min="6161" max="6161" width="53.140625" style="1" customWidth="1"/>
    <col min="6162" max="6413" width="9.140625" style="1"/>
    <col min="6414" max="6414" width="56.140625" style="1" customWidth="1"/>
    <col min="6415" max="6415" width="71.85546875" style="1" bestFit="1" customWidth="1"/>
    <col min="6416" max="6416" width="52.5703125" style="1" bestFit="1" customWidth="1"/>
    <col min="6417" max="6417" width="53.140625" style="1" customWidth="1"/>
    <col min="6418" max="6669" width="9.140625" style="1"/>
    <col min="6670" max="6670" width="56.140625" style="1" customWidth="1"/>
    <col min="6671" max="6671" width="71.85546875" style="1" bestFit="1" customWidth="1"/>
    <col min="6672" max="6672" width="52.5703125" style="1" bestFit="1" customWidth="1"/>
    <col min="6673" max="6673" width="53.140625" style="1" customWidth="1"/>
    <col min="6674" max="6925" width="9.140625" style="1"/>
    <col min="6926" max="6926" width="56.140625" style="1" customWidth="1"/>
    <col min="6927" max="6927" width="71.85546875" style="1" bestFit="1" customWidth="1"/>
    <col min="6928" max="6928" width="52.5703125" style="1" bestFit="1" customWidth="1"/>
    <col min="6929" max="6929" width="53.140625" style="1" customWidth="1"/>
    <col min="6930" max="7181" width="9.140625" style="1"/>
    <col min="7182" max="7182" width="56.140625" style="1" customWidth="1"/>
    <col min="7183" max="7183" width="71.85546875" style="1" bestFit="1" customWidth="1"/>
    <col min="7184" max="7184" width="52.5703125" style="1" bestFit="1" customWidth="1"/>
    <col min="7185" max="7185" width="53.140625" style="1" customWidth="1"/>
    <col min="7186" max="7437" width="9.140625" style="1"/>
    <col min="7438" max="7438" width="56.140625" style="1" customWidth="1"/>
    <col min="7439" max="7439" width="71.85546875" style="1" bestFit="1" customWidth="1"/>
    <col min="7440" max="7440" width="52.5703125" style="1" bestFit="1" customWidth="1"/>
    <col min="7441" max="7441" width="53.140625" style="1" customWidth="1"/>
    <col min="7442" max="7693" width="9.140625" style="1"/>
    <col min="7694" max="7694" width="56.140625" style="1" customWidth="1"/>
    <col min="7695" max="7695" width="71.85546875" style="1" bestFit="1" customWidth="1"/>
    <col min="7696" max="7696" width="52.5703125" style="1" bestFit="1" customWidth="1"/>
    <col min="7697" max="7697" width="53.140625" style="1" customWidth="1"/>
    <col min="7698" max="7949" width="9.140625" style="1"/>
    <col min="7950" max="7950" width="56.140625" style="1" customWidth="1"/>
    <col min="7951" max="7951" width="71.85546875" style="1" bestFit="1" customWidth="1"/>
    <col min="7952" max="7952" width="52.5703125" style="1" bestFit="1" customWidth="1"/>
    <col min="7953" max="7953" width="53.140625" style="1" customWidth="1"/>
    <col min="7954" max="8205" width="9.140625" style="1"/>
    <col min="8206" max="8206" width="56.140625" style="1" customWidth="1"/>
    <col min="8207" max="8207" width="71.85546875" style="1" bestFit="1" customWidth="1"/>
    <col min="8208" max="8208" width="52.5703125" style="1" bestFit="1" customWidth="1"/>
    <col min="8209" max="8209" width="53.140625" style="1" customWidth="1"/>
    <col min="8210" max="8461" width="9.140625" style="1"/>
    <col min="8462" max="8462" width="56.140625" style="1" customWidth="1"/>
    <col min="8463" max="8463" width="71.85546875" style="1" bestFit="1" customWidth="1"/>
    <col min="8464" max="8464" width="52.5703125" style="1" bestFit="1" customWidth="1"/>
    <col min="8465" max="8465" width="53.140625" style="1" customWidth="1"/>
    <col min="8466" max="8717" width="9.140625" style="1"/>
    <col min="8718" max="8718" width="56.140625" style="1" customWidth="1"/>
    <col min="8719" max="8719" width="71.85546875" style="1" bestFit="1" customWidth="1"/>
    <col min="8720" max="8720" width="52.5703125" style="1" bestFit="1" customWidth="1"/>
    <col min="8721" max="8721" width="53.140625" style="1" customWidth="1"/>
    <col min="8722" max="8973" width="9.140625" style="1"/>
    <col min="8974" max="8974" width="56.140625" style="1" customWidth="1"/>
    <col min="8975" max="8975" width="71.85546875" style="1" bestFit="1" customWidth="1"/>
    <col min="8976" max="8976" width="52.5703125" style="1" bestFit="1" customWidth="1"/>
    <col min="8977" max="8977" width="53.140625" style="1" customWidth="1"/>
    <col min="8978" max="9229" width="9.140625" style="1"/>
    <col min="9230" max="9230" width="56.140625" style="1" customWidth="1"/>
    <col min="9231" max="9231" width="71.85546875" style="1" bestFit="1" customWidth="1"/>
    <col min="9232" max="9232" width="52.5703125" style="1" bestFit="1" customWidth="1"/>
    <col min="9233" max="9233" width="53.140625" style="1" customWidth="1"/>
    <col min="9234" max="9485" width="9.140625" style="1"/>
    <col min="9486" max="9486" width="56.140625" style="1" customWidth="1"/>
    <col min="9487" max="9487" width="71.85546875" style="1" bestFit="1" customWidth="1"/>
    <col min="9488" max="9488" width="52.5703125" style="1" bestFit="1" customWidth="1"/>
    <col min="9489" max="9489" width="53.140625" style="1" customWidth="1"/>
    <col min="9490" max="9741" width="9.140625" style="1"/>
    <col min="9742" max="9742" width="56.140625" style="1" customWidth="1"/>
    <col min="9743" max="9743" width="71.85546875" style="1" bestFit="1" customWidth="1"/>
    <col min="9744" max="9744" width="52.5703125" style="1" bestFit="1" customWidth="1"/>
    <col min="9745" max="9745" width="53.140625" style="1" customWidth="1"/>
    <col min="9746" max="9997" width="9.140625" style="1"/>
    <col min="9998" max="9998" width="56.140625" style="1" customWidth="1"/>
    <col min="9999" max="9999" width="71.85546875" style="1" bestFit="1" customWidth="1"/>
    <col min="10000" max="10000" width="52.5703125" style="1" bestFit="1" customWidth="1"/>
    <col min="10001" max="10001" width="53.140625" style="1" customWidth="1"/>
    <col min="10002" max="10253" width="9.140625" style="1"/>
    <col min="10254" max="10254" width="56.140625" style="1" customWidth="1"/>
    <col min="10255" max="10255" width="71.85546875" style="1" bestFit="1" customWidth="1"/>
    <col min="10256" max="10256" width="52.5703125" style="1" bestFit="1" customWidth="1"/>
    <col min="10257" max="10257" width="53.140625" style="1" customWidth="1"/>
    <col min="10258" max="10509" width="9.140625" style="1"/>
    <col min="10510" max="10510" width="56.140625" style="1" customWidth="1"/>
    <col min="10511" max="10511" width="71.85546875" style="1" bestFit="1" customWidth="1"/>
    <col min="10512" max="10512" width="52.5703125" style="1" bestFit="1" customWidth="1"/>
    <col min="10513" max="10513" width="53.140625" style="1" customWidth="1"/>
    <col min="10514" max="10765" width="9.140625" style="1"/>
    <col min="10766" max="10766" width="56.140625" style="1" customWidth="1"/>
    <col min="10767" max="10767" width="71.85546875" style="1" bestFit="1" customWidth="1"/>
    <col min="10768" max="10768" width="52.5703125" style="1" bestFit="1" customWidth="1"/>
    <col min="10769" max="10769" width="53.140625" style="1" customWidth="1"/>
    <col min="10770" max="11021" width="9.140625" style="1"/>
    <col min="11022" max="11022" width="56.140625" style="1" customWidth="1"/>
    <col min="11023" max="11023" width="71.85546875" style="1" bestFit="1" customWidth="1"/>
    <col min="11024" max="11024" width="52.5703125" style="1" bestFit="1" customWidth="1"/>
    <col min="11025" max="11025" width="53.140625" style="1" customWidth="1"/>
    <col min="11026" max="11277" width="9.140625" style="1"/>
    <col min="11278" max="11278" width="56.140625" style="1" customWidth="1"/>
    <col min="11279" max="11279" width="71.85546875" style="1" bestFit="1" customWidth="1"/>
    <col min="11280" max="11280" width="52.5703125" style="1" bestFit="1" customWidth="1"/>
    <col min="11281" max="11281" width="53.140625" style="1" customWidth="1"/>
    <col min="11282" max="11533" width="9.140625" style="1"/>
    <col min="11534" max="11534" width="56.140625" style="1" customWidth="1"/>
    <col min="11535" max="11535" width="71.85546875" style="1" bestFit="1" customWidth="1"/>
    <col min="11536" max="11536" width="52.5703125" style="1" bestFit="1" customWidth="1"/>
    <col min="11537" max="11537" width="53.140625" style="1" customWidth="1"/>
    <col min="11538" max="11789" width="9.140625" style="1"/>
    <col min="11790" max="11790" width="56.140625" style="1" customWidth="1"/>
    <col min="11791" max="11791" width="71.85546875" style="1" bestFit="1" customWidth="1"/>
    <col min="11792" max="11792" width="52.5703125" style="1" bestFit="1" customWidth="1"/>
    <col min="11793" max="11793" width="53.140625" style="1" customWidth="1"/>
    <col min="11794" max="12045" width="9.140625" style="1"/>
    <col min="12046" max="12046" width="56.140625" style="1" customWidth="1"/>
    <col min="12047" max="12047" width="71.85546875" style="1" bestFit="1" customWidth="1"/>
    <col min="12048" max="12048" width="52.5703125" style="1" bestFit="1" customWidth="1"/>
    <col min="12049" max="12049" width="53.140625" style="1" customWidth="1"/>
    <col min="12050" max="12301" width="9.140625" style="1"/>
    <col min="12302" max="12302" width="56.140625" style="1" customWidth="1"/>
    <col min="12303" max="12303" width="71.85546875" style="1" bestFit="1" customWidth="1"/>
    <col min="12304" max="12304" width="52.5703125" style="1" bestFit="1" customWidth="1"/>
    <col min="12305" max="12305" width="53.140625" style="1" customWidth="1"/>
    <col min="12306" max="12557" width="9.140625" style="1"/>
    <col min="12558" max="12558" width="56.140625" style="1" customWidth="1"/>
    <col min="12559" max="12559" width="71.85546875" style="1" bestFit="1" customWidth="1"/>
    <col min="12560" max="12560" width="52.5703125" style="1" bestFit="1" customWidth="1"/>
    <col min="12561" max="12561" width="53.140625" style="1" customWidth="1"/>
    <col min="12562" max="12813" width="9.140625" style="1"/>
    <col min="12814" max="12814" width="56.140625" style="1" customWidth="1"/>
    <col min="12815" max="12815" width="71.85546875" style="1" bestFit="1" customWidth="1"/>
    <col min="12816" max="12816" width="52.5703125" style="1" bestFit="1" customWidth="1"/>
    <col min="12817" max="12817" width="53.140625" style="1" customWidth="1"/>
    <col min="12818" max="13069" width="9.140625" style="1"/>
    <col min="13070" max="13070" width="56.140625" style="1" customWidth="1"/>
    <col min="13071" max="13071" width="71.85546875" style="1" bestFit="1" customWidth="1"/>
    <col min="13072" max="13072" width="52.5703125" style="1" bestFit="1" customWidth="1"/>
    <col min="13073" max="13073" width="53.140625" style="1" customWidth="1"/>
    <col min="13074" max="13325" width="9.140625" style="1"/>
    <col min="13326" max="13326" width="56.140625" style="1" customWidth="1"/>
    <col min="13327" max="13327" width="71.85546875" style="1" bestFit="1" customWidth="1"/>
    <col min="13328" max="13328" width="52.5703125" style="1" bestFit="1" customWidth="1"/>
    <col min="13329" max="13329" width="53.140625" style="1" customWidth="1"/>
    <col min="13330" max="13581" width="9.140625" style="1"/>
    <col min="13582" max="13582" width="56.140625" style="1" customWidth="1"/>
    <col min="13583" max="13583" width="71.85546875" style="1" bestFit="1" customWidth="1"/>
    <col min="13584" max="13584" width="52.5703125" style="1" bestFit="1" customWidth="1"/>
    <col min="13585" max="13585" width="53.140625" style="1" customWidth="1"/>
    <col min="13586" max="13837" width="9.140625" style="1"/>
    <col min="13838" max="13838" width="56.140625" style="1" customWidth="1"/>
    <col min="13839" max="13839" width="71.85546875" style="1" bestFit="1" customWidth="1"/>
    <col min="13840" max="13840" width="52.5703125" style="1" bestFit="1" customWidth="1"/>
    <col min="13841" max="13841" width="53.140625" style="1" customWidth="1"/>
    <col min="13842" max="14093" width="9.140625" style="1"/>
    <col min="14094" max="14094" width="56.140625" style="1" customWidth="1"/>
    <col min="14095" max="14095" width="71.85546875" style="1" bestFit="1" customWidth="1"/>
    <col min="14096" max="14096" width="52.5703125" style="1" bestFit="1" customWidth="1"/>
    <col min="14097" max="14097" width="53.140625" style="1" customWidth="1"/>
    <col min="14098" max="14349" width="9.140625" style="1"/>
    <col min="14350" max="14350" width="56.140625" style="1" customWidth="1"/>
    <col min="14351" max="14351" width="71.85546875" style="1" bestFit="1" customWidth="1"/>
    <col min="14352" max="14352" width="52.5703125" style="1" bestFit="1" customWidth="1"/>
    <col min="14353" max="14353" width="53.140625" style="1" customWidth="1"/>
    <col min="14354" max="14605" width="9.140625" style="1"/>
    <col min="14606" max="14606" width="56.140625" style="1" customWidth="1"/>
    <col min="14607" max="14607" width="71.85546875" style="1" bestFit="1" customWidth="1"/>
    <col min="14608" max="14608" width="52.5703125" style="1" bestFit="1" customWidth="1"/>
    <col min="14609" max="14609" width="53.140625" style="1" customWidth="1"/>
    <col min="14610" max="14861" width="9.140625" style="1"/>
    <col min="14862" max="14862" width="56.140625" style="1" customWidth="1"/>
    <col min="14863" max="14863" width="71.85546875" style="1" bestFit="1" customWidth="1"/>
    <col min="14864" max="14864" width="52.5703125" style="1" bestFit="1" customWidth="1"/>
    <col min="14865" max="14865" width="53.140625" style="1" customWidth="1"/>
    <col min="14866" max="15117" width="9.140625" style="1"/>
    <col min="15118" max="15118" width="56.140625" style="1" customWidth="1"/>
    <col min="15119" max="15119" width="71.85546875" style="1" bestFit="1" customWidth="1"/>
    <col min="15120" max="15120" width="52.5703125" style="1" bestFit="1" customWidth="1"/>
    <col min="15121" max="15121" width="53.140625" style="1" customWidth="1"/>
    <col min="15122" max="15373" width="9.140625" style="1"/>
    <col min="15374" max="15374" width="56.140625" style="1" customWidth="1"/>
    <col min="15375" max="15375" width="71.85546875" style="1" bestFit="1" customWidth="1"/>
    <col min="15376" max="15376" width="52.5703125" style="1" bestFit="1" customWidth="1"/>
    <col min="15377" max="15377" width="53.140625" style="1" customWidth="1"/>
    <col min="15378" max="15629" width="9.140625" style="1"/>
    <col min="15630" max="15630" width="56.140625" style="1" customWidth="1"/>
    <col min="15631" max="15631" width="71.85546875" style="1" bestFit="1" customWidth="1"/>
    <col min="15632" max="15632" width="52.5703125" style="1" bestFit="1" customWidth="1"/>
    <col min="15633" max="15633" width="53.140625" style="1" customWidth="1"/>
    <col min="15634" max="15885" width="9.140625" style="1"/>
    <col min="15886" max="15886" width="56.140625" style="1" customWidth="1"/>
    <col min="15887" max="15887" width="71.85546875" style="1" bestFit="1" customWidth="1"/>
    <col min="15888" max="15888" width="52.5703125" style="1" bestFit="1" customWidth="1"/>
    <col min="15889" max="15889" width="53.140625" style="1" customWidth="1"/>
    <col min="15890" max="16141" width="9.140625" style="1"/>
    <col min="16142" max="16142" width="56.140625" style="1" customWidth="1"/>
    <col min="16143" max="16143" width="71.85546875" style="1" bestFit="1" customWidth="1"/>
    <col min="16144" max="16144" width="52.5703125" style="1" bestFit="1" customWidth="1"/>
    <col min="16145" max="16145" width="53.140625" style="1" customWidth="1"/>
    <col min="16146" max="16384" width="9.140625" style="1"/>
  </cols>
  <sheetData>
    <row r="1" spans="1:122" s="108" customFormat="1" ht="25.5" x14ac:dyDescent="0.25">
      <c r="A1" s="147" t="s">
        <v>16</v>
      </c>
      <c r="B1" s="148" t="s">
        <v>17</v>
      </c>
      <c r="C1" s="148" t="s">
        <v>18</v>
      </c>
      <c r="D1" s="148" t="s">
        <v>31</v>
      </c>
      <c r="E1" s="148" t="s">
        <v>32</v>
      </c>
      <c r="F1" s="148" t="s">
        <v>33</v>
      </c>
      <c r="G1" s="148" t="s">
        <v>34</v>
      </c>
      <c r="H1" s="148" t="s">
        <v>35</v>
      </c>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row>
    <row r="2" spans="1:122" s="99" customFormat="1" ht="24.75" customHeight="1" x14ac:dyDescent="0.2">
      <c r="A2" s="143">
        <v>0.05</v>
      </c>
      <c r="B2" s="144">
        <v>0.05</v>
      </c>
      <c r="C2" s="145">
        <v>3.5000000000000003E-2</v>
      </c>
      <c r="D2" s="142">
        <v>60</v>
      </c>
      <c r="E2" s="142">
        <v>1.05</v>
      </c>
      <c r="F2" s="142">
        <v>0.77</v>
      </c>
      <c r="G2" s="146">
        <v>2</v>
      </c>
      <c r="H2" s="146">
        <v>0.4</v>
      </c>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row>
    <row r="3" spans="1:122" s="99" customFormat="1" x14ac:dyDescent="0.2">
      <c r="A3" s="25"/>
      <c r="B3" s="25"/>
      <c r="C3" s="101"/>
      <c r="D3" s="98"/>
      <c r="E3" s="98"/>
      <c r="F3" s="98"/>
      <c r="G3" s="98"/>
      <c r="H3" s="98"/>
      <c r="I3" s="98"/>
      <c r="J3" s="98"/>
      <c r="K3" s="98"/>
      <c r="L3" s="98"/>
      <c r="M3" s="98"/>
      <c r="N3" s="98"/>
      <c r="O3" s="98"/>
      <c r="P3" s="98"/>
      <c r="Q3" s="98"/>
      <c r="R3" s="98"/>
      <c r="S3" s="98"/>
      <c r="T3" s="98"/>
      <c r="U3" s="98"/>
      <c r="V3" s="98"/>
      <c r="W3" s="98"/>
      <c r="X3" s="98"/>
      <c r="Y3" s="98"/>
      <c r="Z3" s="98"/>
      <c r="AA3" s="98"/>
      <c r="AB3" s="98" t="s">
        <v>36</v>
      </c>
      <c r="AC3" s="98" t="s">
        <v>37</v>
      </c>
      <c r="AD3" s="98" t="s">
        <v>38</v>
      </c>
      <c r="AE3" s="98" t="s">
        <v>39</v>
      </c>
      <c r="AF3" s="98" t="s">
        <v>40</v>
      </c>
      <c r="AG3" s="98" t="s">
        <v>41</v>
      </c>
      <c r="AH3" s="98" t="s">
        <v>42</v>
      </c>
      <c r="AI3" s="98" t="s">
        <v>43</v>
      </c>
      <c r="AJ3" s="102">
        <v>1</v>
      </c>
      <c r="AK3" s="102">
        <v>1</v>
      </c>
      <c r="AL3" s="102">
        <v>1</v>
      </c>
      <c r="AM3" s="103">
        <v>1</v>
      </c>
      <c r="AN3" s="103">
        <v>2</v>
      </c>
      <c r="AO3" s="103">
        <v>2</v>
      </c>
      <c r="AP3" s="103">
        <v>1</v>
      </c>
      <c r="AQ3" s="103">
        <v>1</v>
      </c>
    </row>
    <row r="4" spans="1:122" s="3" customFormat="1" ht="23.25" customHeight="1" x14ac:dyDescent="0.2">
      <c r="A4" s="105"/>
      <c r="B4" s="105"/>
      <c r="C4" s="106"/>
      <c r="D4" s="178" t="s">
        <v>15</v>
      </c>
      <c r="E4" s="178"/>
      <c r="F4" s="178"/>
      <c r="G4" s="178"/>
      <c r="H4" s="178"/>
      <c r="I4" s="178"/>
      <c r="J4" s="178"/>
      <c r="K4" s="178"/>
      <c r="L4" s="186" t="s">
        <v>5</v>
      </c>
      <c r="M4" s="186"/>
      <c r="N4" s="186"/>
      <c r="O4" s="186"/>
      <c r="P4" s="186"/>
      <c r="Q4" s="186"/>
      <c r="R4" s="186"/>
      <c r="S4" s="187"/>
      <c r="T4" s="179" t="s">
        <v>27</v>
      </c>
      <c r="U4" s="179"/>
      <c r="V4" s="179"/>
      <c r="W4" s="179"/>
      <c r="X4" s="179"/>
      <c r="Y4" s="179"/>
      <c r="Z4" s="179"/>
      <c r="AA4" s="179"/>
      <c r="AB4" s="191" t="s">
        <v>25</v>
      </c>
      <c r="AC4" s="191"/>
      <c r="AD4" s="191"/>
      <c r="AE4" s="191"/>
      <c r="AF4" s="191"/>
      <c r="AG4" s="191"/>
      <c r="AH4" s="191"/>
      <c r="AI4" s="191"/>
      <c r="AJ4" s="179" t="s">
        <v>26</v>
      </c>
      <c r="AK4" s="179"/>
      <c r="AL4" s="179"/>
      <c r="AM4" s="179"/>
      <c r="AN4" s="179"/>
      <c r="AO4" s="179"/>
      <c r="AP4" s="179"/>
      <c r="AQ4" s="179"/>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row>
    <row r="5" spans="1:122" s="3" customFormat="1" ht="25.5" customHeight="1" x14ac:dyDescent="0.2">
      <c r="A5" s="170" t="s">
        <v>69</v>
      </c>
      <c r="B5" s="170" t="s">
        <v>2</v>
      </c>
      <c r="C5" s="172" t="s">
        <v>85</v>
      </c>
      <c r="D5" s="183" t="str">
        <f>[1]Review!$A$26</f>
        <v>PROFITABILITY</v>
      </c>
      <c r="E5" s="184"/>
      <c r="F5" s="185"/>
      <c r="G5" s="149" t="str">
        <f>[1]Review!$A$31</f>
        <v>EFFICIENCY</v>
      </c>
      <c r="H5" s="183" t="str">
        <f>[1]Review!$A$34</f>
        <v>LIQUIDITY</v>
      </c>
      <c r="I5" s="185"/>
      <c r="J5" s="183" t="str">
        <f>[1]Review!$A$38</f>
        <v>GEARING</v>
      </c>
      <c r="K5" s="185"/>
      <c r="L5" s="188" t="str">
        <f>[1]Review!$A$26</f>
        <v>PROFITABILITY</v>
      </c>
      <c r="M5" s="189"/>
      <c r="N5" s="190"/>
      <c r="O5" s="150" t="str">
        <f>[1]Review!$A$31</f>
        <v>EFFICIENCY</v>
      </c>
      <c r="P5" s="188" t="str">
        <f>[1]Review!$A$34</f>
        <v>LIQUIDITY</v>
      </c>
      <c r="Q5" s="190"/>
      <c r="R5" s="188" t="str">
        <f>[1]Review!$A$38</f>
        <v>GEARING</v>
      </c>
      <c r="S5" s="189"/>
      <c r="T5" s="195" t="str">
        <f>[1]Review!$A$26</f>
        <v>PROFITABILITY</v>
      </c>
      <c r="U5" s="196"/>
      <c r="V5" s="197"/>
      <c r="W5" s="151" t="str">
        <f>[1]Review!$A$31</f>
        <v>EFFICIENCY</v>
      </c>
      <c r="X5" s="195" t="str">
        <f>[1]Review!$A$34</f>
        <v>LIQUIDITY</v>
      </c>
      <c r="Y5" s="197"/>
      <c r="Z5" s="195" t="str">
        <f>[1]Review!$A$38</f>
        <v>GEARING</v>
      </c>
      <c r="AA5" s="197"/>
      <c r="AB5" s="192" t="str">
        <f>[1]Review!$A$26</f>
        <v>PROFITABILITY</v>
      </c>
      <c r="AC5" s="193"/>
      <c r="AD5" s="194"/>
      <c r="AE5" s="152" t="str">
        <f>[1]Review!$A$31</f>
        <v>EFFICIENCY</v>
      </c>
      <c r="AF5" s="192" t="str">
        <f>[1]Review!$A$34</f>
        <v>LIQUIDITY</v>
      </c>
      <c r="AG5" s="194"/>
      <c r="AH5" s="192" t="str">
        <f>[1]Review!$A$38</f>
        <v>GEARING</v>
      </c>
      <c r="AI5" s="194"/>
      <c r="AJ5" s="180" t="str">
        <f>[1]Review!$A$26</f>
        <v>PROFITABILITY</v>
      </c>
      <c r="AK5" s="181"/>
      <c r="AL5" s="182"/>
      <c r="AM5" s="22" t="str">
        <f>[1]Review!$A$31</f>
        <v>EFFICIENCY</v>
      </c>
      <c r="AN5" s="180" t="str">
        <f>[1]Review!$A$34</f>
        <v>LIQUIDITY</v>
      </c>
      <c r="AO5" s="182"/>
      <c r="AP5" s="180" t="str">
        <f>[1]Review!$A$38</f>
        <v>GEARING</v>
      </c>
      <c r="AQ5" s="182"/>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row>
    <row r="6" spans="1:122" s="3" customFormat="1" ht="55.5" customHeight="1" x14ac:dyDescent="0.2">
      <c r="A6" s="170"/>
      <c r="B6" s="170"/>
      <c r="C6" s="173"/>
      <c r="D6" s="113" t="s">
        <v>16</v>
      </c>
      <c r="E6" s="113" t="s">
        <v>17</v>
      </c>
      <c r="F6" s="113" t="s">
        <v>18</v>
      </c>
      <c r="G6" s="113" t="str">
        <f>[1]Review!$A$32</f>
        <v>DEBTOR DAYS OUTSTANDING</v>
      </c>
      <c r="H6" s="113" t="str">
        <f>[1]Review!$A$35</f>
        <v>CURRENT RATIO</v>
      </c>
      <c r="I6" s="113" t="str">
        <f>[1]Review!$A$36</f>
        <v>QUICK RATIO (ACID TEST)</v>
      </c>
      <c r="J6" s="113" t="str">
        <f>[1]Review!$A$39</f>
        <v>TOTAL DEBT/NET WORTH</v>
      </c>
      <c r="K6" s="113" t="str">
        <f>[1]Review!$A$40</f>
        <v>INCOME GEARING</v>
      </c>
      <c r="L6" s="153" t="s">
        <v>16</v>
      </c>
      <c r="M6" s="153" t="s">
        <v>17</v>
      </c>
      <c r="N6" s="153" t="s">
        <v>18</v>
      </c>
      <c r="O6" s="153" t="str">
        <f>[1]Review!$A$32</f>
        <v>DEBTOR DAYS OUTSTANDING</v>
      </c>
      <c r="P6" s="153" t="str">
        <f>[1]Review!$A$35</f>
        <v>CURRENT RATIO</v>
      </c>
      <c r="Q6" s="153" t="str">
        <f>[1]Review!$A$36</f>
        <v>QUICK RATIO (ACID TEST)</v>
      </c>
      <c r="R6" s="153" t="str">
        <f>[1]Review!$A$39</f>
        <v>TOTAL DEBT/NET WORTH</v>
      </c>
      <c r="S6" s="153" t="str">
        <f>[1]Review!$A$40</f>
        <v>INCOME GEARING</v>
      </c>
      <c r="T6" s="154" t="s">
        <v>16</v>
      </c>
      <c r="U6" s="154" t="s">
        <v>17</v>
      </c>
      <c r="V6" s="154" t="s">
        <v>18</v>
      </c>
      <c r="W6" s="154" t="str">
        <f>[1]Review!$A$32</f>
        <v>DEBTOR DAYS OUTSTANDING</v>
      </c>
      <c r="X6" s="154" t="str">
        <f>[1]Review!$A$35</f>
        <v>CURRENT RATIO</v>
      </c>
      <c r="Y6" s="154" t="str">
        <f>[1]Review!$A$36</f>
        <v>QUICK RATIO (ACID TEST)</v>
      </c>
      <c r="Z6" s="154" t="str">
        <f>[1]Review!$A$39</f>
        <v>TOTAL DEBT/NET WORTH</v>
      </c>
      <c r="AA6" s="154" t="str">
        <f>[1]Review!$A$40</f>
        <v>INCOME GEARING</v>
      </c>
      <c r="AB6" s="112" t="s">
        <v>16</v>
      </c>
      <c r="AC6" s="112" t="s">
        <v>17</v>
      </c>
      <c r="AD6" s="112" t="s">
        <v>18</v>
      </c>
      <c r="AE6" s="112" t="str">
        <f>[1]Review!$A$32</f>
        <v>DEBTOR DAYS OUTSTANDING</v>
      </c>
      <c r="AF6" s="112" t="str">
        <f>[1]Review!$A$35</f>
        <v>CURRENT RATIO</v>
      </c>
      <c r="AG6" s="112" t="str">
        <f>[1]Review!$A$36</f>
        <v>QUICK RATIO (ACID TEST)</v>
      </c>
      <c r="AH6" s="112" t="str">
        <f>[1]Review!$A$39</f>
        <v>TOTAL DEBT/NET WORTH</v>
      </c>
      <c r="AI6" s="112" t="str">
        <f>[1]Review!$A$40</f>
        <v>INCOME GEARING</v>
      </c>
      <c r="AJ6" s="50" t="s">
        <v>16</v>
      </c>
      <c r="AK6" s="50" t="s">
        <v>17</v>
      </c>
      <c r="AL6" s="50" t="s">
        <v>18</v>
      </c>
      <c r="AM6" s="50" t="str">
        <f>[1]Review!$A$32</f>
        <v>DEBTOR DAYS OUTSTANDING</v>
      </c>
      <c r="AN6" s="50" t="str">
        <f>[1]Review!$A$35</f>
        <v>CURRENT RATIO</v>
      </c>
      <c r="AO6" s="50" t="str">
        <f>[1]Review!$A$36</f>
        <v>QUICK RATIO (ACID TEST)</v>
      </c>
      <c r="AP6" s="50" t="str">
        <f>[1]Review!$A$39</f>
        <v>TOTAL DEBT/NET WORTH</v>
      </c>
      <c r="AQ6" s="50" t="str">
        <f>[1]Review!$A$40</f>
        <v>INCOME GEARING</v>
      </c>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row>
    <row r="7" spans="1:122" s="3" customFormat="1" ht="12.75" customHeight="1" x14ac:dyDescent="0.2">
      <c r="A7" s="6" t="str">
        <f>'Summary of Data Collected'!A4</f>
        <v>Example Supplier A</v>
      </c>
      <c r="B7" s="7">
        <f>'Summary of Data Collected'!B4</f>
        <v>123456</v>
      </c>
      <c r="C7" s="29">
        <f>+SUM(AJ7+AK7+AL7+AM7+AN7+AO7+AP7+AQ7)/(AJ3+AK3+AL3+AM3+AN3+AO3+AP3+AQ3)</f>
        <v>0.8</v>
      </c>
      <c r="D7" s="10">
        <f>('Summary of Data Collected'!L4-'Summary of Data Collected'!M4)/'Summary of Data Collected'!K4</f>
        <v>0.44135926671137937</v>
      </c>
      <c r="E7" s="10">
        <f>('Summary of Data Collected'!L4-'Summary of Data Collected'!M4)/'Summary of Data Collected'!S4</f>
        <v>0.81039366200073892</v>
      </c>
      <c r="F7" s="9">
        <f>'Summary of Data Collected'!N4/'Summary of Data Collected'!W4</f>
        <v>0.36691778327295033</v>
      </c>
      <c r="G7" s="18">
        <f>('Summary of Data Collected'!Y4/'Summary of Data Collected'!K4)*365</f>
        <v>324.72188687681643</v>
      </c>
      <c r="H7" s="19">
        <f>('Summary of Data Collected'!X4+'Summary of Data Collected'!Y4+'Summary of Data Collected'!Z4)/'Summary of Data Collected'!AA4</f>
        <v>1.7294468819679205</v>
      </c>
      <c r="I7" s="20">
        <f>('Summary of Data Collected'!Y4+'Summary of Data Collected'!Z4)/'Summary of Data Collected'!AA4</f>
        <v>1.5997266776954615</v>
      </c>
      <c r="J7" s="10">
        <f>'Summary of Data Collected'!T4/'Summary of Data Collected'!Q4</f>
        <v>1.1414145560527071</v>
      </c>
      <c r="K7" s="10">
        <f>'Summary of Data Collected'!M4/'Summary of Data Collected'!L4</f>
        <v>1.9664316218095144E-2</v>
      </c>
      <c r="L7" s="10">
        <f>+('Summary of Data Collected'!AC4-'Summary of Data Collected'!AD4)/'Summary of Data Collected'!AB4</f>
        <v>9.3701080040093254E-2</v>
      </c>
      <c r="M7" s="10">
        <f>('Summary of Data Collected'!AC4-'Summary of Data Collected'!AD4)/'Summary of Data Collected'!AJ4</f>
        <v>1.4275909402882636</v>
      </c>
      <c r="N7" s="10">
        <f>'Summary of Data Collected'!AE4/'Summary of Data Collected'!AN4</f>
        <v>9.4316984665808262E-2</v>
      </c>
      <c r="O7" s="21">
        <f>('Summary of Data Collected'!AP4/'Summary of Data Collected'!AB4)*365</f>
        <v>181.08386922392529</v>
      </c>
      <c r="P7" s="19">
        <f>+('Summary of Data Collected'!AO4+'Summary of Data Collected'!AP4+'Summary of Data Collected'!AQ4)/'Summary of Data Collected'!AR4</f>
        <v>1.0015196109795892</v>
      </c>
      <c r="Q7" s="20">
        <f>('Summary of Data Collected'!AP4+'Summary of Data Collected'!AQ4)/'Summary of Data Collected'!AR4</f>
        <v>0.81040053746240959</v>
      </c>
      <c r="R7" s="10">
        <f>'Summary of Data Collected'!AK4/'Summary of Data Collected'!AH4</f>
        <v>20.750906095551894</v>
      </c>
      <c r="S7" s="10">
        <f>'Summary of Data Collected'!AD4/'Summary of Data Collected'!AC4</f>
        <v>0.11092113699508442</v>
      </c>
      <c r="T7" s="10">
        <f t="shared" ref="T7:AA7" si="0">+(D7+L7)/2</f>
        <v>0.26753017337573631</v>
      </c>
      <c r="U7" s="10">
        <f t="shared" si="0"/>
        <v>1.1189923011445013</v>
      </c>
      <c r="V7" s="9">
        <f t="shared" si="0"/>
        <v>0.23061738396937931</v>
      </c>
      <c r="W7" s="18">
        <f t="shared" si="0"/>
        <v>252.90287805037087</v>
      </c>
      <c r="X7" s="19">
        <f t="shared" si="0"/>
        <v>1.365483246473755</v>
      </c>
      <c r="Y7" s="20">
        <f t="shared" si="0"/>
        <v>1.2050636075789356</v>
      </c>
      <c r="Z7" s="10">
        <f t="shared" si="0"/>
        <v>10.9461603258023</v>
      </c>
      <c r="AA7" s="10">
        <f t="shared" si="0"/>
        <v>6.5292726606589788E-2</v>
      </c>
      <c r="AB7" s="23">
        <f>IF(T7&gt;$A$2,1,0)</f>
        <v>1</v>
      </c>
      <c r="AC7" s="23">
        <f>IF(U7&gt;=$B$2,1,0)</f>
        <v>1</v>
      </c>
      <c r="AD7" s="23">
        <f>+IF(V7&gt;=$C$2,1,0)</f>
        <v>1</v>
      </c>
      <c r="AE7" s="24">
        <f>+IF(W7&lt;$D$2,1,0)</f>
        <v>0</v>
      </c>
      <c r="AF7" s="23">
        <f>+IF(X7&gt;=$E$2,1,0)</f>
        <v>1</v>
      </c>
      <c r="AG7" s="24">
        <f>+IF(Y7&gt;=$F$2,1,0)</f>
        <v>1</v>
      </c>
      <c r="AH7" s="23">
        <f>+IF(Z7&lt;$G$2,1,0)</f>
        <v>0</v>
      </c>
      <c r="AI7" s="23">
        <f>+IF(AA7&lt;$H$2,1,0)</f>
        <v>1</v>
      </c>
      <c r="AJ7" s="23">
        <f>+AB7*AJ3</f>
        <v>1</v>
      </c>
      <c r="AK7" s="23">
        <f t="shared" ref="AK7:AP7" si="1">+AC7*AK3</f>
        <v>1</v>
      </c>
      <c r="AL7" s="23">
        <f t="shared" si="1"/>
        <v>1</v>
      </c>
      <c r="AM7" s="23">
        <f t="shared" si="1"/>
        <v>0</v>
      </c>
      <c r="AN7" s="23">
        <f t="shared" si="1"/>
        <v>2</v>
      </c>
      <c r="AO7" s="23">
        <f t="shared" si="1"/>
        <v>2</v>
      </c>
      <c r="AP7" s="23">
        <f t="shared" si="1"/>
        <v>0</v>
      </c>
      <c r="AQ7" s="23">
        <f>+AI7*AQ3</f>
        <v>1</v>
      </c>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row>
    <row r="8" spans="1:122" s="3" customFormat="1" ht="12.75" customHeight="1" x14ac:dyDescent="0.2">
      <c r="A8" s="6"/>
      <c r="B8" s="7"/>
      <c r="C8" s="29"/>
      <c r="D8" s="14"/>
      <c r="E8" s="14"/>
      <c r="F8" s="9"/>
      <c r="G8" s="14"/>
      <c r="H8" s="14"/>
      <c r="I8" s="14"/>
      <c r="J8" s="14"/>
      <c r="K8" s="14"/>
      <c r="L8" s="14"/>
      <c r="M8" s="14"/>
      <c r="N8" s="9"/>
      <c r="O8" s="14"/>
      <c r="P8" s="14"/>
      <c r="Q8" s="14"/>
      <c r="R8" s="14"/>
      <c r="S8" s="14"/>
      <c r="T8" s="14"/>
      <c r="U8" s="14"/>
      <c r="V8" s="9"/>
      <c r="W8" s="14"/>
      <c r="X8" s="14"/>
      <c r="Y8" s="14"/>
      <c r="Z8" s="14"/>
      <c r="AA8" s="14"/>
      <c r="AB8" s="14"/>
      <c r="AC8" s="14"/>
      <c r="AD8" s="9"/>
      <c r="AE8" s="14"/>
      <c r="AF8" s="14"/>
      <c r="AG8" s="14"/>
      <c r="AH8" s="14"/>
      <c r="AI8" s="14"/>
      <c r="AJ8" s="14"/>
      <c r="AK8" s="14"/>
      <c r="AL8" s="9"/>
      <c r="AM8" s="14"/>
      <c r="AN8" s="14"/>
      <c r="AO8" s="14"/>
      <c r="AP8" s="14"/>
      <c r="AQ8" s="1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row>
    <row r="9" spans="1:122" s="3" customFormat="1" ht="12.75" customHeight="1" x14ac:dyDescent="0.2">
      <c r="A9" s="6"/>
      <c r="B9" s="7"/>
      <c r="C9" s="29"/>
      <c r="D9" s="14"/>
      <c r="E9" s="14"/>
      <c r="F9" s="9"/>
      <c r="G9" s="14"/>
      <c r="H9" s="14"/>
      <c r="I9" s="14"/>
      <c r="J9" s="14"/>
      <c r="K9" s="14"/>
      <c r="L9" s="14"/>
      <c r="M9" s="14"/>
      <c r="N9" s="9"/>
      <c r="O9" s="14"/>
      <c r="P9" s="14"/>
      <c r="Q9" s="14"/>
      <c r="R9" s="14"/>
      <c r="S9" s="14"/>
      <c r="T9" s="14"/>
      <c r="U9" s="14"/>
      <c r="V9" s="9"/>
      <c r="W9" s="14"/>
      <c r="X9" s="14"/>
      <c r="Y9" s="14"/>
      <c r="Z9" s="14"/>
      <c r="AA9" s="14"/>
      <c r="AB9" s="14"/>
      <c r="AC9" s="14"/>
      <c r="AD9" s="9"/>
      <c r="AE9" s="14"/>
      <c r="AF9" s="14"/>
      <c r="AG9" s="14"/>
      <c r="AH9" s="14"/>
      <c r="AI9" s="14"/>
      <c r="AJ9" s="14"/>
      <c r="AK9" s="14"/>
      <c r="AL9" s="9"/>
      <c r="AM9" s="14"/>
      <c r="AN9" s="14"/>
      <c r="AO9" s="14"/>
      <c r="AP9" s="14"/>
      <c r="AQ9" s="1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row>
    <row r="10" spans="1:122" s="3" customFormat="1" ht="12.75" customHeight="1" x14ac:dyDescent="0.2">
      <c r="A10" s="6"/>
      <c r="B10" s="7"/>
      <c r="C10" s="29"/>
      <c r="D10" s="14"/>
      <c r="E10" s="14"/>
      <c r="F10" s="9"/>
      <c r="G10" s="14"/>
      <c r="H10" s="14"/>
      <c r="I10" s="14"/>
      <c r="J10" s="14"/>
      <c r="K10" s="14"/>
      <c r="L10" s="14"/>
      <c r="M10" s="14"/>
      <c r="N10" s="9"/>
      <c r="O10" s="14"/>
      <c r="P10" s="14"/>
      <c r="Q10" s="14"/>
      <c r="R10" s="14"/>
      <c r="S10" s="14"/>
      <c r="T10" s="14"/>
      <c r="U10" s="14"/>
      <c r="V10" s="9"/>
      <c r="W10" s="14"/>
      <c r="X10" s="14"/>
      <c r="Y10" s="14"/>
      <c r="Z10" s="14"/>
      <c r="AA10" s="14"/>
      <c r="AB10" s="14"/>
      <c r="AC10" s="14"/>
      <c r="AD10" s="9"/>
      <c r="AE10" s="14"/>
      <c r="AF10" s="14"/>
      <c r="AG10" s="14"/>
      <c r="AH10" s="14"/>
      <c r="AI10" s="14"/>
      <c r="AJ10" s="14"/>
      <c r="AK10" s="14"/>
      <c r="AL10" s="9"/>
      <c r="AM10" s="14"/>
      <c r="AN10" s="14"/>
      <c r="AO10" s="14"/>
      <c r="AP10" s="14"/>
      <c r="AQ10" s="1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row>
    <row r="11" spans="1:122" s="3" customFormat="1" ht="12.75" customHeight="1" x14ac:dyDescent="0.2">
      <c r="A11" s="6"/>
      <c r="B11" s="7"/>
      <c r="C11" s="29"/>
      <c r="D11" s="14"/>
      <c r="E11" s="14"/>
      <c r="F11" s="9"/>
      <c r="G11" s="14"/>
      <c r="H11" s="14"/>
      <c r="I11" s="14"/>
      <c r="J11" s="14"/>
      <c r="K11" s="14"/>
      <c r="L11" s="14"/>
      <c r="M11" s="14"/>
      <c r="N11" s="9"/>
      <c r="O11" s="14"/>
      <c r="P11" s="14"/>
      <c r="Q11" s="14"/>
      <c r="R11" s="14"/>
      <c r="S11" s="14"/>
      <c r="T11" s="14"/>
      <c r="U11" s="14"/>
      <c r="V11" s="9"/>
      <c r="W11" s="14"/>
      <c r="X11" s="14"/>
      <c r="Y11" s="14"/>
      <c r="Z11" s="14"/>
      <c r="AA11" s="14"/>
      <c r="AB11" s="14"/>
      <c r="AC11" s="14"/>
      <c r="AD11" s="9"/>
      <c r="AE11" s="14"/>
      <c r="AF11" s="14"/>
      <c r="AG11" s="14"/>
      <c r="AH11" s="14"/>
      <c r="AI11" s="14"/>
      <c r="AJ11" s="14"/>
      <c r="AK11" s="14"/>
      <c r="AL11" s="9"/>
      <c r="AM11" s="14"/>
      <c r="AN11" s="14"/>
      <c r="AO11" s="14"/>
      <c r="AP11" s="14"/>
      <c r="AQ11" s="1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row>
    <row r="12" spans="1:122" s="3" customFormat="1" ht="12.75" customHeight="1" x14ac:dyDescent="0.2">
      <c r="A12" s="6"/>
      <c r="B12" s="7"/>
      <c r="C12" s="29"/>
      <c r="D12" s="14"/>
      <c r="E12" s="14"/>
      <c r="F12" s="9"/>
      <c r="G12" s="14"/>
      <c r="H12" s="14"/>
      <c r="I12" s="14"/>
      <c r="J12" s="14"/>
      <c r="K12" s="14"/>
      <c r="L12" s="14"/>
      <c r="M12" s="14"/>
      <c r="N12" s="9"/>
      <c r="O12" s="14"/>
      <c r="P12" s="14"/>
      <c r="Q12" s="14"/>
      <c r="R12" s="14"/>
      <c r="S12" s="14"/>
      <c r="T12" s="14"/>
      <c r="U12" s="14"/>
      <c r="V12" s="9"/>
      <c r="W12" s="14"/>
      <c r="X12" s="14"/>
      <c r="Y12" s="14"/>
      <c r="Z12" s="14"/>
      <c r="AA12" s="14"/>
      <c r="AB12" s="14"/>
      <c r="AC12" s="14"/>
      <c r="AD12" s="9"/>
      <c r="AE12" s="14"/>
      <c r="AF12" s="14"/>
      <c r="AG12" s="14"/>
      <c r="AH12" s="14"/>
      <c r="AI12" s="14"/>
      <c r="AJ12" s="14"/>
      <c r="AK12" s="14"/>
      <c r="AL12" s="9"/>
      <c r="AM12" s="14"/>
      <c r="AN12" s="14"/>
      <c r="AO12" s="14"/>
      <c r="AP12" s="14"/>
      <c r="AQ12" s="1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row>
    <row r="13" spans="1:122" s="3" customFormat="1" ht="12.75" customHeight="1" x14ac:dyDescent="0.2">
      <c r="A13" s="6"/>
      <c r="B13" s="7"/>
      <c r="C13" s="29"/>
      <c r="D13" s="14"/>
      <c r="E13" s="14"/>
      <c r="F13" s="9"/>
      <c r="G13" s="14"/>
      <c r="H13" s="14"/>
      <c r="I13" s="14"/>
      <c r="J13" s="14"/>
      <c r="K13" s="14"/>
      <c r="L13" s="14"/>
      <c r="M13" s="14"/>
      <c r="N13" s="9"/>
      <c r="O13" s="14"/>
      <c r="P13" s="14"/>
      <c r="Q13" s="14"/>
      <c r="R13" s="14"/>
      <c r="S13" s="14"/>
      <c r="T13" s="14"/>
      <c r="U13" s="14"/>
      <c r="V13" s="9"/>
      <c r="W13" s="14"/>
      <c r="X13" s="14"/>
      <c r="Y13" s="14"/>
      <c r="Z13" s="14"/>
      <c r="AA13" s="14"/>
      <c r="AB13" s="14"/>
      <c r="AC13" s="14"/>
      <c r="AD13" s="9"/>
      <c r="AE13" s="14"/>
      <c r="AF13" s="14"/>
      <c r="AG13" s="14"/>
      <c r="AH13" s="14"/>
      <c r="AI13" s="14"/>
      <c r="AJ13" s="14"/>
      <c r="AK13" s="14"/>
      <c r="AL13" s="9"/>
      <c r="AM13" s="14"/>
      <c r="AN13" s="14"/>
      <c r="AO13" s="14"/>
      <c r="AP13" s="14"/>
      <c r="AQ13" s="1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row>
    <row r="14" spans="1:122" s="3" customFormat="1" ht="12.75" customHeight="1" x14ac:dyDescent="0.2">
      <c r="A14" s="6"/>
      <c r="B14" s="7"/>
      <c r="C14" s="29"/>
      <c r="D14" s="14"/>
      <c r="E14" s="14"/>
      <c r="F14" s="9"/>
      <c r="G14" s="14"/>
      <c r="H14" s="14"/>
      <c r="I14" s="14"/>
      <c r="J14" s="14"/>
      <c r="K14" s="14"/>
      <c r="L14" s="14"/>
      <c r="M14" s="14"/>
      <c r="N14" s="9"/>
      <c r="O14" s="14"/>
      <c r="P14" s="14"/>
      <c r="Q14" s="14"/>
      <c r="R14" s="14"/>
      <c r="S14" s="14"/>
      <c r="T14" s="14"/>
      <c r="U14" s="14"/>
      <c r="V14" s="9"/>
      <c r="W14" s="14"/>
      <c r="X14" s="14"/>
      <c r="Y14" s="14"/>
      <c r="Z14" s="14"/>
      <c r="AA14" s="14"/>
      <c r="AB14" s="14"/>
      <c r="AC14" s="14"/>
      <c r="AD14" s="9"/>
      <c r="AE14" s="14"/>
      <c r="AF14" s="14"/>
      <c r="AG14" s="14"/>
      <c r="AH14" s="14"/>
      <c r="AI14" s="14"/>
      <c r="AJ14" s="14"/>
      <c r="AK14" s="14"/>
      <c r="AL14" s="9"/>
      <c r="AM14" s="14"/>
      <c r="AN14" s="14"/>
      <c r="AO14" s="14"/>
      <c r="AP14" s="14"/>
      <c r="AQ14" s="1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row>
    <row r="15" spans="1:122" s="3" customFormat="1" ht="12.75" customHeight="1" x14ac:dyDescent="0.2">
      <c r="A15" s="6"/>
      <c r="B15" s="7"/>
      <c r="C15" s="29"/>
      <c r="D15" s="14"/>
      <c r="E15" s="14"/>
      <c r="F15" s="9"/>
      <c r="G15" s="14"/>
      <c r="H15" s="14"/>
      <c r="I15" s="14"/>
      <c r="J15" s="14"/>
      <c r="K15" s="14"/>
      <c r="L15" s="14"/>
      <c r="M15" s="14"/>
      <c r="N15" s="9"/>
      <c r="O15" s="14"/>
      <c r="P15" s="14"/>
      <c r="Q15" s="14"/>
      <c r="R15" s="14"/>
      <c r="S15" s="14"/>
      <c r="T15" s="14"/>
      <c r="U15" s="14"/>
      <c r="V15" s="9"/>
      <c r="W15" s="14"/>
      <c r="X15" s="14"/>
      <c r="Y15" s="14"/>
      <c r="Z15" s="14"/>
      <c r="AA15" s="14"/>
      <c r="AB15" s="14"/>
      <c r="AC15" s="14"/>
      <c r="AD15" s="9"/>
      <c r="AE15" s="14"/>
      <c r="AF15" s="14"/>
      <c r="AG15" s="14"/>
      <c r="AH15" s="14"/>
      <c r="AI15" s="14"/>
      <c r="AJ15" s="14"/>
      <c r="AK15" s="14"/>
      <c r="AL15" s="9"/>
      <c r="AM15" s="14"/>
      <c r="AN15" s="14"/>
      <c r="AO15" s="14"/>
      <c r="AP15" s="14"/>
      <c r="AQ15" s="1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row>
    <row r="16" spans="1:122" s="3" customFormat="1" ht="12.75" customHeight="1" x14ac:dyDescent="0.2">
      <c r="A16" s="6"/>
      <c r="B16" s="7"/>
      <c r="C16" s="29"/>
      <c r="D16" s="14"/>
      <c r="E16" s="14"/>
      <c r="F16" s="9"/>
      <c r="G16" s="14"/>
      <c r="H16" s="14"/>
      <c r="I16" s="14"/>
      <c r="J16" s="14"/>
      <c r="K16" s="14"/>
      <c r="L16" s="14"/>
      <c r="M16" s="14"/>
      <c r="N16" s="9"/>
      <c r="O16" s="14"/>
      <c r="P16" s="14"/>
      <c r="Q16" s="14"/>
      <c r="R16" s="14"/>
      <c r="S16" s="14"/>
      <c r="T16" s="14"/>
      <c r="U16" s="14"/>
      <c r="V16" s="9"/>
      <c r="W16" s="14"/>
      <c r="X16" s="14"/>
      <c r="Y16" s="14"/>
      <c r="Z16" s="14"/>
      <c r="AA16" s="14"/>
      <c r="AB16" s="14"/>
      <c r="AC16" s="14"/>
      <c r="AD16" s="9"/>
      <c r="AE16" s="14"/>
      <c r="AF16" s="14"/>
      <c r="AG16" s="14"/>
      <c r="AH16" s="14"/>
      <c r="AI16" s="14"/>
      <c r="AJ16" s="14"/>
      <c r="AK16" s="14"/>
      <c r="AL16" s="9"/>
      <c r="AM16" s="14"/>
      <c r="AN16" s="14"/>
      <c r="AO16" s="14"/>
      <c r="AP16" s="14"/>
      <c r="AQ16" s="1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row>
    <row r="17" spans="1:122" s="3" customFormat="1" ht="12.75" customHeight="1" x14ac:dyDescent="0.2">
      <c r="A17" s="6"/>
      <c r="B17" s="7"/>
      <c r="C17" s="29"/>
      <c r="D17" s="14"/>
      <c r="E17" s="14"/>
      <c r="F17" s="9"/>
      <c r="G17" s="14"/>
      <c r="H17" s="14"/>
      <c r="I17" s="14"/>
      <c r="J17" s="14"/>
      <c r="K17" s="14"/>
      <c r="L17" s="14"/>
      <c r="M17" s="14"/>
      <c r="N17" s="9"/>
      <c r="O17" s="14"/>
      <c r="P17" s="14"/>
      <c r="Q17" s="14"/>
      <c r="R17" s="14"/>
      <c r="S17" s="14"/>
      <c r="T17" s="14"/>
      <c r="U17" s="14"/>
      <c r="V17" s="9"/>
      <c r="W17" s="14"/>
      <c r="X17" s="14"/>
      <c r="Y17" s="14"/>
      <c r="Z17" s="14"/>
      <c r="AA17" s="14"/>
      <c r="AB17" s="14"/>
      <c r="AC17" s="14"/>
      <c r="AD17" s="9"/>
      <c r="AE17" s="14"/>
      <c r="AF17" s="14"/>
      <c r="AG17" s="14"/>
      <c r="AH17" s="14"/>
      <c r="AI17" s="14"/>
      <c r="AJ17" s="14"/>
      <c r="AK17" s="14"/>
      <c r="AL17" s="9"/>
      <c r="AM17" s="14"/>
      <c r="AN17" s="14"/>
      <c r="AO17" s="14"/>
      <c r="AP17" s="14"/>
      <c r="AQ17" s="1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row>
    <row r="18" spans="1:122" s="3" customFormat="1" ht="12.75" customHeight="1" x14ac:dyDescent="0.2">
      <c r="A18" s="6"/>
      <c r="B18" s="7"/>
      <c r="C18" s="29"/>
      <c r="D18" s="14"/>
      <c r="E18" s="14"/>
      <c r="F18" s="9"/>
      <c r="G18" s="14"/>
      <c r="H18" s="14"/>
      <c r="I18" s="14"/>
      <c r="J18" s="14"/>
      <c r="K18" s="14"/>
      <c r="L18" s="14"/>
      <c r="M18" s="14"/>
      <c r="N18" s="9"/>
      <c r="O18" s="14"/>
      <c r="P18" s="14"/>
      <c r="Q18" s="14"/>
      <c r="R18" s="14"/>
      <c r="S18" s="14"/>
      <c r="T18" s="14"/>
      <c r="U18" s="14"/>
      <c r="V18" s="9"/>
      <c r="W18" s="14"/>
      <c r="X18" s="14"/>
      <c r="Y18" s="14"/>
      <c r="Z18" s="14"/>
      <c r="AA18" s="14"/>
      <c r="AB18" s="14"/>
      <c r="AC18" s="14"/>
      <c r="AD18" s="9"/>
      <c r="AE18" s="14"/>
      <c r="AF18" s="14"/>
      <c r="AG18" s="14"/>
      <c r="AH18" s="14"/>
      <c r="AI18" s="14"/>
      <c r="AJ18" s="14"/>
      <c r="AK18" s="14"/>
      <c r="AL18" s="9"/>
      <c r="AM18" s="14"/>
      <c r="AN18" s="14"/>
      <c r="AO18" s="14"/>
      <c r="AP18" s="14"/>
      <c r="AQ18" s="1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row>
    <row r="19" spans="1:122" s="3" customFormat="1" ht="12.75" customHeight="1" x14ac:dyDescent="0.2">
      <c r="A19" s="12"/>
      <c r="B19" s="7"/>
      <c r="C19" s="29"/>
      <c r="D19" s="14"/>
      <c r="E19" s="14"/>
      <c r="F19" s="9"/>
      <c r="G19" s="14"/>
      <c r="H19" s="14"/>
      <c r="I19" s="14"/>
      <c r="J19" s="14"/>
      <c r="K19" s="14"/>
      <c r="L19" s="14"/>
      <c r="M19" s="14"/>
      <c r="N19" s="9"/>
      <c r="O19" s="14"/>
      <c r="P19" s="14"/>
      <c r="Q19" s="14"/>
      <c r="R19" s="14"/>
      <c r="S19" s="14"/>
      <c r="T19" s="14"/>
      <c r="U19" s="14"/>
      <c r="V19" s="9"/>
      <c r="W19" s="14"/>
      <c r="X19" s="14"/>
      <c r="Y19" s="14"/>
      <c r="Z19" s="14"/>
      <c r="AA19" s="14"/>
      <c r="AB19" s="14"/>
      <c r="AC19" s="14"/>
      <c r="AD19" s="9"/>
      <c r="AE19" s="14"/>
      <c r="AF19" s="14"/>
      <c r="AG19" s="14"/>
      <c r="AH19" s="14"/>
      <c r="AI19" s="14"/>
      <c r="AJ19" s="14"/>
      <c r="AK19" s="14"/>
      <c r="AL19" s="9"/>
      <c r="AM19" s="14"/>
      <c r="AN19" s="14"/>
      <c r="AO19" s="14"/>
      <c r="AP19" s="14"/>
      <c r="AQ19" s="1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row>
    <row r="20" spans="1:122" s="3" customFormat="1" ht="12.75" customHeight="1" x14ac:dyDescent="0.2">
      <c r="A20" s="6"/>
      <c r="B20" s="7"/>
      <c r="C20" s="29"/>
      <c r="D20" s="14"/>
      <c r="E20" s="14"/>
      <c r="F20" s="9"/>
      <c r="G20" s="14"/>
      <c r="H20" s="14"/>
      <c r="I20" s="14"/>
      <c r="J20" s="14"/>
      <c r="K20" s="14"/>
      <c r="L20" s="14"/>
      <c r="M20" s="14"/>
      <c r="N20" s="9"/>
      <c r="O20" s="14"/>
      <c r="P20" s="14"/>
      <c r="Q20" s="14"/>
      <c r="R20" s="14"/>
      <c r="S20" s="14"/>
      <c r="T20" s="14"/>
      <c r="U20" s="14"/>
      <c r="V20" s="9"/>
      <c r="W20" s="14"/>
      <c r="X20" s="14"/>
      <c r="Y20" s="14"/>
      <c r="Z20" s="14"/>
      <c r="AA20" s="14"/>
      <c r="AB20" s="14"/>
      <c r="AC20" s="14"/>
      <c r="AD20" s="9"/>
      <c r="AE20" s="14"/>
      <c r="AF20" s="14"/>
      <c r="AG20" s="14"/>
      <c r="AH20" s="14"/>
      <c r="AI20" s="14"/>
      <c r="AJ20" s="14"/>
      <c r="AK20" s="14"/>
      <c r="AL20" s="9"/>
      <c r="AM20" s="14"/>
      <c r="AN20" s="14"/>
      <c r="AO20" s="14"/>
      <c r="AP20" s="14"/>
      <c r="AQ20" s="1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row>
    <row r="21" spans="1:122" s="3" customFormat="1" ht="12.75" customHeight="1" x14ac:dyDescent="0.2">
      <c r="A21" s="6"/>
      <c r="B21" s="7"/>
      <c r="C21" s="29"/>
      <c r="D21" s="14"/>
      <c r="E21" s="14"/>
      <c r="F21" s="9"/>
      <c r="G21" s="14"/>
      <c r="H21" s="14"/>
      <c r="I21" s="14"/>
      <c r="J21" s="14"/>
      <c r="K21" s="14"/>
      <c r="L21" s="14"/>
      <c r="M21" s="14"/>
      <c r="N21" s="9"/>
      <c r="O21" s="14"/>
      <c r="P21" s="14"/>
      <c r="Q21" s="14"/>
      <c r="R21" s="14"/>
      <c r="S21" s="14"/>
      <c r="T21" s="14"/>
      <c r="U21" s="14"/>
      <c r="V21" s="9"/>
      <c r="W21" s="14"/>
      <c r="X21" s="14"/>
      <c r="Y21" s="14"/>
      <c r="Z21" s="14"/>
      <c r="AA21" s="14"/>
      <c r="AB21" s="14"/>
      <c r="AC21" s="14"/>
      <c r="AD21" s="9"/>
      <c r="AE21" s="14"/>
      <c r="AF21" s="14"/>
      <c r="AG21" s="14"/>
      <c r="AH21" s="14"/>
      <c r="AI21" s="14"/>
      <c r="AJ21" s="14"/>
      <c r="AK21" s="14"/>
      <c r="AL21" s="9"/>
      <c r="AM21" s="14"/>
      <c r="AN21" s="14"/>
      <c r="AO21" s="14"/>
      <c r="AP21" s="14"/>
      <c r="AQ21" s="1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row>
    <row r="22" spans="1:122" s="3" customFormat="1" ht="12.75" customHeight="1" x14ac:dyDescent="0.2">
      <c r="A22" s="6"/>
      <c r="B22" s="7"/>
      <c r="C22" s="29"/>
      <c r="D22" s="14"/>
      <c r="E22" s="14"/>
      <c r="F22" s="9"/>
      <c r="G22" s="14"/>
      <c r="H22" s="14"/>
      <c r="I22" s="14"/>
      <c r="J22" s="14"/>
      <c r="K22" s="14"/>
      <c r="L22" s="14"/>
      <c r="M22" s="14"/>
      <c r="N22" s="9"/>
      <c r="O22" s="14"/>
      <c r="P22" s="14"/>
      <c r="Q22" s="14"/>
      <c r="R22" s="14"/>
      <c r="S22" s="14"/>
      <c r="T22" s="14"/>
      <c r="U22" s="14"/>
      <c r="V22" s="9"/>
      <c r="W22" s="14"/>
      <c r="X22" s="14"/>
      <c r="Y22" s="14"/>
      <c r="Z22" s="14"/>
      <c r="AA22" s="14"/>
      <c r="AB22" s="14"/>
      <c r="AC22" s="14"/>
      <c r="AD22" s="9"/>
      <c r="AE22" s="14"/>
      <c r="AF22" s="14"/>
      <c r="AG22" s="14"/>
      <c r="AH22" s="14"/>
      <c r="AI22" s="14"/>
      <c r="AJ22" s="14"/>
      <c r="AK22" s="14"/>
      <c r="AL22" s="9"/>
      <c r="AM22" s="14"/>
      <c r="AN22" s="14"/>
      <c r="AO22" s="14"/>
      <c r="AP22" s="14"/>
      <c r="AQ22" s="1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row>
    <row r="23" spans="1:122" s="3" customFormat="1" ht="12.75" customHeight="1" x14ac:dyDescent="0.2">
      <c r="A23" s="6"/>
      <c r="B23" s="7"/>
      <c r="C23" s="29"/>
      <c r="D23" s="14"/>
      <c r="E23" s="14"/>
      <c r="F23" s="9"/>
      <c r="G23" s="14"/>
      <c r="H23" s="14"/>
      <c r="I23" s="14"/>
      <c r="J23" s="14"/>
      <c r="K23" s="14"/>
      <c r="L23" s="14"/>
      <c r="M23" s="14"/>
      <c r="N23" s="9"/>
      <c r="O23" s="14"/>
      <c r="P23" s="14"/>
      <c r="Q23" s="14"/>
      <c r="R23" s="14"/>
      <c r="S23" s="14"/>
      <c r="T23" s="14"/>
      <c r="U23" s="14"/>
      <c r="V23" s="9"/>
      <c r="W23" s="14"/>
      <c r="X23" s="14"/>
      <c r="Y23" s="14"/>
      <c r="Z23" s="14"/>
      <c r="AA23" s="14"/>
      <c r="AB23" s="14"/>
      <c r="AC23" s="14"/>
      <c r="AD23" s="9"/>
      <c r="AE23" s="14"/>
      <c r="AF23" s="14"/>
      <c r="AG23" s="14"/>
      <c r="AH23" s="14"/>
      <c r="AI23" s="14"/>
      <c r="AJ23" s="14"/>
      <c r="AK23" s="14"/>
      <c r="AL23" s="9"/>
      <c r="AM23" s="14"/>
      <c r="AN23" s="14"/>
      <c r="AO23" s="14"/>
      <c r="AP23" s="14"/>
      <c r="AQ23" s="1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row>
    <row r="24" spans="1:122" s="3" customFormat="1" ht="12.75" customHeight="1" x14ac:dyDescent="0.2">
      <c r="A24" s="12"/>
      <c r="B24" s="7"/>
      <c r="C24" s="29"/>
      <c r="D24" s="14"/>
      <c r="E24" s="14"/>
      <c r="F24" s="9"/>
      <c r="G24" s="14"/>
      <c r="H24" s="14"/>
      <c r="I24" s="14"/>
      <c r="J24" s="14"/>
      <c r="K24" s="14"/>
      <c r="L24" s="14"/>
      <c r="M24" s="14"/>
      <c r="N24" s="9"/>
      <c r="O24" s="14"/>
      <c r="P24" s="14"/>
      <c r="Q24" s="14"/>
      <c r="R24" s="14"/>
      <c r="S24" s="14"/>
      <c r="T24" s="14"/>
      <c r="U24" s="14"/>
      <c r="V24" s="9"/>
      <c r="W24" s="14"/>
      <c r="X24" s="14"/>
      <c r="Y24" s="14"/>
      <c r="Z24" s="14"/>
      <c r="AA24" s="14"/>
      <c r="AB24" s="14"/>
      <c r="AC24" s="14"/>
      <c r="AD24" s="9"/>
      <c r="AE24" s="14"/>
      <c r="AF24" s="14"/>
      <c r="AG24" s="14"/>
      <c r="AH24" s="14"/>
      <c r="AI24" s="14"/>
      <c r="AJ24" s="14"/>
      <c r="AK24" s="14"/>
      <c r="AL24" s="9"/>
      <c r="AM24" s="14"/>
      <c r="AN24" s="14"/>
      <c r="AO24" s="14"/>
      <c r="AP24" s="14"/>
      <c r="AQ24" s="1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row>
    <row r="25" spans="1:122" s="3" customFormat="1" ht="12.75" customHeight="1" x14ac:dyDescent="0.2">
      <c r="A25" s="6"/>
      <c r="B25" s="6"/>
      <c r="C25" s="29"/>
      <c r="D25" s="14"/>
      <c r="E25" s="14"/>
      <c r="F25" s="9"/>
      <c r="G25" s="14"/>
      <c r="H25" s="14"/>
      <c r="I25" s="14"/>
      <c r="J25" s="14"/>
      <c r="K25" s="14"/>
      <c r="L25" s="14"/>
      <c r="M25" s="14"/>
      <c r="N25" s="9"/>
      <c r="O25" s="14"/>
      <c r="P25" s="14"/>
      <c r="Q25" s="14"/>
      <c r="R25" s="14"/>
      <c r="S25" s="14"/>
      <c r="T25" s="14"/>
      <c r="U25" s="14"/>
      <c r="V25" s="9"/>
      <c r="W25" s="14"/>
      <c r="X25" s="14"/>
      <c r="Y25" s="14"/>
      <c r="Z25" s="14"/>
      <c r="AA25" s="14"/>
      <c r="AB25" s="14"/>
      <c r="AC25" s="14"/>
      <c r="AD25" s="9"/>
      <c r="AE25" s="14"/>
      <c r="AF25" s="14"/>
      <c r="AG25" s="14"/>
      <c r="AH25" s="14"/>
      <c r="AI25" s="14"/>
      <c r="AJ25" s="14"/>
      <c r="AK25" s="14"/>
      <c r="AL25" s="9"/>
      <c r="AM25" s="14"/>
      <c r="AN25" s="14"/>
      <c r="AO25" s="14"/>
      <c r="AP25" s="14"/>
      <c r="AQ25" s="1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row>
    <row r="26" spans="1:122" s="3" customFormat="1" ht="12.75" customHeight="1" x14ac:dyDescent="0.2">
      <c r="A26" s="12"/>
      <c r="B26" s="7"/>
      <c r="C26" s="29"/>
      <c r="D26" s="14"/>
      <c r="E26" s="14"/>
      <c r="F26" s="9"/>
      <c r="G26" s="14"/>
      <c r="H26" s="14"/>
      <c r="I26" s="14"/>
      <c r="J26" s="14"/>
      <c r="K26" s="14"/>
      <c r="L26" s="14"/>
      <c r="M26" s="14"/>
      <c r="N26" s="9"/>
      <c r="O26" s="14"/>
      <c r="P26" s="14"/>
      <c r="Q26" s="14"/>
      <c r="R26" s="14"/>
      <c r="S26" s="14"/>
      <c r="T26" s="14"/>
      <c r="U26" s="14"/>
      <c r="V26" s="9"/>
      <c r="W26" s="14"/>
      <c r="X26" s="14"/>
      <c r="Y26" s="14"/>
      <c r="Z26" s="14"/>
      <c r="AA26" s="14"/>
      <c r="AB26" s="14"/>
      <c r="AC26" s="14"/>
      <c r="AD26" s="9"/>
      <c r="AE26" s="14"/>
      <c r="AF26" s="14"/>
      <c r="AG26" s="14"/>
      <c r="AH26" s="14"/>
      <c r="AI26" s="14"/>
      <c r="AJ26" s="14"/>
      <c r="AK26" s="14"/>
      <c r="AL26" s="9"/>
      <c r="AM26" s="14"/>
      <c r="AN26" s="14"/>
      <c r="AO26" s="14"/>
      <c r="AP26" s="14"/>
      <c r="AQ26" s="1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row>
    <row r="27" spans="1:122" s="3" customFormat="1" ht="12.75" customHeight="1" x14ac:dyDescent="0.2">
      <c r="A27" s="12"/>
      <c r="B27" s="7"/>
      <c r="C27" s="29"/>
      <c r="D27" s="14"/>
      <c r="E27" s="14"/>
      <c r="F27" s="9"/>
      <c r="G27" s="14"/>
      <c r="H27" s="14"/>
      <c r="I27" s="14"/>
      <c r="J27" s="14"/>
      <c r="K27" s="14"/>
      <c r="L27" s="14"/>
      <c r="M27" s="14"/>
      <c r="N27" s="9"/>
      <c r="O27" s="14"/>
      <c r="P27" s="14"/>
      <c r="Q27" s="14"/>
      <c r="R27" s="14"/>
      <c r="S27" s="14"/>
      <c r="T27" s="14"/>
      <c r="U27" s="14"/>
      <c r="V27" s="9"/>
      <c r="W27" s="14"/>
      <c r="X27" s="14"/>
      <c r="Y27" s="14"/>
      <c r="Z27" s="14"/>
      <c r="AA27" s="14"/>
      <c r="AB27" s="14"/>
      <c r="AC27" s="14"/>
      <c r="AD27" s="9"/>
      <c r="AE27" s="14"/>
      <c r="AF27" s="14"/>
      <c r="AG27" s="14"/>
      <c r="AH27" s="14"/>
      <c r="AI27" s="14"/>
      <c r="AJ27" s="14"/>
      <c r="AK27" s="14"/>
      <c r="AL27" s="9"/>
      <c r="AM27" s="14"/>
      <c r="AN27" s="14"/>
      <c r="AO27" s="14"/>
      <c r="AP27" s="14"/>
      <c r="AQ27" s="1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row>
    <row r="28" spans="1:122" s="3" customFormat="1" ht="12.75" customHeight="1" x14ac:dyDescent="0.2">
      <c r="A28" s="6"/>
      <c r="B28" s="7"/>
      <c r="C28" s="29"/>
      <c r="D28" s="14"/>
      <c r="E28" s="14"/>
      <c r="F28" s="9"/>
      <c r="G28" s="14"/>
      <c r="H28" s="14"/>
      <c r="I28" s="14"/>
      <c r="J28" s="14"/>
      <c r="K28" s="14"/>
      <c r="L28" s="14"/>
      <c r="M28" s="14"/>
      <c r="N28" s="9"/>
      <c r="O28" s="14"/>
      <c r="P28" s="14"/>
      <c r="Q28" s="14"/>
      <c r="R28" s="14"/>
      <c r="S28" s="14"/>
      <c r="T28" s="14"/>
      <c r="U28" s="14"/>
      <c r="V28" s="9"/>
      <c r="W28" s="14"/>
      <c r="X28" s="14"/>
      <c r="Y28" s="14"/>
      <c r="Z28" s="14"/>
      <c r="AA28" s="14"/>
      <c r="AB28" s="14"/>
      <c r="AC28" s="14"/>
      <c r="AD28" s="9"/>
      <c r="AE28" s="14"/>
      <c r="AF28" s="14"/>
      <c r="AG28" s="14"/>
      <c r="AH28" s="14"/>
      <c r="AI28" s="14"/>
      <c r="AJ28" s="14"/>
      <c r="AK28" s="14"/>
      <c r="AL28" s="9"/>
      <c r="AM28" s="14"/>
      <c r="AN28" s="14"/>
      <c r="AO28" s="14"/>
      <c r="AP28" s="14"/>
      <c r="AQ28" s="1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row>
    <row r="29" spans="1:122" s="3" customFormat="1" ht="12.75" customHeight="1" x14ac:dyDescent="0.2">
      <c r="A29" s="6"/>
      <c r="B29" s="7"/>
      <c r="C29" s="29"/>
      <c r="D29" s="14"/>
      <c r="E29" s="14"/>
      <c r="F29" s="9"/>
      <c r="G29" s="14"/>
      <c r="H29" s="14"/>
      <c r="I29" s="14"/>
      <c r="J29" s="14"/>
      <c r="K29" s="14"/>
      <c r="L29" s="14"/>
      <c r="M29" s="14"/>
      <c r="N29" s="9"/>
      <c r="O29" s="14"/>
      <c r="P29" s="14"/>
      <c r="Q29" s="14"/>
      <c r="R29" s="14"/>
      <c r="S29" s="14"/>
      <c r="T29" s="14"/>
      <c r="U29" s="14"/>
      <c r="V29" s="9"/>
      <c r="W29" s="14"/>
      <c r="X29" s="14"/>
      <c r="Y29" s="14"/>
      <c r="Z29" s="14"/>
      <c r="AA29" s="14"/>
      <c r="AB29" s="14"/>
      <c r="AC29" s="14"/>
      <c r="AD29" s="9"/>
      <c r="AE29" s="14"/>
      <c r="AF29" s="14"/>
      <c r="AG29" s="14"/>
      <c r="AH29" s="14"/>
      <c r="AI29" s="14"/>
      <c r="AJ29" s="14"/>
      <c r="AK29" s="14"/>
      <c r="AL29" s="9"/>
      <c r="AM29" s="14"/>
      <c r="AN29" s="14"/>
      <c r="AO29" s="14"/>
      <c r="AP29" s="14"/>
      <c r="AQ29" s="1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row>
    <row r="30" spans="1:122" s="3" customFormat="1" ht="12.75" customHeight="1" x14ac:dyDescent="0.2">
      <c r="A30" s="6"/>
      <c r="B30" s="6"/>
      <c r="C30" s="29"/>
      <c r="D30" s="14"/>
      <c r="E30" s="14"/>
      <c r="F30" s="9"/>
      <c r="G30" s="14"/>
      <c r="H30" s="14"/>
      <c r="I30" s="14"/>
      <c r="J30" s="14"/>
      <c r="K30" s="14"/>
      <c r="L30" s="14"/>
      <c r="M30" s="14"/>
      <c r="N30" s="9"/>
      <c r="O30" s="14"/>
      <c r="P30" s="14"/>
      <c r="Q30" s="14"/>
      <c r="R30" s="14"/>
      <c r="S30" s="14"/>
      <c r="T30" s="14"/>
      <c r="U30" s="14"/>
      <c r="V30" s="9"/>
      <c r="W30" s="14"/>
      <c r="X30" s="14"/>
      <c r="Y30" s="14"/>
      <c r="Z30" s="14"/>
      <c r="AA30" s="14"/>
      <c r="AB30" s="14"/>
      <c r="AC30" s="14"/>
      <c r="AD30" s="9"/>
      <c r="AE30" s="14"/>
      <c r="AF30" s="14"/>
      <c r="AG30" s="14"/>
      <c r="AH30" s="14"/>
      <c r="AI30" s="14"/>
      <c r="AJ30" s="14"/>
      <c r="AK30" s="14"/>
      <c r="AL30" s="9"/>
      <c r="AM30" s="14"/>
      <c r="AN30" s="14"/>
      <c r="AO30" s="14"/>
      <c r="AP30" s="14"/>
      <c r="AQ30" s="1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row>
    <row r="31" spans="1:122" s="3" customFormat="1" ht="12.75" customHeight="1" x14ac:dyDescent="0.2">
      <c r="A31" s="6"/>
      <c r="B31" s="7"/>
      <c r="C31" s="29"/>
      <c r="D31" s="14"/>
      <c r="E31" s="14"/>
      <c r="F31" s="9"/>
      <c r="G31" s="14"/>
      <c r="H31" s="14"/>
      <c r="I31" s="14"/>
      <c r="J31" s="14"/>
      <c r="K31" s="14"/>
      <c r="L31" s="14"/>
      <c r="M31" s="14"/>
      <c r="N31" s="9"/>
      <c r="O31" s="14"/>
      <c r="P31" s="14"/>
      <c r="Q31" s="14"/>
      <c r="R31" s="14"/>
      <c r="S31" s="14"/>
      <c r="T31" s="14"/>
      <c r="U31" s="14"/>
      <c r="V31" s="9"/>
      <c r="W31" s="14"/>
      <c r="X31" s="14"/>
      <c r="Y31" s="14"/>
      <c r="Z31" s="14"/>
      <c r="AA31" s="14"/>
      <c r="AB31" s="14"/>
      <c r="AC31" s="14"/>
      <c r="AD31" s="9"/>
      <c r="AE31" s="14"/>
      <c r="AF31" s="14"/>
      <c r="AG31" s="14"/>
      <c r="AH31" s="14"/>
      <c r="AI31" s="14"/>
      <c r="AJ31" s="14"/>
      <c r="AK31" s="14"/>
      <c r="AL31" s="9"/>
      <c r="AM31" s="14"/>
      <c r="AN31" s="14"/>
      <c r="AO31" s="14"/>
      <c r="AP31" s="14"/>
      <c r="AQ31" s="1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row>
    <row r="32" spans="1:122" s="3" customFormat="1" ht="12.75" customHeight="1" x14ac:dyDescent="0.2">
      <c r="A32" s="6"/>
      <c r="B32" s="7"/>
      <c r="C32" s="29"/>
      <c r="D32" s="14"/>
      <c r="E32" s="14"/>
      <c r="F32" s="9"/>
      <c r="G32" s="14"/>
      <c r="H32" s="14"/>
      <c r="I32" s="14"/>
      <c r="J32" s="14"/>
      <c r="K32" s="14"/>
      <c r="L32" s="14"/>
      <c r="M32" s="14"/>
      <c r="N32" s="9"/>
      <c r="O32" s="14"/>
      <c r="P32" s="14"/>
      <c r="Q32" s="14"/>
      <c r="R32" s="14"/>
      <c r="S32" s="14"/>
      <c r="T32" s="14"/>
      <c r="U32" s="14"/>
      <c r="V32" s="9"/>
      <c r="W32" s="14"/>
      <c r="X32" s="14"/>
      <c r="Y32" s="14"/>
      <c r="Z32" s="14"/>
      <c r="AA32" s="14"/>
      <c r="AB32" s="14"/>
      <c r="AC32" s="14"/>
      <c r="AD32" s="9"/>
      <c r="AE32" s="14"/>
      <c r="AF32" s="14"/>
      <c r="AG32" s="14"/>
      <c r="AH32" s="14"/>
      <c r="AI32" s="14"/>
      <c r="AJ32" s="14"/>
      <c r="AK32" s="14"/>
      <c r="AL32" s="9"/>
      <c r="AM32" s="14"/>
      <c r="AN32" s="14"/>
      <c r="AO32" s="14"/>
      <c r="AP32" s="14"/>
      <c r="AQ32" s="1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row>
    <row r="33" spans="1:122" s="3" customFormat="1" ht="12.75" customHeight="1" x14ac:dyDescent="0.2">
      <c r="A33" s="12"/>
      <c r="B33" s="7"/>
      <c r="C33" s="29"/>
      <c r="D33" s="14"/>
      <c r="E33" s="14"/>
      <c r="F33" s="9"/>
      <c r="G33" s="14"/>
      <c r="H33" s="14"/>
      <c r="I33" s="14"/>
      <c r="J33" s="14"/>
      <c r="K33" s="14"/>
      <c r="L33" s="14"/>
      <c r="M33" s="14"/>
      <c r="N33" s="9"/>
      <c r="O33" s="14"/>
      <c r="P33" s="14"/>
      <c r="Q33" s="14"/>
      <c r="R33" s="14"/>
      <c r="S33" s="14"/>
      <c r="T33" s="14"/>
      <c r="U33" s="14"/>
      <c r="V33" s="9"/>
      <c r="W33" s="14"/>
      <c r="X33" s="14"/>
      <c r="Y33" s="14"/>
      <c r="Z33" s="14"/>
      <c r="AA33" s="14"/>
      <c r="AB33" s="14"/>
      <c r="AC33" s="14"/>
      <c r="AD33" s="9"/>
      <c r="AE33" s="14"/>
      <c r="AF33" s="14"/>
      <c r="AG33" s="14"/>
      <c r="AH33" s="14"/>
      <c r="AI33" s="14"/>
      <c r="AJ33" s="14"/>
      <c r="AK33" s="14"/>
      <c r="AL33" s="9"/>
      <c r="AM33" s="14"/>
      <c r="AN33" s="14"/>
      <c r="AO33" s="14"/>
      <c r="AP33" s="14"/>
      <c r="AQ33" s="1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row>
    <row r="34" spans="1:122" s="3" customFormat="1" ht="12.75" customHeight="1" x14ac:dyDescent="0.2">
      <c r="A34" s="6"/>
      <c r="B34" s="7"/>
      <c r="C34" s="29"/>
      <c r="D34" s="14"/>
      <c r="E34" s="14"/>
      <c r="F34" s="9"/>
      <c r="G34" s="14"/>
      <c r="H34" s="14"/>
      <c r="I34" s="14"/>
      <c r="J34" s="14"/>
      <c r="K34" s="14"/>
      <c r="L34" s="14"/>
      <c r="M34" s="14"/>
      <c r="N34" s="9"/>
      <c r="O34" s="14"/>
      <c r="P34" s="14"/>
      <c r="Q34" s="14"/>
      <c r="R34" s="14"/>
      <c r="S34" s="14"/>
      <c r="T34" s="14"/>
      <c r="U34" s="14"/>
      <c r="V34" s="9"/>
      <c r="W34" s="14"/>
      <c r="X34" s="14"/>
      <c r="Y34" s="14"/>
      <c r="Z34" s="14"/>
      <c r="AA34" s="14"/>
      <c r="AB34" s="14"/>
      <c r="AC34" s="14"/>
      <c r="AD34" s="9"/>
      <c r="AE34" s="14"/>
      <c r="AF34" s="14"/>
      <c r="AG34" s="14"/>
      <c r="AH34" s="14"/>
      <c r="AI34" s="14"/>
      <c r="AJ34" s="14"/>
      <c r="AK34" s="14"/>
      <c r="AL34" s="9"/>
      <c r="AM34" s="14"/>
      <c r="AN34" s="14"/>
      <c r="AO34" s="14"/>
      <c r="AP34" s="14"/>
      <c r="AQ34" s="1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row>
    <row r="35" spans="1:122" s="3" customFormat="1" ht="12.75" customHeight="1" x14ac:dyDescent="0.2">
      <c r="A35" s="6"/>
      <c r="B35" s="7"/>
      <c r="C35" s="29"/>
      <c r="D35" s="14"/>
      <c r="E35" s="14"/>
      <c r="F35" s="9"/>
      <c r="G35" s="14"/>
      <c r="H35" s="14"/>
      <c r="I35" s="14"/>
      <c r="J35" s="14"/>
      <c r="K35" s="14"/>
      <c r="L35" s="14"/>
      <c r="M35" s="14"/>
      <c r="N35" s="9"/>
      <c r="O35" s="14"/>
      <c r="P35" s="14"/>
      <c r="Q35" s="14"/>
      <c r="R35" s="14"/>
      <c r="S35" s="14"/>
      <c r="T35" s="14"/>
      <c r="U35" s="14"/>
      <c r="V35" s="9"/>
      <c r="W35" s="14"/>
      <c r="X35" s="14"/>
      <c r="Y35" s="14"/>
      <c r="Z35" s="14"/>
      <c r="AA35" s="14"/>
      <c r="AB35" s="14"/>
      <c r="AC35" s="14"/>
      <c r="AD35" s="9"/>
      <c r="AE35" s="14"/>
      <c r="AF35" s="14"/>
      <c r="AG35" s="14"/>
      <c r="AH35" s="14"/>
      <c r="AI35" s="14"/>
      <c r="AJ35" s="14"/>
      <c r="AK35" s="14"/>
      <c r="AL35" s="9"/>
      <c r="AM35" s="14"/>
      <c r="AN35" s="14"/>
      <c r="AO35" s="14"/>
      <c r="AP35" s="14"/>
      <c r="AQ35" s="1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row>
    <row r="36" spans="1:122" s="3" customFormat="1" ht="12.75" customHeight="1" x14ac:dyDescent="0.2">
      <c r="A36" s="12"/>
      <c r="B36" s="7"/>
      <c r="C36" s="29"/>
      <c r="D36" s="14"/>
      <c r="E36" s="14"/>
      <c r="F36" s="9"/>
      <c r="G36" s="14"/>
      <c r="H36" s="14"/>
      <c r="I36" s="14"/>
      <c r="J36" s="14"/>
      <c r="K36" s="14"/>
      <c r="L36" s="14"/>
      <c r="M36" s="14"/>
      <c r="N36" s="9"/>
      <c r="O36" s="14"/>
      <c r="P36" s="14"/>
      <c r="Q36" s="14"/>
      <c r="R36" s="14"/>
      <c r="S36" s="14"/>
      <c r="T36" s="14"/>
      <c r="U36" s="14"/>
      <c r="V36" s="9"/>
      <c r="W36" s="14"/>
      <c r="X36" s="14"/>
      <c r="Y36" s="14"/>
      <c r="Z36" s="14"/>
      <c r="AA36" s="14"/>
      <c r="AB36" s="14"/>
      <c r="AC36" s="14"/>
      <c r="AD36" s="9"/>
      <c r="AE36" s="14"/>
      <c r="AF36" s="14"/>
      <c r="AG36" s="14"/>
      <c r="AH36" s="14"/>
      <c r="AI36" s="14"/>
      <c r="AJ36" s="14"/>
      <c r="AK36" s="14"/>
      <c r="AL36" s="9"/>
      <c r="AM36" s="14"/>
      <c r="AN36" s="14"/>
      <c r="AO36" s="14"/>
      <c r="AP36" s="14"/>
      <c r="AQ36" s="1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row>
    <row r="37" spans="1:122" s="3" customFormat="1" ht="12.75" customHeight="1" x14ac:dyDescent="0.2">
      <c r="A37" s="12"/>
      <c r="B37" s="7"/>
      <c r="C37" s="29"/>
      <c r="D37" s="14"/>
      <c r="E37" s="14"/>
      <c r="F37" s="9"/>
      <c r="G37" s="14"/>
      <c r="H37" s="14"/>
      <c r="I37" s="14"/>
      <c r="J37" s="14"/>
      <c r="K37" s="14"/>
      <c r="L37" s="14"/>
      <c r="M37" s="14"/>
      <c r="N37" s="9"/>
      <c r="O37" s="14"/>
      <c r="P37" s="14"/>
      <c r="Q37" s="14"/>
      <c r="R37" s="14"/>
      <c r="S37" s="14"/>
      <c r="T37" s="14"/>
      <c r="U37" s="14"/>
      <c r="V37" s="9"/>
      <c r="W37" s="14"/>
      <c r="X37" s="14"/>
      <c r="Y37" s="14"/>
      <c r="Z37" s="14"/>
      <c r="AA37" s="14"/>
      <c r="AB37" s="14"/>
      <c r="AC37" s="14"/>
      <c r="AD37" s="9"/>
      <c r="AE37" s="14"/>
      <c r="AF37" s="14"/>
      <c r="AG37" s="14"/>
      <c r="AH37" s="14"/>
      <c r="AI37" s="14"/>
      <c r="AJ37" s="14"/>
      <c r="AK37" s="14"/>
      <c r="AL37" s="9"/>
      <c r="AM37" s="14"/>
      <c r="AN37" s="14"/>
      <c r="AO37" s="14"/>
      <c r="AP37" s="14"/>
      <c r="AQ37" s="1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row>
    <row r="38" spans="1:122" s="3" customFormat="1" ht="12.75" customHeight="1" x14ac:dyDescent="0.2">
      <c r="A38" s="13"/>
      <c r="B38" s="7"/>
      <c r="C38" s="29"/>
      <c r="D38" s="14"/>
      <c r="E38" s="14"/>
      <c r="F38" s="9"/>
      <c r="G38" s="14"/>
      <c r="H38" s="14"/>
      <c r="I38" s="14"/>
      <c r="J38" s="14"/>
      <c r="K38" s="14"/>
      <c r="L38" s="14"/>
      <c r="M38" s="14"/>
      <c r="N38" s="9"/>
      <c r="O38" s="14"/>
      <c r="P38" s="14"/>
      <c r="Q38" s="14"/>
      <c r="R38" s="14"/>
      <c r="S38" s="14"/>
      <c r="T38" s="14"/>
      <c r="U38" s="14"/>
      <c r="V38" s="9"/>
      <c r="W38" s="14"/>
      <c r="X38" s="14"/>
      <c r="Y38" s="14"/>
      <c r="Z38" s="14"/>
      <c r="AA38" s="14"/>
      <c r="AB38" s="14"/>
      <c r="AC38" s="14"/>
      <c r="AD38" s="9"/>
      <c r="AE38" s="14"/>
      <c r="AF38" s="14"/>
      <c r="AG38" s="14"/>
      <c r="AH38" s="14"/>
      <c r="AI38" s="14"/>
      <c r="AJ38" s="14"/>
      <c r="AK38" s="14"/>
      <c r="AL38" s="9"/>
      <c r="AM38" s="14"/>
      <c r="AN38" s="14"/>
      <c r="AO38" s="14"/>
      <c r="AP38" s="14"/>
      <c r="AQ38" s="1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row>
    <row r="39" spans="1:122" s="3" customFormat="1" ht="12.75" customHeight="1" x14ac:dyDescent="0.2">
      <c r="A39" s="13"/>
      <c r="B39" s="7"/>
      <c r="C39" s="29"/>
      <c r="D39" s="14"/>
      <c r="E39" s="14"/>
      <c r="F39" s="9"/>
      <c r="G39" s="14"/>
      <c r="H39" s="14"/>
      <c r="I39" s="14"/>
      <c r="J39" s="14"/>
      <c r="K39" s="14"/>
      <c r="L39" s="14"/>
      <c r="M39" s="14"/>
      <c r="N39" s="9"/>
      <c r="O39" s="14"/>
      <c r="P39" s="14"/>
      <c r="Q39" s="14"/>
      <c r="R39" s="14"/>
      <c r="S39" s="14"/>
      <c r="T39" s="14"/>
      <c r="U39" s="14"/>
      <c r="V39" s="9"/>
      <c r="W39" s="14"/>
      <c r="X39" s="14"/>
      <c r="Y39" s="14"/>
      <c r="Z39" s="14"/>
      <c r="AA39" s="14"/>
      <c r="AB39" s="14"/>
      <c r="AC39" s="14"/>
      <c r="AD39" s="9"/>
      <c r="AE39" s="14"/>
      <c r="AF39" s="14"/>
      <c r="AG39" s="14"/>
      <c r="AH39" s="14"/>
      <c r="AI39" s="14"/>
      <c r="AJ39" s="14"/>
      <c r="AK39" s="14"/>
      <c r="AL39" s="9"/>
      <c r="AM39" s="14"/>
      <c r="AN39" s="14"/>
      <c r="AO39" s="14"/>
      <c r="AP39" s="14"/>
      <c r="AQ39" s="1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row>
    <row r="40" spans="1:122" s="99" customFormat="1" x14ac:dyDescent="0.2">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row>
    <row r="41" spans="1:122" s="99" customFormat="1" x14ac:dyDescent="0.2">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row>
    <row r="42" spans="1:122" s="99" customFormat="1" x14ac:dyDescent="0.2">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row>
    <row r="43" spans="1:122" s="99" customFormat="1" x14ac:dyDescent="0.2">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row>
    <row r="44" spans="1:122" s="99" customFormat="1" x14ac:dyDescent="0.2">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row>
    <row r="45" spans="1:122" s="99" customFormat="1" x14ac:dyDescent="0.2">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row>
    <row r="46" spans="1:122" s="99" customFormat="1" x14ac:dyDescent="0.2">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row>
    <row r="47" spans="1:122" s="99" customFormat="1" x14ac:dyDescent="0.2">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row>
    <row r="48" spans="1:122" s="99" customFormat="1" x14ac:dyDescent="0.2">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row>
    <row r="49" spans="4:43" s="99" customFormat="1" x14ac:dyDescent="0.2">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row>
    <row r="50" spans="4:43" s="99" customFormat="1" x14ac:dyDescent="0.2">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row>
    <row r="51" spans="4:43" s="99" customFormat="1" x14ac:dyDescent="0.2">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row>
    <row r="52" spans="4:43" s="99" customFormat="1" x14ac:dyDescent="0.2">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row>
    <row r="53" spans="4:43" s="99" customFormat="1" x14ac:dyDescent="0.2">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row>
    <row r="54" spans="4:43" s="99" customFormat="1" x14ac:dyDescent="0.2">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row>
    <row r="55" spans="4:43" s="99" customFormat="1" x14ac:dyDescent="0.2">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row>
    <row r="56" spans="4:43" s="99" customFormat="1" x14ac:dyDescent="0.2">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row>
    <row r="57" spans="4:43" s="99" customFormat="1" x14ac:dyDescent="0.2">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row>
    <row r="58" spans="4:43" s="99" customFormat="1" x14ac:dyDescent="0.2">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row>
    <row r="59" spans="4:43" s="99" customFormat="1" x14ac:dyDescent="0.2">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row>
    <row r="60" spans="4:43" s="99" customFormat="1" x14ac:dyDescent="0.2">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row>
    <row r="61" spans="4:43" s="99" customFormat="1" x14ac:dyDescent="0.2">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row>
    <row r="62" spans="4:43" s="99" customFormat="1" x14ac:dyDescent="0.2">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row>
    <row r="63" spans="4:43" s="99" customFormat="1" x14ac:dyDescent="0.2">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row>
    <row r="64" spans="4:43" s="99" customFormat="1" x14ac:dyDescent="0.2">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row>
    <row r="65" spans="4:43" s="99" customFormat="1" x14ac:dyDescent="0.2">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row>
    <row r="66" spans="4:43" s="99" customFormat="1" x14ac:dyDescent="0.2">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row>
    <row r="67" spans="4:43" s="99" customFormat="1" x14ac:dyDescent="0.2">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row>
    <row r="68" spans="4:43" s="99" customFormat="1" x14ac:dyDescent="0.2">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row>
    <row r="69" spans="4:43" s="99" customFormat="1" x14ac:dyDescent="0.2">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row>
    <row r="70" spans="4:43" s="99" customFormat="1" x14ac:dyDescent="0.2">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row>
    <row r="71" spans="4:43" s="99" customFormat="1" x14ac:dyDescent="0.2">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row>
    <row r="72" spans="4:43" s="99" customFormat="1" x14ac:dyDescent="0.2">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row>
    <row r="73" spans="4:43" s="99" customFormat="1" x14ac:dyDescent="0.2">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row>
    <row r="74" spans="4:43" s="99" customFormat="1" x14ac:dyDescent="0.2">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row>
    <row r="75" spans="4:43" s="99" customFormat="1" x14ac:dyDescent="0.2">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row>
    <row r="76" spans="4:43" s="99" customFormat="1" x14ac:dyDescent="0.2">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row>
    <row r="77" spans="4:43" s="99" customFormat="1" x14ac:dyDescent="0.2">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row>
    <row r="78" spans="4:43" s="99" customFormat="1" x14ac:dyDescent="0.2">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row>
    <row r="79" spans="4:43" s="99" customFormat="1" x14ac:dyDescent="0.2">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row>
    <row r="80" spans="4:43" s="99" customFormat="1" x14ac:dyDescent="0.2">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row>
    <row r="81" spans="4:43" s="99" customFormat="1" x14ac:dyDescent="0.2">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row>
    <row r="82" spans="4:43" s="99" customFormat="1" x14ac:dyDescent="0.2">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row>
    <row r="83" spans="4:43" s="99" customFormat="1" x14ac:dyDescent="0.2">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row>
    <row r="84" spans="4:43" s="99" customFormat="1" x14ac:dyDescent="0.2">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row>
    <row r="85" spans="4:43" s="99" customFormat="1" x14ac:dyDescent="0.2">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row>
    <row r="86" spans="4:43" s="99" customFormat="1" x14ac:dyDescent="0.2">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row>
    <row r="87" spans="4:43" s="99" customFormat="1" x14ac:dyDescent="0.2">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row>
    <row r="88" spans="4:43" s="99" customFormat="1" x14ac:dyDescent="0.2">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row>
    <row r="89" spans="4:43" s="99" customFormat="1" x14ac:dyDescent="0.2">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row>
    <row r="90" spans="4:43" s="99" customFormat="1" x14ac:dyDescent="0.2">
      <c r="D90" s="98"/>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row>
    <row r="91" spans="4:43" s="99" customFormat="1" x14ac:dyDescent="0.2">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row>
    <row r="92" spans="4:43" s="99" customFormat="1" x14ac:dyDescent="0.2">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row>
    <row r="93" spans="4:43" s="99" customFormat="1" x14ac:dyDescent="0.2">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row>
    <row r="94" spans="4:43" s="99" customFormat="1" x14ac:dyDescent="0.2">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row>
    <row r="95" spans="4:43" s="99" customFormat="1" x14ac:dyDescent="0.2">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row>
    <row r="96" spans="4:43" s="99" customFormat="1" x14ac:dyDescent="0.2">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row>
    <row r="97" spans="4:43" s="99" customFormat="1" x14ac:dyDescent="0.2">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row>
    <row r="98" spans="4:43" s="99" customFormat="1" x14ac:dyDescent="0.2">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row>
    <row r="99" spans="4:43" s="99" customFormat="1" x14ac:dyDescent="0.2">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row>
    <row r="100" spans="4:43" s="99" customFormat="1" x14ac:dyDescent="0.2">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row>
    <row r="101" spans="4:43" s="99" customFormat="1" x14ac:dyDescent="0.2">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row>
    <row r="102" spans="4:43" s="99" customFormat="1" x14ac:dyDescent="0.2">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row>
    <row r="103" spans="4:43" s="99" customFormat="1" x14ac:dyDescent="0.2">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row>
    <row r="104" spans="4:43" s="99" customFormat="1" x14ac:dyDescent="0.2">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row>
    <row r="105" spans="4:43" s="99" customFormat="1" x14ac:dyDescent="0.2">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row>
    <row r="106" spans="4:43" s="99" customFormat="1" x14ac:dyDescent="0.2">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row>
    <row r="107" spans="4:43" s="99" customFormat="1" x14ac:dyDescent="0.2">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row>
    <row r="108" spans="4:43" s="99" customFormat="1" x14ac:dyDescent="0.2">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row>
    <row r="109" spans="4:43" s="99" customFormat="1" x14ac:dyDescent="0.2">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row>
    <row r="110" spans="4:43" s="99" customFormat="1" x14ac:dyDescent="0.2">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row>
    <row r="111" spans="4:43" s="99" customFormat="1" x14ac:dyDescent="0.2">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row>
    <row r="112" spans="4:43" s="99" customFormat="1" x14ac:dyDescent="0.2">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row>
    <row r="113" spans="4:43" s="99" customFormat="1" x14ac:dyDescent="0.2">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row>
    <row r="114" spans="4:43" s="99" customFormat="1" x14ac:dyDescent="0.2">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row>
    <row r="115" spans="4:43" s="99" customFormat="1" x14ac:dyDescent="0.2">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row>
    <row r="116" spans="4:43" s="99" customFormat="1" x14ac:dyDescent="0.2">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row>
    <row r="117" spans="4:43" s="99" customFormat="1" x14ac:dyDescent="0.2">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row>
    <row r="118" spans="4:43" s="99" customFormat="1" x14ac:dyDescent="0.2">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row>
    <row r="119" spans="4:43" s="99" customFormat="1" x14ac:dyDescent="0.2">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row>
    <row r="120" spans="4:43" s="99" customFormat="1" x14ac:dyDescent="0.2">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row>
    <row r="121" spans="4:43" s="99" customFormat="1" x14ac:dyDescent="0.2">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row>
    <row r="122" spans="4:43" s="99" customFormat="1" x14ac:dyDescent="0.2">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row>
    <row r="123" spans="4:43" s="99" customFormat="1" x14ac:dyDescent="0.2">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row>
    <row r="124" spans="4:43" s="99" customFormat="1" x14ac:dyDescent="0.2">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row>
    <row r="125" spans="4:43" s="99" customFormat="1" x14ac:dyDescent="0.2">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row>
    <row r="126" spans="4:43" s="99" customFormat="1" x14ac:dyDescent="0.2">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row>
    <row r="127" spans="4:43" s="99" customFormat="1" x14ac:dyDescent="0.2">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row>
    <row r="128" spans="4:43" s="99" customFormat="1" x14ac:dyDescent="0.2">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row>
    <row r="129" spans="4:43" s="99" customFormat="1" x14ac:dyDescent="0.2">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row>
    <row r="130" spans="4:43" s="99" customFormat="1" x14ac:dyDescent="0.2">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row>
    <row r="131" spans="4:43" s="99" customFormat="1" x14ac:dyDescent="0.2">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row>
    <row r="132" spans="4:43" s="99" customFormat="1" x14ac:dyDescent="0.2">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row>
    <row r="133" spans="4:43" s="99" customFormat="1" x14ac:dyDescent="0.2">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row>
    <row r="134" spans="4:43" s="99" customFormat="1" x14ac:dyDescent="0.2">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row>
    <row r="135" spans="4:43" s="99" customFormat="1" x14ac:dyDescent="0.2">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row>
    <row r="136" spans="4:43" s="99" customFormat="1" x14ac:dyDescent="0.2">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row>
    <row r="137" spans="4:43" s="99" customFormat="1" x14ac:dyDescent="0.2">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row>
    <row r="138" spans="4:43" s="99" customFormat="1" x14ac:dyDescent="0.2">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row>
    <row r="139" spans="4:43" s="99" customFormat="1" x14ac:dyDescent="0.2">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row>
    <row r="140" spans="4:43" s="99" customFormat="1" x14ac:dyDescent="0.2">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row>
    <row r="141" spans="4:43" s="99" customFormat="1" x14ac:dyDescent="0.2">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row>
    <row r="142" spans="4:43" s="99" customFormat="1" x14ac:dyDescent="0.2">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row>
    <row r="143" spans="4:43" s="99" customFormat="1" x14ac:dyDescent="0.2">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row>
    <row r="144" spans="4:43" s="99" customFormat="1" x14ac:dyDescent="0.2">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row>
    <row r="145" spans="4:43" s="99" customFormat="1" x14ac:dyDescent="0.2">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row>
    <row r="146" spans="4:43" s="99" customFormat="1" x14ac:dyDescent="0.2">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row>
    <row r="147" spans="4:43" s="99" customFormat="1" x14ac:dyDescent="0.2">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row>
    <row r="148" spans="4:43" s="99" customFormat="1" x14ac:dyDescent="0.2">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row>
    <row r="149" spans="4:43" s="99" customFormat="1" x14ac:dyDescent="0.2">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row>
    <row r="150" spans="4:43" s="99" customFormat="1" x14ac:dyDescent="0.2">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row>
    <row r="151" spans="4:43" s="99" customFormat="1" x14ac:dyDescent="0.2">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row>
    <row r="152" spans="4:43" s="99" customFormat="1" x14ac:dyDescent="0.2">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row>
    <row r="153" spans="4:43" s="99" customFormat="1" x14ac:dyDescent="0.2">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row>
    <row r="154" spans="4:43" s="99" customFormat="1" x14ac:dyDescent="0.2">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row>
    <row r="155" spans="4:43" s="99" customFormat="1" x14ac:dyDescent="0.2">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row>
    <row r="156" spans="4:43" s="99" customFormat="1" x14ac:dyDescent="0.2">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row>
    <row r="157" spans="4:43" s="99" customFormat="1" x14ac:dyDescent="0.2">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row>
    <row r="158" spans="4:43" s="99" customFormat="1" x14ac:dyDescent="0.2">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row>
    <row r="159" spans="4:43" s="99" customFormat="1" x14ac:dyDescent="0.2">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row>
    <row r="160" spans="4:43" s="99" customFormat="1" x14ac:dyDescent="0.2">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c r="AQ160" s="98"/>
    </row>
    <row r="161" spans="4:43" s="99" customFormat="1" x14ac:dyDescent="0.2">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row>
    <row r="162" spans="4:43" s="99" customFormat="1" x14ac:dyDescent="0.2">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row>
    <row r="163" spans="4:43" s="99" customFormat="1" x14ac:dyDescent="0.2">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row>
    <row r="164" spans="4:43" s="99" customFormat="1" x14ac:dyDescent="0.2">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row>
    <row r="165" spans="4:43" s="99" customFormat="1" x14ac:dyDescent="0.2">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row>
    <row r="166" spans="4:43" s="99" customFormat="1" x14ac:dyDescent="0.2">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row>
    <row r="167" spans="4:43" s="99" customFormat="1" x14ac:dyDescent="0.2">
      <c r="D167" s="98"/>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row>
    <row r="168" spans="4:43" s="99" customFormat="1" x14ac:dyDescent="0.2">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row>
    <row r="169" spans="4:43" s="99" customFormat="1" x14ac:dyDescent="0.2">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row>
    <row r="170" spans="4:43" s="99" customFormat="1" x14ac:dyDescent="0.2">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row>
    <row r="171" spans="4:43" s="99" customFormat="1" x14ac:dyDescent="0.2">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row>
    <row r="172" spans="4:43" s="99" customFormat="1" x14ac:dyDescent="0.2">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row>
    <row r="173" spans="4:43" s="99" customFormat="1" x14ac:dyDescent="0.2">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row>
    <row r="174" spans="4:43" s="99" customFormat="1" x14ac:dyDescent="0.2">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row>
    <row r="175" spans="4:43" s="99" customFormat="1" x14ac:dyDescent="0.2">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row>
    <row r="176" spans="4:43" s="99" customFormat="1" x14ac:dyDescent="0.2">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8"/>
      <c r="AJ176" s="98"/>
      <c r="AK176" s="98"/>
      <c r="AL176" s="98"/>
      <c r="AM176" s="98"/>
      <c r="AN176" s="98"/>
      <c r="AO176" s="98"/>
      <c r="AP176" s="98"/>
      <c r="AQ176" s="98"/>
    </row>
    <row r="177" spans="4:43" s="99" customFormat="1" x14ac:dyDescent="0.2">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row>
    <row r="178" spans="4:43" s="99" customFormat="1" x14ac:dyDescent="0.2">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row>
    <row r="179" spans="4:43" s="99" customFormat="1" x14ac:dyDescent="0.2">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row>
    <row r="180" spans="4:43" s="99" customFormat="1" x14ac:dyDescent="0.2">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row>
    <row r="181" spans="4:43" s="99" customFormat="1" x14ac:dyDescent="0.2">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row>
    <row r="182" spans="4:43" s="99" customFormat="1" x14ac:dyDescent="0.2">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row>
    <row r="183" spans="4:43" s="99" customFormat="1" x14ac:dyDescent="0.2">
      <c r="D183" s="98"/>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row>
    <row r="184" spans="4:43" s="99" customFormat="1" x14ac:dyDescent="0.2">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row>
    <row r="185" spans="4:43" s="99" customFormat="1" x14ac:dyDescent="0.2">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row>
    <row r="186" spans="4:43" s="99" customFormat="1" x14ac:dyDescent="0.2">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row>
    <row r="187" spans="4:43" s="99" customFormat="1" x14ac:dyDescent="0.2">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row>
    <row r="188" spans="4:43" s="99" customFormat="1" x14ac:dyDescent="0.2">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row>
    <row r="189" spans="4:43" s="99" customFormat="1" x14ac:dyDescent="0.2">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row>
    <row r="190" spans="4:43" s="99" customFormat="1" x14ac:dyDescent="0.2">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row>
    <row r="191" spans="4:43" s="99" customFormat="1" x14ac:dyDescent="0.2">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row>
    <row r="192" spans="4:43" s="99" customFormat="1" x14ac:dyDescent="0.2">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row>
    <row r="193" spans="4:43" s="99" customFormat="1" x14ac:dyDescent="0.2">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row>
    <row r="194" spans="4:43" s="99" customFormat="1" x14ac:dyDescent="0.2">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row>
    <row r="195" spans="4:43" s="99" customFormat="1" x14ac:dyDescent="0.2">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row>
    <row r="196" spans="4:43" s="99" customFormat="1" x14ac:dyDescent="0.2">
      <c r="D196" s="98"/>
      <c r="E196" s="98"/>
      <c r="F196" s="98"/>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row>
    <row r="197" spans="4:43" s="99" customFormat="1" x14ac:dyDescent="0.2">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row>
    <row r="198" spans="4:43" s="99" customFormat="1" x14ac:dyDescent="0.2">
      <c r="D198" s="98"/>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row>
    <row r="199" spans="4:43" s="99" customFormat="1" x14ac:dyDescent="0.2">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row>
    <row r="200" spans="4:43" s="99" customFormat="1" x14ac:dyDescent="0.2">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row>
    <row r="201" spans="4:43" s="99" customFormat="1" x14ac:dyDescent="0.2">
      <c r="D201" s="98"/>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row>
    <row r="202" spans="4:43" s="99" customFormat="1" x14ac:dyDescent="0.2">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row>
    <row r="203" spans="4:43" s="99" customFormat="1" x14ac:dyDescent="0.2">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row>
    <row r="204" spans="4:43" s="99" customFormat="1" x14ac:dyDescent="0.2">
      <c r="D204" s="98"/>
      <c r="E204" s="98"/>
      <c r="F204" s="98"/>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row>
    <row r="205" spans="4:43" s="99" customFormat="1" x14ac:dyDescent="0.2">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row>
    <row r="206" spans="4:43" s="99" customFormat="1" x14ac:dyDescent="0.2">
      <c r="D206" s="98"/>
      <c r="E206" s="98"/>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row>
    <row r="207" spans="4:43" s="99" customFormat="1" x14ac:dyDescent="0.2">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row>
    <row r="208" spans="4:43" s="99" customFormat="1" x14ac:dyDescent="0.2">
      <c r="D208" s="98"/>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row>
    <row r="209" spans="4:43" s="99" customFormat="1" x14ac:dyDescent="0.2">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row>
    <row r="210" spans="4:43" s="99" customFormat="1" x14ac:dyDescent="0.2">
      <c r="D210" s="98"/>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row>
    <row r="211" spans="4:43" s="99" customFormat="1" x14ac:dyDescent="0.2">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row>
    <row r="212" spans="4:43" s="99" customFormat="1" x14ac:dyDescent="0.2">
      <c r="D212" s="98"/>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row>
    <row r="213" spans="4:43" s="99" customFormat="1" x14ac:dyDescent="0.2">
      <c r="D213" s="98"/>
      <c r="E213" s="98"/>
      <c r="F213" s="98"/>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row>
    <row r="214" spans="4:43" s="99" customFormat="1" x14ac:dyDescent="0.2">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row>
    <row r="215" spans="4:43" s="99" customFormat="1" x14ac:dyDescent="0.2">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row>
    <row r="216" spans="4:43" s="99" customFormat="1" x14ac:dyDescent="0.2">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row>
    <row r="217" spans="4:43" s="99" customFormat="1" x14ac:dyDescent="0.2">
      <c r="D217" s="98"/>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row>
    <row r="218" spans="4:43" s="99" customFormat="1" x14ac:dyDescent="0.2">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row>
    <row r="219" spans="4:43" s="99" customFormat="1" x14ac:dyDescent="0.2">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row>
    <row r="220" spans="4:43" s="99" customFormat="1" x14ac:dyDescent="0.2">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row>
    <row r="221" spans="4:43" s="99" customFormat="1" x14ac:dyDescent="0.2">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row>
    <row r="222" spans="4:43" s="99" customFormat="1" x14ac:dyDescent="0.2">
      <c r="D222" s="98"/>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row>
    <row r="223" spans="4:43" s="99" customFormat="1" x14ac:dyDescent="0.2">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row>
    <row r="224" spans="4:43" s="99" customFormat="1" x14ac:dyDescent="0.2">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row>
    <row r="225" spans="4:43" s="99" customFormat="1" x14ac:dyDescent="0.2">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row>
    <row r="226" spans="4:43" s="99" customFormat="1" x14ac:dyDescent="0.2">
      <c r="D226" s="98"/>
      <c r="E226" s="98"/>
      <c r="F226" s="98"/>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row>
    <row r="227" spans="4:43" s="99" customFormat="1" x14ac:dyDescent="0.2">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row>
    <row r="228" spans="4:43" s="99" customFormat="1" x14ac:dyDescent="0.2">
      <c r="D228" s="98"/>
      <c r="E228" s="98"/>
      <c r="F228" s="98"/>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row>
    <row r="229" spans="4:43" s="99" customFormat="1" x14ac:dyDescent="0.2">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row>
    <row r="230" spans="4:43" s="99" customFormat="1" x14ac:dyDescent="0.2">
      <c r="D230" s="98"/>
      <c r="E230" s="98"/>
      <c r="F230" s="98"/>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row>
    <row r="231" spans="4:43" s="99" customFormat="1" x14ac:dyDescent="0.2">
      <c r="D231" s="98"/>
      <c r="E231" s="98"/>
      <c r="F231" s="98"/>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row>
    <row r="232" spans="4:43" s="99" customFormat="1" x14ac:dyDescent="0.2">
      <c r="D232" s="98"/>
      <c r="E232" s="98"/>
      <c r="F232" s="98"/>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row>
    <row r="233" spans="4:43" s="99" customFormat="1" x14ac:dyDescent="0.2">
      <c r="D233" s="98"/>
      <c r="E233" s="98"/>
      <c r="F233" s="98"/>
      <c r="G233" s="98"/>
      <c r="H233" s="98"/>
      <c r="I233" s="98"/>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row>
    <row r="234" spans="4:43" s="99" customFormat="1" x14ac:dyDescent="0.2">
      <c r="D234" s="98"/>
      <c r="E234" s="98"/>
      <c r="F234" s="98"/>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row>
    <row r="235" spans="4:43" s="99" customFormat="1" x14ac:dyDescent="0.2">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row>
    <row r="236" spans="4:43" s="99" customFormat="1" x14ac:dyDescent="0.2">
      <c r="D236" s="98"/>
      <c r="E236" s="98"/>
      <c r="F236" s="98"/>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row>
    <row r="237" spans="4:43" s="99" customFormat="1" x14ac:dyDescent="0.2">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row>
    <row r="238" spans="4:43" s="99" customFormat="1" x14ac:dyDescent="0.2">
      <c r="D238" s="98"/>
      <c r="E238" s="98"/>
      <c r="F238" s="98"/>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row>
    <row r="239" spans="4:43" s="99" customFormat="1" x14ac:dyDescent="0.2">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row>
    <row r="240" spans="4:43" s="99" customFormat="1" x14ac:dyDescent="0.2">
      <c r="D240" s="98"/>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row>
    <row r="241" spans="4:43" s="99" customFormat="1" x14ac:dyDescent="0.2">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row>
    <row r="242" spans="4:43" s="99" customFormat="1" x14ac:dyDescent="0.2">
      <c r="D242" s="98"/>
      <c r="E242" s="98"/>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row>
    <row r="243" spans="4:43" s="99" customFormat="1" x14ac:dyDescent="0.2">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row>
    <row r="244" spans="4:43" s="99" customFormat="1" x14ac:dyDescent="0.2">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row>
    <row r="245" spans="4:43" s="99" customFormat="1" x14ac:dyDescent="0.2">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row>
    <row r="246" spans="4:43" s="99" customFormat="1" x14ac:dyDescent="0.2">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row>
    <row r="247" spans="4:43" s="99" customFormat="1" x14ac:dyDescent="0.2">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row>
    <row r="248" spans="4:43" s="99" customFormat="1" x14ac:dyDescent="0.2">
      <c r="D248" s="98"/>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row>
    <row r="249" spans="4:43" s="99" customFormat="1" x14ac:dyDescent="0.2">
      <c r="D249" s="98"/>
      <c r="E249" s="98"/>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row>
    <row r="250" spans="4:43" s="99" customFormat="1" x14ac:dyDescent="0.2">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row>
    <row r="251" spans="4:43" s="99" customFormat="1" x14ac:dyDescent="0.2">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row>
    <row r="252" spans="4:43" s="99" customFormat="1" x14ac:dyDescent="0.2">
      <c r="D252" s="98"/>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row>
    <row r="253" spans="4:43" s="99" customFormat="1" x14ac:dyDescent="0.2">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row>
    <row r="254" spans="4:43" s="99" customFormat="1" x14ac:dyDescent="0.2">
      <c r="D254" s="98"/>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row>
    <row r="255" spans="4:43" s="99" customFormat="1" x14ac:dyDescent="0.2">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row>
    <row r="256" spans="4:43" s="99" customFormat="1" x14ac:dyDescent="0.2">
      <c r="D256" s="98"/>
      <c r="E256" s="98"/>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row>
    <row r="257" spans="4:43" s="99" customFormat="1" x14ac:dyDescent="0.2">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row>
    <row r="258" spans="4:43" s="99" customFormat="1" x14ac:dyDescent="0.2">
      <c r="D258" s="98"/>
      <c r="E258" s="98"/>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row>
    <row r="259" spans="4:43" s="99" customFormat="1" x14ac:dyDescent="0.2">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row>
    <row r="260" spans="4:43" s="99" customFormat="1" x14ac:dyDescent="0.2">
      <c r="D260" s="98"/>
      <c r="E260" s="98"/>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row>
    <row r="261" spans="4:43" s="99" customFormat="1" x14ac:dyDescent="0.2">
      <c r="D261" s="98"/>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row>
    <row r="262" spans="4:43" s="99" customFormat="1" x14ac:dyDescent="0.2">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row>
    <row r="263" spans="4:43" s="99" customFormat="1" x14ac:dyDescent="0.2">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row>
    <row r="264" spans="4:43" s="99" customFormat="1" x14ac:dyDescent="0.2">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row>
    <row r="265" spans="4:43" s="99" customFormat="1" x14ac:dyDescent="0.2">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row>
    <row r="266" spans="4:43" s="99" customFormat="1" x14ac:dyDescent="0.2">
      <c r="D266" s="98"/>
      <c r="E266" s="98"/>
      <c r="F266" s="98"/>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row>
    <row r="267" spans="4:43" s="99" customFormat="1" x14ac:dyDescent="0.2">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row>
    <row r="268" spans="4:43" s="99" customFormat="1" x14ac:dyDescent="0.2">
      <c r="D268" s="98"/>
      <c r="E268" s="98"/>
      <c r="F268" s="98"/>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row>
    <row r="269" spans="4:43" s="99" customFormat="1" x14ac:dyDescent="0.2">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row>
    <row r="270" spans="4:43" s="99" customFormat="1" x14ac:dyDescent="0.2">
      <c r="D270" s="98"/>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row>
    <row r="271" spans="4:43" s="99" customFormat="1" x14ac:dyDescent="0.2">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row>
    <row r="272" spans="4:43" s="99" customFormat="1" x14ac:dyDescent="0.2">
      <c r="D272" s="98"/>
      <c r="E272" s="98"/>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row>
    <row r="273" spans="4:43" s="99" customFormat="1" x14ac:dyDescent="0.2">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row>
    <row r="274" spans="4:43" s="99" customFormat="1" x14ac:dyDescent="0.2">
      <c r="D274" s="98"/>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row>
    <row r="275" spans="4:43" s="99" customFormat="1" x14ac:dyDescent="0.2">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row>
    <row r="276" spans="4:43" s="99" customFormat="1" x14ac:dyDescent="0.2">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row>
    <row r="277" spans="4:43" s="99" customFormat="1" x14ac:dyDescent="0.2">
      <c r="D277" s="98"/>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row>
    <row r="278" spans="4:43" s="99" customFormat="1" x14ac:dyDescent="0.2">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row>
    <row r="279" spans="4:43" s="99" customFormat="1" x14ac:dyDescent="0.2">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row>
    <row r="280" spans="4:43" s="99" customFormat="1" x14ac:dyDescent="0.2">
      <c r="D280" s="98"/>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row>
    <row r="281" spans="4:43" s="99" customFormat="1" x14ac:dyDescent="0.2">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row>
    <row r="282" spans="4:43" s="99" customFormat="1" x14ac:dyDescent="0.2">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row>
    <row r="283" spans="4:43" s="99" customFormat="1" x14ac:dyDescent="0.2">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row>
    <row r="284" spans="4:43" s="99" customFormat="1" x14ac:dyDescent="0.2">
      <c r="D284" s="98"/>
      <c r="E284" s="98"/>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row>
    <row r="285" spans="4:43" s="99" customFormat="1" x14ac:dyDescent="0.2">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row>
    <row r="286" spans="4:43" s="99" customFormat="1" x14ac:dyDescent="0.2">
      <c r="D286" s="98"/>
      <c r="E286" s="98"/>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row>
    <row r="287" spans="4:43" s="99" customFormat="1" x14ac:dyDescent="0.2">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row>
    <row r="288" spans="4:43" s="99" customFormat="1" x14ac:dyDescent="0.2">
      <c r="D288" s="98"/>
      <c r="E288" s="98"/>
      <c r="F288" s="98"/>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row>
    <row r="289" spans="4:43" s="99" customFormat="1" x14ac:dyDescent="0.2">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row>
    <row r="290" spans="4:43" s="99" customFormat="1" x14ac:dyDescent="0.2">
      <c r="D290" s="98"/>
      <c r="E290" s="98"/>
      <c r="F290" s="98"/>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row>
    <row r="291" spans="4:43" s="99" customFormat="1" x14ac:dyDescent="0.2">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row>
    <row r="292" spans="4:43" s="99" customFormat="1" x14ac:dyDescent="0.2">
      <c r="D292" s="98"/>
      <c r="E292" s="98"/>
      <c r="F292" s="98"/>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row>
    <row r="293" spans="4:43" s="99" customFormat="1" x14ac:dyDescent="0.2">
      <c r="D293" s="98"/>
      <c r="E293" s="98"/>
      <c r="F293" s="98"/>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row>
    <row r="294" spans="4:43" s="99" customFormat="1" x14ac:dyDescent="0.2">
      <c r="D294" s="98"/>
      <c r="E294" s="98"/>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row>
    <row r="295" spans="4:43" s="99" customFormat="1" x14ac:dyDescent="0.2">
      <c r="D295" s="98"/>
      <c r="E295" s="98"/>
      <c r="F295" s="98"/>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row>
    <row r="296" spans="4:43" s="99" customFormat="1" x14ac:dyDescent="0.2">
      <c r="D296" s="98"/>
      <c r="E296" s="98"/>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row>
    <row r="297" spans="4:43" s="99" customFormat="1" x14ac:dyDescent="0.2">
      <c r="D297" s="98"/>
      <c r="E297" s="98"/>
      <c r="F297" s="98"/>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row>
    <row r="298" spans="4:43" s="99" customFormat="1" x14ac:dyDescent="0.2">
      <c r="D298" s="98"/>
      <c r="E298" s="98"/>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row>
    <row r="299" spans="4:43" s="99" customFormat="1" x14ac:dyDescent="0.2">
      <c r="D299" s="98"/>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row>
    <row r="300" spans="4:43" s="99" customFormat="1" x14ac:dyDescent="0.2">
      <c r="D300" s="98"/>
      <c r="E300" s="98"/>
      <c r="F300" s="98"/>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row>
    <row r="301" spans="4:43" s="99" customFormat="1" x14ac:dyDescent="0.2">
      <c r="D301" s="98"/>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row>
    <row r="302" spans="4:43" s="99" customFormat="1" x14ac:dyDescent="0.2">
      <c r="D302" s="98"/>
      <c r="E302" s="98"/>
      <c r="F302" s="98"/>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row>
    <row r="303" spans="4:43" s="99" customFormat="1" x14ac:dyDescent="0.2">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row>
    <row r="304" spans="4:43" s="99" customFormat="1" x14ac:dyDescent="0.2">
      <c r="D304" s="98"/>
      <c r="E304" s="98"/>
      <c r="F304" s="98"/>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row>
    <row r="305" spans="4:43" s="99" customFormat="1" x14ac:dyDescent="0.2">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row>
    <row r="306" spans="4:43" s="99" customFormat="1" x14ac:dyDescent="0.2">
      <c r="D306" s="98"/>
      <c r="E306" s="98"/>
      <c r="F306" s="98"/>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row>
    <row r="307" spans="4:43" s="99" customFormat="1" x14ac:dyDescent="0.2">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row>
    <row r="308" spans="4:43" s="99" customFormat="1" x14ac:dyDescent="0.2">
      <c r="D308" s="98"/>
      <c r="E308" s="98"/>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row>
    <row r="309" spans="4:43" s="99" customFormat="1" x14ac:dyDescent="0.2">
      <c r="D309" s="98"/>
      <c r="E309" s="98"/>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row>
    <row r="310" spans="4:43" s="99" customFormat="1" x14ac:dyDescent="0.2">
      <c r="D310" s="98"/>
      <c r="E310" s="98"/>
      <c r="F310" s="98"/>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row>
    <row r="311" spans="4:43" s="99" customFormat="1" x14ac:dyDescent="0.2">
      <c r="D311" s="98"/>
      <c r="E311" s="98"/>
      <c r="F311" s="98"/>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row>
  </sheetData>
  <mergeCells count="23">
    <mergeCell ref="AB5:AD5"/>
    <mergeCell ref="AF5:AG5"/>
    <mergeCell ref="AH5:AI5"/>
    <mergeCell ref="T4:AA4"/>
    <mergeCell ref="T5:V5"/>
    <mergeCell ref="X5:Y5"/>
    <mergeCell ref="Z5:AA5"/>
    <mergeCell ref="A5:A6"/>
    <mergeCell ref="B5:B6"/>
    <mergeCell ref="C5:C6"/>
    <mergeCell ref="AJ4:AQ4"/>
    <mergeCell ref="AJ5:AL5"/>
    <mergeCell ref="AN5:AO5"/>
    <mergeCell ref="AP5:AQ5"/>
    <mergeCell ref="D5:F5"/>
    <mergeCell ref="H5:I5"/>
    <mergeCell ref="J5:K5"/>
    <mergeCell ref="D4:K4"/>
    <mergeCell ref="L4:S4"/>
    <mergeCell ref="L5:N5"/>
    <mergeCell ref="P5:Q5"/>
    <mergeCell ref="R5:S5"/>
    <mergeCell ref="AB4:AI4"/>
  </mergeCells>
  <conditionalFormatting sqref="C7:C39">
    <cfRule type="cellIs" dxfId="5" priority="1" operator="equal">
      <formula>0</formula>
    </cfRule>
    <cfRule type="cellIs" dxfId="4" priority="4" operator="greaterThan">
      <formula>0.81</formula>
    </cfRule>
    <cfRule type="cellIs" dxfId="3" priority="5" operator="between">
      <formula>0.21</formula>
      <formula>0.4</formula>
    </cfRule>
    <cfRule type="cellIs" dxfId="2" priority="6" operator="lessThan">
      <formula>0.2</formula>
    </cfRule>
  </conditionalFormatting>
  <conditionalFormatting sqref="C7:C39">
    <cfRule type="cellIs" dxfId="1" priority="2" operator="between">
      <formula>0.41</formula>
      <formula>0.6</formula>
    </cfRule>
    <cfRule type="cellIs" dxfId="0" priority="3" operator="between">
      <formula>0.61</formula>
      <formula>0.8</formula>
    </cfRule>
  </conditionalFormatting>
  <pageMargins left="0.7" right="0.7" top="0.75" bottom="0.75" header="0.3" footer="0.3"/>
  <pageSetup paperSize="9" scale="1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B1:G102"/>
  <sheetViews>
    <sheetView workbookViewId="0">
      <selection activeCell="G1" sqref="G1:G1048576"/>
    </sheetView>
  </sheetViews>
  <sheetFormatPr defaultRowHeight="15" x14ac:dyDescent="0.25"/>
  <cols>
    <col min="2" max="2" width="22.140625" customWidth="1"/>
    <col min="3" max="3" width="9.140625" style="26"/>
  </cols>
  <sheetData>
    <row r="1" spans="2:7" x14ac:dyDescent="0.25">
      <c r="B1" s="27" t="s">
        <v>60</v>
      </c>
    </row>
    <row r="2" spans="2:7" x14ac:dyDescent="0.25">
      <c r="B2" t="s">
        <v>55</v>
      </c>
      <c r="C2" s="26">
        <v>1</v>
      </c>
      <c r="E2" s="26">
        <v>0</v>
      </c>
      <c r="F2" t="s">
        <v>59</v>
      </c>
      <c r="G2" s="31"/>
    </row>
    <row r="3" spans="2:7" x14ac:dyDescent="0.25">
      <c r="B3" t="s">
        <v>56</v>
      </c>
      <c r="C3" s="26">
        <v>0.8</v>
      </c>
      <c r="E3" s="26">
        <v>0.01</v>
      </c>
      <c r="F3" t="s">
        <v>59</v>
      </c>
      <c r="G3" s="31"/>
    </row>
    <row r="4" spans="2:7" x14ac:dyDescent="0.25">
      <c r="B4" t="s">
        <v>57</v>
      </c>
      <c r="C4" s="26">
        <v>0.6</v>
      </c>
      <c r="E4" s="26">
        <v>0.02</v>
      </c>
      <c r="F4" t="s">
        <v>59</v>
      </c>
      <c r="G4" s="31"/>
    </row>
    <row r="5" spans="2:7" x14ac:dyDescent="0.25">
      <c r="B5" t="s">
        <v>58</v>
      </c>
      <c r="C5" s="26">
        <v>0.4</v>
      </c>
      <c r="E5" s="26">
        <v>0.03</v>
      </c>
      <c r="F5" t="s">
        <v>59</v>
      </c>
      <c r="G5" s="31"/>
    </row>
    <row r="6" spans="2:7" x14ac:dyDescent="0.25">
      <c r="B6" t="s">
        <v>59</v>
      </c>
      <c r="C6" s="26">
        <v>0.2</v>
      </c>
      <c r="E6" s="26">
        <v>0.04</v>
      </c>
      <c r="F6" t="s">
        <v>59</v>
      </c>
      <c r="G6" s="31"/>
    </row>
    <row r="7" spans="2:7" x14ac:dyDescent="0.25">
      <c r="E7" s="26">
        <v>0.05</v>
      </c>
      <c r="F7" t="s">
        <v>59</v>
      </c>
      <c r="G7" s="31"/>
    </row>
    <row r="8" spans="2:7" x14ac:dyDescent="0.25">
      <c r="E8" s="26">
        <v>0.06</v>
      </c>
      <c r="F8" t="s">
        <v>59</v>
      </c>
      <c r="G8" s="31"/>
    </row>
    <row r="9" spans="2:7" x14ac:dyDescent="0.25">
      <c r="E9" s="26">
        <v>7.0000000000000007E-2</v>
      </c>
      <c r="F9" t="s">
        <v>59</v>
      </c>
      <c r="G9" s="31"/>
    </row>
    <row r="10" spans="2:7" x14ac:dyDescent="0.25">
      <c r="E10" s="26">
        <v>0.08</v>
      </c>
      <c r="F10" t="s">
        <v>59</v>
      </c>
      <c r="G10" s="31"/>
    </row>
    <row r="11" spans="2:7" x14ac:dyDescent="0.25">
      <c r="E11" s="26">
        <v>0.09</v>
      </c>
      <c r="F11" t="s">
        <v>59</v>
      </c>
      <c r="G11" s="31"/>
    </row>
    <row r="12" spans="2:7" x14ac:dyDescent="0.25">
      <c r="E12" s="26">
        <v>0.1</v>
      </c>
      <c r="F12" t="s">
        <v>59</v>
      </c>
      <c r="G12" s="31"/>
    </row>
    <row r="13" spans="2:7" x14ac:dyDescent="0.25">
      <c r="E13" s="26">
        <v>0.11</v>
      </c>
      <c r="F13" t="s">
        <v>59</v>
      </c>
      <c r="G13" s="31"/>
    </row>
    <row r="14" spans="2:7" x14ac:dyDescent="0.25">
      <c r="E14" s="26">
        <v>0.12</v>
      </c>
      <c r="F14" t="s">
        <v>59</v>
      </c>
      <c r="G14" s="31"/>
    </row>
    <row r="15" spans="2:7" x14ac:dyDescent="0.25">
      <c r="E15" s="26">
        <v>0.13</v>
      </c>
      <c r="F15" t="s">
        <v>59</v>
      </c>
      <c r="G15" s="31"/>
    </row>
    <row r="16" spans="2:7" x14ac:dyDescent="0.25">
      <c r="E16" s="26">
        <v>0.14000000000000001</v>
      </c>
      <c r="F16" t="s">
        <v>59</v>
      </c>
      <c r="G16" s="31"/>
    </row>
    <row r="17" spans="5:7" x14ac:dyDescent="0.25">
      <c r="E17" s="26">
        <v>0.15</v>
      </c>
      <c r="F17" t="s">
        <v>59</v>
      </c>
      <c r="G17" s="31"/>
    </row>
    <row r="18" spans="5:7" x14ac:dyDescent="0.25">
      <c r="E18" s="26">
        <v>0.16</v>
      </c>
      <c r="F18" t="s">
        <v>59</v>
      </c>
      <c r="G18" s="31"/>
    </row>
    <row r="19" spans="5:7" x14ac:dyDescent="0.25">
      <c r="E19" s="26">
        <v>0.17</v>
      </c>
      <c r="F19" t="s">
        <v>59</v>
      </c>
      <c r="G19" s="31"/>
    </row>
    <row r="20" spans="5:7" x14ac:dyDescent="0.25">
      <c r="E20" s="26">
        <v>0.18</v>
      </c>
      <c r="F20" t="s">
        <v>59</v>
      </c>
      <c r="G20" s="31"/>
    </row>
    <row r="21" spans="5:7" x14ac:dyDescent="0.25">
      <c r="E21" s="26">
        <v>0.19</v>
      </c>
      <c r="F21" t="s">
        <v>59</v>
      </c>
      <c r="G21" s="31"/>
    </row>
    <row r="22" spans="5:7" x14ac:dyDescent="0.25">
      <c r="E22" s="26">
        <v>0.2</v>
      </c>
      <c r="F22" t="s">
        <v>59</v>
      </c>
      <c r="G22" s="31"/>
    </row>
    <row r="23" spans="5:7" x14ac:dyDescent="0.25">
      <c r="E23" s="26">
        <v>0.21</v>
      </c>
      <c r="F23" t="s">
        <v>58</v>
      </c>
      <c r="G23" s="31"/>
    </row>
    <row r="24" spans="5:7" x14ac:dyDescent="0.25">
      <c r="E24" s="26">
        <v>0.22</v>
      </c>
      <c r="F24" t="s">
        <v>58</v>
      </c>
      <c r="G24" s="31"/>
    </row>
    <row r="25" spans="5:7" x14ac:dyDescent="0.25">
      <c r="E25" s="26">
        <v>0.23</v>
      </c>
      <c r="F25" t="s">
        <v>58</v>
      </c>
      <c r="G25" s="31"/>
    </row>
    <row r="26" spans="5:7" x14ac:dyDescent="0.25">
      <c r="E26" s="26">
        <v>0.24</v>
      </c>
      <c r="F26" t="s">
        <v>58</v>
      </c>
      <c r="G26" s="31"/>
    </row>
    <row r="27" spans="5:7" x14ac:dyDescent="0.25">
      <c r="E27" s="26">
        <v>0.25</v>
      </c>
      <c r="F27" t="s">
        <v>58</v>
      </c>
      <c r="G27" s="31"/>
    </row>
    <row r="28" spans="5:7" x14ac:dyDescent="0.25">
      <c r="E28" s="26">
        <v>0.26</v>
      </c>
      <c r="F28" t="s">
        <v>58</v>
      </c>
      <c r="G28" s="31"/>
    </row>
    <row r="29" spans="5:7" x14ac:dyDescent="0.25">
      <c r="E29" s="26">
        <v>0.27</v>
      </c>
      <c r="F29" t="s">
        <v>58</v>
      </c>
      <c r="G29" s="31"/>
    </row>
    <row r="30" spans="5:7" x14ac:dyDescent="0.25">
      <c r="E30" s="26">
        <v>0.28000000000000003</v>
      </c>
      <c r="F30" t="s">
        <v>58</v>
      </c>
      <c r="G30" s="31"/>
    </row>
    <row r="31" spans="5:7" x14ac:dyDescent="0.25">
      <c r="E31" s="26">
        <v>0.28999999999999998</v>
      </c>
      <c r="F31" t="s">
        <v>58</v>
      </c>
      <c r="G31" s="31"/>
    </row>
    <row r="32" spans="5:7" x14ac:dyDescent="0.25">
      <c r="E32" s="26">
        <v>0.3</v>
      </c>
      <c r="F32" t="s">
        <v>58</v>
      </c>
      <c r="G32" s="31"/>
    </row>
    <row r="33" spans="5:7" x14ac:dyDescent="0.25">
      <c r="E33" s="26">
        <v>0.31</v>
      </c>
      <c r="F33" t="s">
        <v>58</v>
      </c>
      <c r="G33" s="31"/>
    </row>
    <row r="34" spans="5:7" x14ac:dyDescent="0.25">
      <c r="E34" s="26">
        <v>0.32</v>
      </c>
      <c r="F34" t="s">
        <v>58</v>
      </c>
      <c r="G34" s="31"/>
    </row>
    <row r="35" spans="5:7" x14ac:dyDescent="0.25">
      <c r="E35" s="26">
        <v>0.33</v>
      </c>
      <c r="F35" t="s">
        <v>58</v>
      </c>
      <c r="G35" s="31"/>
    </row>
    <row r="36" spans="5:7" x14ac:dyDescent="0.25">
      <c r="E36" s="26">
        <v>0.34</v>
      </c>
      <c r="F36" t="s">
        <v>58</v>
      </c>
      <c r="G36" s="31"/>
    </row>
    <row r="37" spans="5:7" x14ac:dyDescent="0.25">
      <c r="E37" s="26">
        <v>0.35</v>
      </c>
      <c r="F37" t="s">
        <v>58</v>
      </c>
      <c r="G37" s="31"/>
    </row>
    <row r="38" spans="5:7" x14ac:dyDescent="0.25">
      <c r="E38" s="26">
        <v>0.36</v>
      </c>
      <c r="F38" t="s">
        <v>58</v>
      </c>
      <c r="G38" s="31"/>
    </row>
    <row r="39" spans="5:7" x14ac:dyDescent="0.25">
      <c r="E39" s="26">
        <v>0.37</v>
      </c>
      <c r="F39" t="s">
        <v>58</v>
      </c>
      <c r="G39" s="31"/>
    </row>
    <row r="40" spans="5:7" x14ac:dyDescent="0.25">
      <c r="E40" s="26">
        <v>0.38</v>
      </c>
      <c r="F40" t="s">
        <v>58</v>
      </c>
      <c r="G40" s="31"/>
    </row>
    <row r="41" spans="5:7" x14ac:dyDescent="0.25">
      <c r="E41" s="26">
        <v>0.39</v>
      </c>
      <c r="F41" t="s">
        <v>58</v>
      </c>
      <c r="G41" s="31"/>
    </row>
    <row r="42" spans="5:7" x14ac:dyDescent="0.25">
      <c r="E42" s="26">
        <v>0.4</v>
      </c>
      <c r="F42" t="s">
        <v>57</v>
      </c>
      <c r="G42" s="31"/>
    </row>
    <row r="43" spans="5:7" x14ac:dyDescent="0.25">
      <c r="E43" s="26">
        <v>0.41</v>
      </c>
      <c r="F43" t="s">
        <v>57</v>
      </c>
      <c r="G43" s="31"/>
    </row>
    <row r="44" spans="5:7" x14ac:dyDescent="0.25">
      <c r="E44" s="26">
        <v>0.42</v>
      </c>
      <c r="F44" t="s">
        <v>57</v>
      </c>
      <c r="G44" s="31"/>
    </row>
    <row r="45" spans="5:7" x14ac:dyDescent="0.25">
      <c r="E45" s="26">
        <v>0.43</v>
      </c>
      <c r="F45" t="s">
        <v>57</v>
      </c>
      <c r="G45" s="31"/>
    </row>
    <row r="46" spans="5:7" x14ac:dyDescent="0.25">
      <c r="E46" s="26">
        <v>0.44</v>
      </c>
      <c r="F46" t="s">
        <v>57</v>
      </c>
      <c r="G46" s="31"/>
    </row>
    <row r="47" spans="5:7" x14ac:dyDescent="0.25">
      <c r="E47" s="26">
        <v>0.45</v>
      </c>
      <c r="F47" t="s">
        <v>57</v>
      </c>
      <c r="G47" s="31"/>
    </row>
    <row r="48" spans="5:7" x14ac:dyDescent="0.25">
      <c r="E48" s="26">
        <v>0.46</v>
      </c>
      <c r="F48" t="s">
        <v>57</v>
      </c>
      <c r="G48" s="31"/>
    </row>
    <row r="49" spans="5:7" x14ac:dyDescent="0.25">
      <c r="E49" s="26">
        <v>0.47</v>
      </c>
      <c r="F49" t="s">
        <v>57</v>
      </c>
      <c r="G49" s="31"/>
    </row>
    <row r="50" spans="5:7" x14ac:dyDescent="0.25">
      <c r="E50" s="26">
        <v>0.48</v>
      </c>
      <c r="F50" t="s">
        <v>57</v>
      </c>
      <c r="G50" s="31"/>
    </row>
    <row r="51" spans="5:7" x14ac:dyDescent="0.25">
      <c r="E51" s="26">
        <v>0.49</v>
      </c>
      <c r="F51" t="s">
        <v>57</v>
      </c>
      <c r="G51" s="31"/>
    </row>
    <row r="52" spans="5:7" x14ac:dyDescent="0.25">
      <c r="E52" s="26">
        <v>0.5</v>
      </c>
      <c r="F52" t="s">
        <v>57</v>
      </c>
      <c r="G52" s="31"/>
    </row>
    <row r="53" spans="5:7" x14ac:dyDescent="0.25">
      <c r="E53" s="26">
        <v>0.51</v>
      </c>
      <c r="F53" t="s">
        <v>57</v>
      </c>
      <c r="G53" s="31"/>
    </row>
    <row r="54" spans="5:7" x14ac:dyDescent="0.25">
      <c r="E54" s="26">
        <v>0.52</v>
      </c>
      <c r="F54" t="s">
        <v>57</v>
      </c>
      <c r="G54" s="31"/>
    </row>
    <row r="55" spans="5:7" x14ac:dyDescent="0.25">
      <c r="E55" s="26">
        <v>0.53</v>
      </c>
      <c r="F55" t="s">
        <v>57</v>
      </c>
      <c r="G55" s="31"/>
    </row>
    <row r="56" spans="5:7" x14ac:dyDescent="0.25">
      <c r="E56" s="26">
        <v>0.54</v>
      </c>
      <c r="F56" t="s">
        <v>57</v>
      </c>
      <c r="G56" s="31"/>
    </row>
    <row r="57" spans="5:7" x14ac:dyDescent="0.25">
      <c r="E57" s="26">
        <v>0.55000000000000004</v>
      </c>
      <c r="F57" t="s">
        <v>57</v>
      </c>
      <c r="G57" s="31"/>
    </row>
    <row r="58" spans="5:7" x14ac:dyDescent="0.25">
      <c r="E58" s="26">
        <v>0.56000000000000005</v>
      </c>
      <c r="F58" t="s">
        <v>57</v>
      </c>
      <c r="G58" s="31"/>
    </row>
    <row r="59" spans="5:7" x14ac:dyDescent="0.25">
      <c r="E59" s="26">
        <v>0.56999999999999995</v>
      </c>
      <c r="F59" t="s">
        <v>57</v>
      </c>
      <c r="G59" s="31"/>
    </row>
    <row r="60" spans="5:7" x14ac:dyDescent="0.25">
      <c r="E60" s="26">
        <v>0.57999999999999996</v>
      </c>
      <c r="F60" t="s">
        <v>57</v>
      </c>
      <c r="G60" s="31"/>
    </row>
    <row r="61" spans="5:7" x14ac:dyDescent="0.25">
      <c r="E61" s="26">
        <v>0.59</v>
      </c>
      <c r="F61" t="s">
        <v>57</v>
      </c>
      <c r="G61" s="31"/>
    </row>
    <row r="62" spans="5:7" x14ac:dyDescent="0.25">
      <c r="E62" s="26">
        <v>0.6</v>
      </c>
      <c r="F62" t="s">
        <v>56</v>
      </c>
      <c r="G62" s="31"/>
    </row>
    <row r="63" spans="5:7" x14ac:dyDescent="0.25">
      <c r="E63" s="26">
        <v>0.61</v>
      </c>
      <c r="F63" t="s">
        <v>56</v>
      </c>
      <c r="G63" s="31"/>
    </row>
    <row r="64" spans="5:7" x14ac:dyDescent="0.25">
      <c r="E64" s="26">
        <v>0.62</v>
      </c>
      <c r="F64" t="s">
        <v>56</v>
      </c>
      <c r="G64" s="31"/>
    </row>
    <row r="65" spans="5:7" x14ac:dyDescent="0.25">
      <c r="E65" s="26">
        <v>0.63</v>
      </c>
      <c r="F65" t="s">
        <v>56</v>
      </c>
      <c r="G65" s="31"/>
    </row>
    <row r="66" spans="5:7" x14ac:dyDescent="0.25">
      <c r="E66" s="26">
        <v>0.64</v>
      </c>
      <c r="F66" t="s">
        <v>56</v>
      </c>
      <c r="G66" s="31"/>
    </row>
    <row r="67" spans="5:7" x14ac:dyDescent="0.25">
      <c r="E67" s="26">
        <v>0.65</v>
      </c>
      <c r="F67" t="s">
        <v>56</v>
      </c>
      <c r="G67" s="31"/>
    </row>
    <row r="68" spans="5:7" x14ac:dyDescent="0.25">
      <c r="E68" s="26">
        <v>0.66</v>
      </c>
      <c r="F68" t="s">
        <v>56</v>
      </c>
      <c r="G68" s="31"/>
    </row>
    <row r="69" spans="5:7" x14ac:dyDescent="0.25">
      <c r="E69" s="26">
        <v>0.67</v>
      </c>
      <c r="F69" t="s">
        <v>56</v>
      </c>
      <c r="G69" s="31"/>
    </row>
    <row r="70" spans="5:7" x14ac:dyDescent="0.25">
      <c r="E70" s="26">
        <v>0.68</v>
      </c>
      <c r="F70" t="s">
        <v>56</v>
      </c>
      <c r="G70" s="31"/>
    </row>
    <row r="71" spans="5:7" x14ac:dyDescent="0.25">
      <c r="E71" s="26">
        <v>0.69</v>
      </c>
      <c r="F71" t="s">
        <v>56</v>
      </c>
      <c r="G71" s="31"/>
    </row>
    <row r="72" spans="5:7" x14ac:dyDescent="0.25">
      <c r="E72" s="26">
        <v>0.7</v>
      </c>
      <c r="F72" t="s">
        <v>56</v>
      </c>
      <c r="G72" s="31"/>
    </row>
    <row r="73" spans="5:7" x14ac:dyDescent="0.25">
      <c r="E73" s="26">
        <v>0.71</v>
      </c>
      <c r="F73" t="s">
        <v>56</v>
      </c>
      <c r="G73" s="31"/>
    </row>
    <row r="74" spans="5:7" x14ac:dyDescent="0.25">
      <c r="E74" s="26">
        <v>0.72</v>
      </c>
      <c r="F74" t="s">
        <v>56</v>
      </c>
      <c r="G74" s="31"/>
    </row>
    <row r="75" spans="5:7" x14ac:dyDescent="0.25">
      <c r="E75" s="26">
        <v>0.73</v>
      </c>
      <c r="F75" t="s">
        <v>56</v>
      </c>
      <c r="G75" s="31"/>
    </row>
    <row r="76" spans="5:7" x14ac:dyDescent="0.25">
      <c r="E76" s="26">
        <v>0.74</v>
      </c>
      <c r="F76" t="s">
        <v>56</v>
      </c>
      <c r="G76" s="31"/>
    </row>
    <row r="77" spans="5:7" x14ac:dyDescent="0.25">
      <c r="E77" s="26">
        <v>0.75</v>
      </c>
      <c r="F77" t="s">
        <v>56</v>
      </c>
      <c r="G77" s="31"/>
    </row>
    <row r="78" spans="5:7" x14ac:dyDescent="0.25">
      <c r="E78" s="26">
        <v>0.76</v>
      </c>
      <c r="F78" t="s">
        <v>56</v>
      </c>
      <c r="G78" s="31"/>
    </row>
    <row r="79" spans="5:7" x14ac:dyDescent="0.25">
      <c r="E79" s="26">
        <v>0.77</v>
      </c>
      <c r="F79" t="s">
        <v>56</v>
      </c>
      <c r="G79" s="31"/>
    </row>
    <row r="80" spans="5:7" x14ac:dyDescent="0.25">
      <c r="E80" s="26">
        <v>0.78</v>
      </c>
      <c r="F80" t="s">
        <v>56</v>
      </c>
      <c r="G80" s="31"/>
    </row>
    <row r="81" spans="5:7" x14ac:dyDescent="0.25">
      <c r="E81" s="26">
        <v>0.79</v>
      </c>
      <c r="F81" t="s">
        <v>56</v>
      </c>
      <c r="G81" s="31"/>
    </row>
    <row r="82" spans="5:7" x14ac:dyDescent="0.25">
      <c r="E82" s="26">
        <v>0.8</v>
      </c>
      <c r="F82" t="s">
        <v>55</v>
      </c>
      <c r="G82" s="31"/>
    </row>
    <row r="83" spans="5:7" x14ac:dyDescent="0.25">
      <c r="E83" s="26">
        <v>0.81</v>
      </c>
      <c r="F83" t="s">
        <v>55</v>
      </c>
      <c r="G83" s="31"/>
    </row>
    <row r="84" spans="5:7" x14ac:dyDescent="0.25">
      <c r="E84" s="26">
        <v>0.82</v>
      </c>
      <c r="F84" t="s">
        <v>55</v>
      </c>
      <c r="G84" s="31"/>
    </row>
    <row r="85" spans="5:7" x14ac:dyDescent="0.25">
      <c r="E85" s="26">
        <v>0.83</v>
      </c>
      <c r="F85" t="s">
        <v>55</v>
      </c>
      <c r="G85" s="31"/>
    </row>
    <row r="86" spans="5:7" x14ac:dyDescent="0.25">
      <c r="E86" s="26">
        <v>0.84</v>
      </c>
      <c r="F86" t="s">
        <v>55</v>
      </c>
      <c r="G86" s="31"/>
    </row>
    <row r="87" spans="5:7" x14ac:dyDescent="0.25">
      <c r="E87" s="26">
        <v>0.85</v>
      </c>
      <c r="F87" t="s">
        <v>55</v>
      </c>
      <c r="G87" s="31"/>
    </row>
    <row r="88" spans="5:7" x14ac:dyDescent="0.25">
      <c r="E88" s="26">
        <v>0.86</v>
      </c>
      <c r="F88" t="s">
        <v>55</v>
      </c>
      <c r="G88" s="31"/>
    </row>
    <row r="89" spans="5:7" x14ac:dyDescent="0.25">
      <c r="E89" s="26">
        <v>0.87</v>
      </c>
      <c r="F89" t="s">
        <v>55</v>
      </c>
      <c r="G89" s="31"/>
    </row>
    <row r="90" spans="5:7" x14ac:dyDescent="0.25">
      <c r="E90" s="26">
        <v>0.88</v>
      </c>
      <c r="F90" t="s">
        <v>55</v>
      </c>
      <c r="G90" s="31"/>
    </row>
    <row r="91" spans="5:7" x14ac:dyDescent="0.25">
      <c r="E91" s="26">
        <v>0.89</v>
      </c>
      <c r="F91" t="s">
        <v>55</v>
      </c>
      <c r="G91" s="31"/>
    </row>
    <row r="92" spans="5:7" x14ac:dyDescent="0.25">
      <c r="E92" s="26">
        <v>0.9</v>
      </c>
      <c r="F92" t="s">
        <v>55</v>
      </c>
      <c r="G92" s="31"/>
    </row>
    <row r="93" spans="5:7" x14ac:dyDescent="0.25">
      <c r="E93" s="26">
        <v>0.91</v>
      </c>
      <c r="F93" t="s">
        <v>55</v>
      </c>
      <c r="G93" s="31"/>
    </row>
    <row r="94" spans="5:7" x14ac:dyDescent="0.25">
      <c r="E94" s="26">
        <v>0.92</v>
      </c>
      <c r="F94" t="s">
        <v>55</v>
      </c>
      <c r="G94" s="31"/>
    </row>
    <row r="95" spans="5:7" x14ac:dyDescent="0.25">
      <c r="E95" s="26">
        <v>0.93</v>
      </c>
      <c r="F95" t="s">
        <v>55</v>
      </c>
      <c r="G95" s="31"/>
    </row>
    <row r="96" spans="5:7" x14ac:dyDescent="0.25">
      <c r="E96" s="26">
        <v>0.94</v>
      </c>
      <c r="F96" t="s">
        <v>55</v>
      </c>
      <c r="G96" s="31"/>
    </row>
    <row r="97" spans="5:7" x14ac:dyDescent="0.25">
      <c r="E97" s="26">
        <v>0.95</v>
      </c>
      <c r="F97" t="s">
        <v>55</v>
      </c>
      <c r="G97" s="31"/>
    </row>
    <row r="98" spans="5:7" x14ac:dyDescent="0.25">
      <c r="E98" s="26">
        <v>0.96</v>
      </c>
      <c r="F98" t="s">
        <v>55</v>
      </c>
      <c r="G98" s="31"/>
    </row>
    <row r="99" spans="5:7" x14ac:dyDescent="0.25">
      <c r="E99" s="26">
        <v>0.97</v>
      </c>
      <c r="F99" t="s">
        <v>55</v>
      </c>
      <c r="G99" s="31"/>
    </row>
    <row r="100" spans="5:7" x14ac:dyDescent="0.25">
      <c r="E100" s="26">
        <v>0.98</v>
      </c>
      <c r="F100" t="s">
        <v>55</v>
      </c>
      <c r="G100" s="31"/>
    </row>
    <row r="101" spans="5:7" x14ac:dyDescent="0.25">
      <c r="E101" s="26">
        <v>0.99</v>
      </c>
      <c r="F101" t="s">
        <v>55</v>
      </c>
      <c r="G101" s="31"/>
    </row>
    <row r="102" spans="5:7" x14ac:dyDescent="0.25">
      <c r="E102" s="26">
        <v>1</v>
      </c>
      <c r="F102" t="s">
        <v>55</v>
      </c>
      <c r="G102"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sheetPr>
  <dimension ref="A1:CO70"/>
  <sheetViews>
    <sheetView showGridLines="0" zoomScale="110" zoomScaleNormal="110" workbookViewId="0">
      <selection activeCell="E13" sqref="E13"/>
    </sheetView>
  </sheetViews>
  <sheetFormatPr defaultColWidth="9.140625" defaultRowHeight="11.25" x14ac:dyDescent="0.2"/>
  <cols>
    <col min="1" max="1" width="2" style="34" bestFit="1" customWidth="1"/>
    <col min="2" max="2" width="20.42578125" style="32" customWidth="1"/>
    <col min="3" max="10" width="14.140625" style="35" customWidth="1"/>
    <col min="11" max="31" width="9.140625" style="35"/>
    <col min="32" max="93" width="9.140625" style="139"/>
    <col min="94" max="16384" width="9.140625" style="35"/>
  </cols>
  <sheetData>
    <row r="1" spans="1:93" ht="20.100000000000001" customHeight="1" x14ac:dyDescent="0.2">
      <c r="B1" s="72" t="s">
        <v>80</v>
      </c>
    </row>
    <row r="2" spans="1:93" ht="20.100000000000001" customHeight="1" x14ac:dyDescent="0.2">
      <c r="B2" s="72"/>
    </row>
    <row r="3" spans="1:93" s="40" customFormat="1" ht="15" x14ac:dyDescent="0.25">
      <c r="A3" s="39"/>
      <c r="B3" s="41"/>
      <c r="C3" s="77"/>
      <c r="D3" s="78" t="s">
        <v>19</v>
      </c>
      <c r="E3" s="79"/>
      <c r="F3" s="82" t="s">
        <v>20</v>
      </c>
      <c r="G3" s="198" t="s">
        <v>21</v>
      </c>
      <c r="H3" s="199"/>
      <c r="I3" s="200" t="s">
        <v>23</v>
      </c>
      <c r="J3" s="201"/>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row>
    <row r="4" spans="1:93" s="40" customFormat="1" ht="22.5" x14ac:dyDescent="0.25">
      <c r="A4" s="39"/>
      <c r="B4" s="75" t="s">
        <v>82</v>
      </c>
      <c r="C4" s="80" t="s">
        <v>16</v>
      </c>
      <c r="D4" s="80" t="s">
        <v>17</v>
      </c>
      <c r="E4" s="81" t="s">
        <v>18</v>
      </c>
      <c r="F4" s="83" t="s">
        <v>31</v>
      </c>
      <c r="G4" s="81" t="s">
        <v>32</v>
      </c>
      <c r="H4" s="81" t="s">
        <v>33</v>
      </c>
      <c r="I4" s="83" t="s">
        <v>34</v>
      </c>
      <c r="J4" s="83" t="s">
        <v>35</v>
      </c>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row>
    <row r="5" spans="1:93" s="40" customFormat="1" x14ac:dyDescent="0.2">
      <c r="A5" s="39"/>
      <c r="B5" s="76" t="s">
        <v>81</v>
      </c>
      <c r="C5" s="85">
        <v>0.05</v>
      </c>
      <c r="D5" s="86">
        <v>0.05</v>
      </c>
      <c r="E5" s="87">
        <v>3.5000000000000003E-2</v>
      </c>
      <c r="F5" s="83">
        <v>60</v>
      </c>
      <c r="G5" s="81">
        <v>1.05</v>
      </c>
      <c r="H5" s="81">
        <v>0.77</v>
      </c>
      <c r="I5" s="84">
        <v>2</v>
      </c>
      <c r="J5" s="84">
        <v>0.4</v>
      </c>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row>
    <row r="6" spans="1:93" s="40" customFormat="1" x14ac:dyDescent="0.2">
      <c r="A6" s="39"/>
      <c r="B6" s="42"/>
      <c r="C6" s="43"/>
      <c r="D6" s="43"/>
      <c r="E6" s="43"/>
      <c r="F6" s="43"/>
      <c r="G6" s="43"/>
      <c r="H6" s="43"/>
      <c r="I6" s="43"/>
      <c r="J6" s="43"/>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row>
    <row r="7" spans="1:93" s="40" customFormat="1" x14ac:dyDescent="0.2">
      <c r="A7" s="39"/>
      <c r="B7" s="76" t="s">
        <v>83</v>
      </c>
      <c r="C7" s="33">
        <v>1</v>
      </c>
      <c r="D7" s="33">
        <v>1</v>
      </c>
      <c r="E7" s="33">
        <v>1</v>
      </c>
      <c r="F7" s="33">
        <v>1</v>
      </c>
      <c r="G7" s="33">
        <v>1</v>
      </c>
      <c r="H7" s="33">
        <v>1</v>
      </c>
      <c r="I7" s="33">
        <v>1</v>
      </c>
      <c r="J7" s="33">
        <v>1</v>
      </c>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row>
    <row r="8" spans="1:93" s="40" customFormat="1" x14ac:dyDescent="0.2">
      <c r="A8" s="39"/>
      <c r="B8" s="76" t="s">
        <v>84</v>
      </c>
      <c r="C8" s="33">
        <v>0</v>
      </c>
      <c r="D8" s="33">
        <v>0</v>
      </c>
      <c r="E8" s="33">
        <v>0</v>
      </c>
      <c r="F8" s="33">
        <v>0</v>
      </c>
      <c r="G8" s="33">
        <v>0</v>
      </c>
      <c r="H8" s="33">
        <v>0</v>
      </c>
      <c r="I8" s="33">
        <v>0</v>
      </c>
      <c r="J8" s="33">
        <v>0</v>
      </c>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row>
    <row r="9" spans="1:93" s="40" customFormat="1" x14ac:dyDescent="0.2">
      <c r="A9" s="39"/>
      <c r="B9" s="76" t="s">
        <v>98</v>
      </c>
      <c r="C9" s="33">
        <v>1</v>
      </c>
      <c r="D9" s="33">
        <v>1</v>
      </c>
      <c r="E9" s="33">
        <v>1</v>
      </c>
      <c r="F9" s="33">
        <v>1</v>
      </c>
      <c r="G9" s="33">
        <v>2</v>
      </c>
      <c r="H9" s="33">
        <v>2</v>
      </c>
      <c r="I9" s="33">
        <v>1</v>
      </c>
      <c r="J9" s="33">
        <v>1</v>
      </c>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row>
    <row r="10" spans="1:93" s="40" customFormat="1" x14ac:dyDescent="0.2">
      <c r="A10" s="39"/>
      <c r="B10" s="91" t="s">
        <v>97</v>
      </c>
      <c r="C10" s="92"/>
      <c r="D10" s="92"/>
      <c r="E10" s="92"/>
      <c r="F10" s="92"/>
      <c r="G10" s="92"/>
      <c r="H10" s="92"/>
      <c r="I10" s="92"/>
      <c r="J10" s="92"/>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row>
    <row r="11" spans="1:93" s="40" customFormat="1" x14ac:dyDescent="0.2">
      <c r="A11" s="39"/>
      <c r="B11" s="91"/>
      <c r="C11" s="92"/>
      <c r="D11" s="92"/>
      <c r="E11" s="92"/>
      <c r="F11" s="92"/>
      <c r="G11" s="92"/>
      <c r="H11" s="92"/>
      <c r="I11" s="92"/>
      <c r="J11" s="92"/>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row>
    <row r="12" spans="1:93" s="40" customFormat="1" ht="29.25" customHeight="1" x14ac:dyDescent="0.25">
      <c r="A12" s="39"/>
      <c r="B12" s="209" t="s">
        <v>182</v>
      </c>
      <c r="C12" s="210"/>
      <c r="D12" s="210"/>
      <c r="E12" s="210"/>
      <c r="F12" s="210"/>
      <c r="G12" s="210"/>
      <c r="H12" s="210"/>
      <c r="I12" s="210"/>
      <c r="J12" s="211"/>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row>
    <row r="13" spans="1:93" s="40" customFormat="1" x14ac:dyDescent="0.25">
      <c r="A13" s="39"/>
      <c r="B13" s="41"/>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row>
    <row r="14" spans="1:93" s="40" customFormat="1" x14ac:dyDescent="0.25">
      <c r="A14" s="39"/>
      <c r="B14" s="73" t="s">
        <v>71</v>
      </c>
      <c r="C14" s="74" t="s">
        <v>86</v>
      </c>
      <c r="D14" s="207" t="s">
        <v>87</v>
      </c>
      <c r="E14" s="207"/>
      <c r="F14" s="207"/>
      <c r="G14" s="207"/>
      <c r="H14" s="207"/>
      <c r="I14" s="207"/>
      <c r="J14" s="207"/>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row>
    <row r="15" spans="1:93" s="48" customFormat="1" ht="50.25" customHeight="1" x14ac:dyDescent="0.25">
      <c r="A15" s="47"/>
      <c r="B15" s="64" t="s">
        <v>68</v>
      </c>
      <c r="C15" s="65" t="s">
        <v>55</v>
      </c>
      <c r="D15" s="208" t="s">
        <v>74</v>
      </c>
      <c r="E15" s="208"/>
      <c r="F15" s="208"/>
      <c r="G15" s="208"/>
      <c r="H15" s="208"/>
      <c r="I15" s="208"/>
      <c r="J15" s="208"/>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row>
    <row r="16" spans="1:93" s="48" customFormat="1" ht="50.25" customHeight="1" x14ac:dyDescent="0.25">
      <c r="A16" s="47"/>
      <c r="B16" s="67" t="s">
        <v>67</v>
      </c>
      <c r="C16" s="68" t="s">
        <v>56</v>
      </c>
      <c r="D16" s="202" t="s">
        <v>75</v>
      </c>
      <c r="E16" s="205"/>
      <c r="F16" s="205"/>
      <c r="G16" s="205"/>
      <c r="H16" s="205"/>
      <c r="I16" s="205"/>
      <c r="J16" s="206"/>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row>
    <row r="17" spans="1:93" s="48" customFormat="1" ht="50.25" customHeight="1" x14ac:dyDescent="0.25">
      <c r="A17" s="47"/>
      <c r="B17" s="70" t="s">
        <v>66</v>
      </c>
      <c r="C17" s="70" t="s">
        <v>57</v>
      </c>
      <c r="D17" s="202" t="s">
        <v>76</v>
      </c>
      <c r="E17" s="203"/>
      <c r="F17" s="203"/>
      <c r="G17" s="203"/>
      <c r="H17" s="203"/>
      <c r="I17" s="203"/>
      <c r="J17" s="204"/>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row>
    <row r="18" spans="1:93" s="48" customFormat="1" ht="50.25" customHeight="1" x14ac:dyDescent="0.25">
      <c r="A18" s="47"/>
      <c r="B18" s="69" t="s">
        <v>65</v>
      </c>
      <c r="C18" s="71" t="s">
        <v>58</v>
      </c>
      <c r="D18" s="202" t="s">
        <v>77</v>
      </c>
      <c r="E18" s="203"/>
      <c r="F18" s="203"/>
      <c r="G18" s="203"/>
      <c r="H18" s="203"/>
      <c r="I18" s="203"/>
      <c r="J18" s="204"/>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row>
    <row r="19" spans="1:93" s="48" customFormat="1" ht="60" customHeight="1" x14ac:dyDescent="0.25">
      <c r="A19" s="47"/>
      <c r="B19" s="66" t="s">
        <v>64</v>
      </c>
      <c r="C19" s="66" t="s">
        <v>59</v>
      </c>
      <c r="D19" s="202" t="s">
        <v>78</v>
      </c>
      <c r="E19" s="203"/>
      <c r="F19" s="203"/>
      <c r="G19" s="203"/>
      <c r="H19" s="203"/>
      <c r="I19" s="203"/>
      <c r="J19" s="204"/>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row>
    <row r="20" spans="1:93" s="40" customFormat="1" x14ac:dyDescent="0.25">
      <c r="A20" s="39"/>
      <c r="B20" s="32"/>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row>
    <row r="21" spans="1:93" s="40" customFormat="1" x14ac:dyDescent="0.25">
      <c r="A21" s="39"/>
      <c r="B21" s="32"/>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row>
    <row r="22" spans="1:93" s="40" customFormat="1" x14ac:dyDescent="0.25">
      <c r="A22" s="39"/>
      <c r="B22" s="41"/>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row>
    <row r="23" spans="1:93" s="40" customFormat="1" x14ac:dyDescent="0.25">
      <c r="A23" s="39"/>
      <c r="B23" s="32"/>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row>
    <row r="24" spans="1:93" s="40" customFormat="1" x14ac:dyDescent="0.25">
      <c r="A24" s="39"/>
      <c r="B24" s="32"/>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row>
    <row r="25" spans="1:93" s="40" customFormat="1" x14ac:dyDescent="0.25">
      <c r="A25" s="39"/>
      <c r="B25" s="41"/>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row>
    <row r="26" spans="1:93" s="40" customFormat="1" x14ac:dyDescent="0.25">
      <c r="A26" s="39"/>
      <c r="B26" s="32"/>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row>
    <row r="27" spans="1:93" s="40" customFormat="1" x14ac:dyDescent="0.25">
      <c r="A27" s="39"/>
      <c r="B27" s="32"/>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row>
    <row r="28" spans="1:93" s="40" customFormat="1" x14ac:dyDescent="0.25">
      <c r="A28" s="39"/>
      <c r="B28" s="41"/>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row>
    <row r="29" spans="1:93" s="40" customFormat="1" x14ac:dyDescent="0.25">
      <c r="A29" s="39"/>
      <c r="B29" s="32"/>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row>
    <row r="30" spans="1:93" s="40" customFormat="1" x14ac:dyDescent="0.25">
      <c r="A30" s="39"/>
      <c r="B30" s="32"/>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row>
    <row r="31" spans="1:93" s="40" customFormat="1" x14ac:dyDescent="0.25">
      <c r="A31" s="39"/>
      <c r="B31" s="41"/>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row>
    <row r="32" spans="1:93" s="40" customFormat="1" x14ac:dyDescent="0.25">
      <c r="A32" s="39"/>
      <c r="B32" s="32"/>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row>
    <row r="33" spans="1:93" s="40" customFormat="1" x14ac:dyDescent="0.25">
      <c r="A33" s="39"/>
      <c r="B33" s="32"/>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c r="CN33" s="140"/>
      <c r="CO33" s="140"/>
    </row>
    <row r="34" spans="1:93" s="40" customFormat="1" x14ac:dyDescent="0.25">
      <c r="A34" s="39"/>
      <c r="B34" s="41"/>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c r="CN34" s="140"/>
      <c r="CO34" s="140"/>
    </row>
    <row r="35" spans="1:93" s="40" customFormat="1" x14ac:dyDescent="0.25">
      <c r="A35" s="39"/>
      <c r="B35" s="32"/>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c r="CN35" s="140"/>
      <c r="CO35" s="140"/>
    </row>
    <row r="36" spans="1:93" s="40" customFormat="1" x14ac:dyDescent="0.25">
      <c r="A36" s="39"/>
      <c r="B36" s="32"/>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c r="CN36" s="140"/>
      <c r="CO36" s="140"/>
    </row>
    <row r="37" spans="1:93" s="40" customFormat="1" x14ac:dyDescent="0.25">
      <c r="A37" s="39"/>
      <c r="B37" s="32"/>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c r="CN37" s="140"/>
      <c r="CO37" s="140"/>
    </row>
    <row r="38" spans="1:93" s="40" customFormat="1" x14ac:dyDescent="0.25">
      <c r="A38" s="39"/>
      <c r="B38" s="41"/>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c r="CN38" s="140"/>
      <c r="CO38" s="140"/>
    </row>
    <row r="39" spans="1:93" s="40" customFormat="1" x14ac:dyDescent="0.25">
      <c r="A39" s="39"/>
      <c r="B39" s="32"/>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c r="CN39" s="140"/>
      <c r="CO39" s="140"/>
    </row>
    <row r="40" spans="1:93" s="40" customFormat="1" x14ac:dyDescent="0.25">
      <c r="A40" s="39"/>
      <c r="B40" s="32"/>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c r="CN40" s="140"/>
      <c r="CO40" s="140"/>
    </row>
    <row r="41" spans="1:93" s="40" customFormat="1" x14ac:dyDescent="0.25">
      <c r="A41" s="39"/>
      <c r="B41" s="41"/>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c r="CN41" s="140"/>
      <c r="CO41" s="140"/>
    </row>
    <row r="42" spans="1:93" s="40" customFormat="1" x14ac:dyDescent="0.25">
      <c r="A42" s="39"/>
      <c r="B42" s="32"/>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c r="CN42" s="140"/>
      <c r="CO42" s="140"/>
    </row>
    <row r="43" spans="1:93" s="40" customFormat="1" x14ac:dyDescent="0.25">
      <c r="A43" s="39"/>
      <c r="B43" s="32"/>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0"/>
      <c r="CO43" s="140"/>
    </row>
    <row r="44" spans="1:93" s="40" customFormat="1" x14ac:dyDescent="0.25">
      <c r="A44" s="36"/>
      <c r="B44" s="32"/>
      <c r="C44" s="32"/>
      <c r="D44" s="32"/>
      <c r="E44" s="32"/>
      <c r="F44" s="32"/>
      <c r="G44" s="32"/>
      <c r="H44" s="32"/>
      <c r="I44" s="32"/>
      <c r="J44" s="32"/>
      <c r="K44" s="32"/>
      <c r="L44" s="32"/>
      <c r="M44" s="32"/>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c r="CN44" s="140"/>
      <c r="CO44" s="140"/>
    </row>
    <row r="45" spans="1:93" s="40" customFormat="1" x14ac:dyDescent="0.25">
      <c r="A45" s="36"/>
      <c r="B45" s="32"/>
      <c r="C45" s="44"/>
      <c r="D45" s="44"/>
      <c r="E45" s="44"/>
      <c r="F45" s="44"/>
      <c r="G45" s="44"/>
      <c r="H45" s="44"/>
      <c r="I45" s="44"/>
      <c r="J45" s="44"/>
      <c r="K45" s="44"/>
      <c r="L45" s="44"/>
      <c r="M45" s="44"/>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c r="CN45" s="140"/>
      <c r="CO45" s="140"/>
    </row>
    <row r="46" spans="1:93" s="40" customFormat="1" x14ac:dyDescent="0.25">
      <c r="A46" s="36"/>
      <c r="B46" s="32"/>
      <c r="C46" s="44"/>
      <c r="D46" s="44"/>
      <c r="E46" s="44"/>
      <c r="F46" s="44"/>
      <c r="G46" s="44"/>
      <c r="H46" s="44"/>
      <c r="I46" s="44"/>
      <c r="J46" s="44"/>
      <c r="K46" s="44"/>
      <c r="L46" s="44"/>
      <c r="M46" s="44"/>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c r="CN46" s="140"/>
      <c r="CO46" s="140"/>
    </row>
    <row r="47" spans="1:93" s="40" customFormat="1" x14ac:dyDescent="0.25">
      <c r="A47" s="39"/>
      <c r="B47" s="32"/>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c r="CN47" s="140"/>
      <c r="CO47" s="140"/>
    </row>
    <row r="48" spans="1:93" x14ac:dyDescent="0.2">
      <c r="A48" s="36"/>
      <c r="C48" s="32"/>
      <c r="D48" s="32"/>
      <c r="E48" s="32"/>
      <c r="F48" s="32"/>
      <c r="G48" s="32"/>
      <c r="H48" s="32"/>
      <c r="I48" s="32"/>
      <c r="J48" s="32"/>
      <c r="K48" s="32"/>
      <c r="L48" s="32"/>
      <c r="M48" s="32"/>
    </row>
    <row r="49" spans="1:13" x14ac:dyDescent="0.2">
      <c r="C49" s="37"/>
      <c r="D49" s="37"/>
      <c r="E49" s="37"/>
      <c r="F49" s="37"/>
      <c r="G49" s="37"/>
      <c r="H49" s="37"/>
      <c r="I49" s="37"/>
      <c r="J49" s="37"/>
      <c r="K49" s="37"/>
      <c r="L49" s="37"/>
      <c r="M49" s="37"/>
    </row>
    <row r="50" spans="1:13" x14ac:dyDescent="0.2">
      <c r="A50" s="45"/>
      <c r="C50" s="40"/>
      <c r="D50" s="40"/>
      <c r="E50" s="40"/>
      <c r="F50" s="40"/>
      <c r="G50" s="40"/>
      <c r="H50" s="40"/>
      <c r="I50" s="37"/>
      <c r="J50" s="37"/>
      <c r="K50" s="37"/>
      <c r="L50" s="37"/>
      <c r="M50" s="37"/>
    </row>
    <row r="51" spans="1:13" x14ac:dyDescent="0.2">
      <c r="A51" s="45"/>
      <c r="C51" s="40"/>
      <c r="D51" s="40"/>
      <c r="E51" s="40"/>
      <c r="F51" s="40"/>
      <c r="G51" s="40"/>
      <c r="H51" s="40"/>
      <c r="I51" s="37"/>
      <c r="J51" s="37"/>
      <c r="K51" s="37"/>
      <c r="L51" s="37"/>
      <c r="M51" s="37"/>
    </row>
    <row r="52" spans="1:13" x14ac:dyDescent="0.2">
      <c r="B52" s="38"/>
    </row>
    <row r="53" spans="1:13" x14ac:dyDescent="0.2">
      <c r="C53" s="32"/>
      <c r="D53" s="32"/>
      <c r="E53" s="32"/>
      <c r="F53" s="32"/>
      <c r="G53" s="32"/>
      <c r="H53" s="32"/>
      <c r="I53" s="32"/>
      <c r="J53" s="32"/>
      <c r="K53" s="32"/>
      <c r="L53" s="32"/>
      <c r="M53" s="32"/>
    </row>
    <row r="54" spans="1:13" x14ac:dyDescent="0.2">
      <c r="B54" s="46"/>
      <c r="C54" s="46"/>
      <c r="D54" s="46"/>
      <c r="E54" s="46"/>
      <c r="F54" s="46"/>
      <c r="G54" s="46"/>
      <c r="H54" s="46"/>
      <c r="I54" s="46"/>
      <c r="J54" s="46"/>
      <c r="K54" s="46"/>
      <c r="L54" s="46"/>
      <c r="M54" s="46"/>
    </row>
    <row r="55" spans="1:13" x14ac:dyDescent="0.2">
      <c r="B55" s="46"/>
      <c r="C55" s="32"/>
      <c r="D55" s="32"/>
      <c r="E55" s="32"/>
      <c r="F55" s="32"/>
      <c r="G55" s="32"/>
      <c r="H55" s="32"/>
      <c r="I55" s="32"/>
      <c r="J55" s="32"/>
      <c r="K55" s="32"/>
      <c r="L55" s="32"/>
      <c r="M55" s="32"/>
    </row>
    <row r="56" spans="1:13" x14ac:dyDescent="0.2">
      <c r="B56" s="46"/>
      <c r="C56" s="46"/>
      <c r="D56" s="46"/>
      <c r="E56" s="46"/>
      <c r="F56" s="46"/>
      <c r="G56" s="46"/>
      <c r="H56" s="46"/>
      <c r="I56" s="46"/>
      <c r="J56" s="46"/>
      <c r="K56" s="46"/>
      <c r="L56" s="46"/>
      <c r="M56" s="46"/>
    </row>
    <row r="58" spans="1:13" x14ac:dyDescent="0.2">
      <c r="B58" s="38"/>
    </row>
    <row r="59" spans="1:13" x14ac:dyDescent="0.2">
      <c r="C59" s="32"/>
      <c r="D59" s="32"/>
      <c r="E59" s="32"/>
      <c r="F59" s="32"/>
      <c r="G59" s="32"/>
      <c r="H59" s="32"/>
      <c r="I59" s="32"/>
      <c r="J59" s="32"/>
      <c r="K59" s="32"/>
      <c r="L59" s="32"/>
      <c r="M59" s="32"/>
    </row>
    <row r="60" spans="1:13" x14ac:dyDescent="0.2">
      <c r="B60" s="46"/>
      <c r="C60" s="46"/>
      <c r="D60" s="46"/>
      <c r="E60" s="46"/>
      <c r="F60" s="46"/>
      <c r="G60" s="46"/>
      <c r="H60" s="46"/>
      <c r="I60" s="46"/>
      <c r="J60" s="46"/>
      <c r="K60" s="46"/>
      <c r="L60" s="46"/>
      <c r="M60" s="46"/>
    </row>
    <row r="62" spans="1:13" x14ac:dyDescent="0.2">
      <c r="B62" s="38"/>
    </row>
    <row r="63" spans="1:13" x14ac:dyDescent="0.2">
      <c r="C63" s="32"/>
      <c r="D63" s="32"/>
      <c r="E63" s="32"/>
      <c r="F63" s="32"/>
      <c r="G63" s="32"/>
      <c r="H63" s="32"/>
      <c r="I63" s="32"/>
      <c r="J63" s="32"/>
      <c r="K63" s="32"/>
      <c r="L63" s="32"/>
      <c r="M63" s="32"/>
    </row>
    <row r="64" spans="1:13" x14ac:dyDescent="0.2">
      <c r="B64" s="46"/>
      <c r="C64" s="46"/>
      <c r="D64" s="46"/>
      <c r="E64" s="46"/>
      <c r="F64" s="46"/>
      <c r="G64" s="46"/>
      <c r="H64" s="46"/>
      <c r="I64" s="46"/>
      <c r="J64" s="46"/>
      <c r="K64" s="46"/>
      <c r="L64" s="46"/>
      <c r="M64" s="46"/>
    </row>
    <row r="65" spans="2:13" x14ac:dyDescent="0.2">
      <c r="B65" s="46"/>
      <c r="C65" s="32"/>
      <c r="D65" s="32"/>
      <c r="E65" s="32"/>
      <c r="F65" s="32"/>
      <c r="G65" s="32"/>
      <c r="H65" s="32"/>
      <c r="I65" s="32"/>
      <c r="J65" s="32"/>
      <c r="K65" s="32"/>
      <c r="L65" s="32"/>
      <c r="M65" s="32"/>
    </row>
    <row r="67" spans="2:13" x14ac:dyDescent="0.2">
      <c r="B67" s="38"/>
    </row>
    <row r="68" spans="2:13" x14ac:dyDescent="0.2">
      <c r="C68" s="32"/>
      <c r="D68" s="32"/>
      <c r="E68" s="32"/>
      <c r="F68" s="32"/>
      <c r="G68" s="32"/>
      <c r="H68" s="32"/>
      <c r="I68" s="32"/>
      <c r="J68" s="32"/>
      <c r="K68" s="32"/>
      <c r="L68" s="32"/>
      <c r="M68" s="32"/>
    </row>
    <row r="69" spans="2:13" x14ac:dyDescent="0.2">
      <c r="B69" s="46"/>
      <c r="C69" s="46"/>
      <c r="D69" s="46"/>
      <c r="E69" s="46"/>
      <c r="F69" s="46"/>
      <c r="G69" s="46"/>
      <c r="H69" s="46"/>
      <c r="I69" s="46"/>
      <c r="J69" s="46"/>
      <c r="K69" s="46"/>
      <c r="L69" s="46"/>
      <c r="M69" s="46"/>
    </row>
    <row r="70" spans="2:13" x14ac:dyDescent="0.2">
      <c r="B70" s="46"/>
      <c r="C70" s="46"/>
      <c r="D70" s="46"/>
      <c r="E70" s="46"/>
      <c r="F70" s="46"/>
      <c r="G70" s="46"/>
      <c r="H70" s="46"/>
      <c r="I70" s="46"/>
      <c r="J70" s="46"/>
      <c r="K70" s="46"/>
      <c r="L70" s="46"/>
      <c r="M70" s="46"/>
    </row>
  </sheetData>
  <mergeCells count="9">
    <mergeCell ref="G3:H3"/>
    <mergeCell ref="I3:J3"/>
    <mergeCell ref="D18:J18"/>
    <mergeCell ref="D19:J19"/>
    <mergeCell ref="D16:J16"/>
    <mergeCell ref="D14:J14"/>
    <mergeCell ref="D15:J15"/>
    <mergeCell ref="D17:J17"/>
    <mergeCell ref="B12:J12"/>
  </mergeCells>
  <pageMargins left="0.39370078740157483" right="0.39370078740157483" top="0.78740157480314965" bottom="0.39370078740157483" header="0.51181102362204722" footer="1.1811023622047245"/>
  <pageSetup paperSize="9" scale="80" orientation="portrait" r:id="rId1"/>
  <headerFooter alignWithMargins="0">
    <oddHeader>&amp;C&amp;KFF0000Framework Agreement Template</oddHeader>
  </headerFooter>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6924-90B0-4F22-87F2-D64D669EC2A1}">
  <sheetPr codeName="Sheet5">
    <tabColor rgb="FFFFFF00"/>
  </sheetPr>
  <dimension ref="A1:BP393"/>
  <sheetViews>
    <sheetView workbookViewId="0">
      <selection activeCell="F4" sqref="F4"/>
    </sheetView>
  </sheetViews>
  <sheetFormatPr defaultRowHeight="15" x14ac:dyDescent="0.25"/>
  <cols>
    <col min="1" max="1" width="13.7109375" customWidth="1"/>
    <col min="2" max="2" width="45.5703125" customWidth="1"/>
    <col min="3" max="4" width="18.28515625" style="26" customWidth="1"/>
    <col min="5" max="68" width="9.140625" style="118"/>
  </cols>
  <sheetData>
    <row r="1" spans="1:6" s="118" customFormat="1" ht="26.25" x14ac:dyDescent="0.25">
      <c r="A1" s="114" t="s">
        <v>115</v>
      </c>
      <c r="B1" s="115"/>
      <c r="C1" s="116"/>
      <c r="D1" s="117"/>
    </row>
    <row r="2" spans="1:6" s="118" customFormat="1" x14ac:dyDescent="0.25">
      <c r="A2" s="119" t="s">
        <v>116</v>
      </c>
      <c r="B2" s="120"/>
      <c r="C2" s="119"/>
      <c r="D2" s="121"/>
    </row>
    <row r="3" spans="1:6" s="118" customFormat="1" x14ac:dyDescent="0.25">
      <c r="A3" s="122"/>
      <c r="B3" s="122"/>
      <c r="C3" s="123"/>
      <c r="D3" s="123"/>
    </row>
    <row r="4" spans="1:6" ht="18.75" x14ac:dyDescent="0.25">
      <c r="A4" s="124" t="s">
        <v>117</v>
      </c>
      <c r="B4" s="124"/>
      <c r="C4" s="125" t="s">
        <v>183</v>
      </c>
      <c r="D4" s="125" t="s">
        <v>184</v>
      </c>
      <c r="F4" s="212" t="s">
        <v>185</v>
      </c>
    </row>
    <row r="5" spans="1:6" x14ac:dyDescent="0.25">
      <c r="A5" s="126" t="s">
        <v>118</v>
      </c>
      <c r="B5" s="127"/>
      <c r="C5" s="128"/>
      <c r="D5" s="128"/>
    </row>
    <row r="6" spans="1:6" x14ac:dyDescent="0.25">
      <c r="A6" s="122"/>
      <c r="B6" s="129" t="s">
        <v>119</v>
      </c>
      <c r="C6" s="130">
        <v>0</v>
      </c>
      <c r="D6" s="130">
        <v>0</v>
      </c>
    </row>
    <row r="7" spans="1:6" x14ac:dyDescent="0.25">
      <c r="A7" s="122"/>
      <c r="B7" s="129" t="s">
        <v>120</v>
      </c>
      <c r="C7" s="130">
        <v>0</v>
      </c>
      <c r="D7" s="130">
        <v>0</v>
      </c>
    </row>
    <row r="8" spans="1:6" x14ac:dyDescent="0.25">
      <c r="A8" s="122"/>
      <c r="B8" s="129" t="s">
        <v>121</v>
      </c>
      <c r="C8" s="130">
        <v>0</v>
      </c>
      <c r="D8" s="130">
        <v>0</v>
      </c>
    </row>
    <row r="9" spans="1:6" x14ac:dyDescent="0.25">
      <c r="A9" s="122"/>
      <c r="B9" s="129" t="s">
        <v>122</v>
      </c>
      <c r="C9" s="130">
        <v>0</v>
      </c>
      <c r="D9" s="130">
        <v>0</v>
      </c>
    </row>
    <row r="10" spans="1:6" x14ac:dyDescent="0.25">
      <c r="A10" s="122"/>
      <c r="B10" s="129" t="s">
        <v>123</v>
      </c>
      <c r="C10" s="130">
        <v>0</v>
      </c>
      <c r="D10" s="130">
        <v>0</v>
      </c>
    </row>
    <row r="11" spans="1:6" x14ac:dyDescent="0.25">
      <c r="A11" s="122"/>
      <c r="B11" s="129" t="s">
        <v>124</v>
      </c>
      <c r="C11" s="130">
        <v>0</v>
      </c>
      <c r="D11" s="130">
        <v>0</v>
      </c>
    </row>
    <row r="12" spans="1:6" x14ac:dyDescent="0.25">
      <c r="A12" s="122"/>
      <c r="B12" s="131" t="s">
        <v>125</v>
      </c>
      <c r="C12" s="132">
        <f>SUM(C6:C11)</f>
        <v>0</v>
      </c>
      <c r="D12" s="132">
        <f>SUM(D6:D11)</f>
        <v>0</v>
      </c>
    </row>
    <row r="13" spans="1:6" x14ac:dyDescent="0.25">
      <c r="A13" s="126" t="s">
        <v>126</v>
      </c>
      <c r="B13" s="127"/>
      <c r="C13" s="128"/>
      <c r="D13" s="128"/>
    </row>
    <row r="14" spans="1:6" x14ac:dyDescent="0.25">
      <c r="A14" s="122"/>
      <c r="B14" s="129" t="s">
        <v>127</v>
      </c>
      <c r="C14" s="130">
        <v>0</v>
      </c>
      <c r="D14" s="130">
        <v>0</v>
      </c>
    </row>
    <row r="15" spans="1:6" x14ac:dyDescent="0.25">
      <c r="A15" s="122"/>
      <c r="B15" s="129" t="s">
        <v>128</v>
      </c>
      <c r="C15" s="130">
        <v>0</v>
      </c>
      <c r="D15" s="130">
        <v>0</v>
      </c>
    </row>
    <row r="16" spans="1:6" x14ac:dyDescent="0.25">
      <c r="A16" s="122"/>
      <c r="B16" s="129" t="s">
        <v>129</v>
      </c>
      <c r="C16" s="130">
        <v>0</v>
      </c>
      <c r="D16" s="130">
        <v>0</v>
      </c>
    </row>
    <row r="17" spans="1:4" x14ac:dyDescent="0.25">
      <c r="A17" s="122"/>
      <c r="B17" s="129" t="s">
        <v>130</v>
      </c>
      <c r="C17" s="130">
        <v>0</v>
      </c>
      <c r="D17" s="130">
        <v>0</v>
      </c>
    </row>
    <row r="18" spans="1:4" x14ac:dyDescent="0.25">
      <c r="A18" s="122"/>
      <c r="B18" s="131" t="s">
        <v>131</v>
      </c>
      <c r="C18" s="133">
        <f>SUM(C14:C17)</f>
        <v>0</v>
      </c>
      <c r="D18" s="133">
        <f>SUM(D14:D17)</f>
        <v>0</v>
      </c>
    </row>
    <row r="19" spans="1:4" x14ac:dyDescent="0.25">
      <c r="A19" s="126" t="s">
        <v>132</v>
      </c>
      <c r="B19" s="127"/>
      <c r="C19" s="128"/>
      <c r="D19" s="128"/>
    </row>
    <row r="20" spans="1:4" x14ac:dyDescent="0.25">
      <c r="A20" s="122"/>
      <c r="B20" s="129" t="s">
        <v>133</v>
      </c>
      <c r="C20" s="130">
        <v>0</v>
      </c>
      <c r="D20" s="130">
        <v>0</v>
      </c>
    </row>
    <row r="21" spans="1:4" x14ac:dyDescent="0.25">
      <c r="A21" s="122"/>
      <c r="B21" s="129" t="s">
        <v>134</v>
      </c>
      <c r="C21" s="130">
        <v>0</v>
      </c>
      <c r="D21" s="130">
        <v>0</v>
      </c>
    </row>
    <row r="22" spans="1:4" x14ac:dyDescent="0.25">
      <c r="A22" s="122"/>
      <c r="B22" s="131" t="s">
        <v>135</v>
      </c>
      <c r="C22" s="133">
        <f>SUM(C20:C21)</f>
        <v>0</v>
      </c>
      <c r="D22" s="133">
        <f>SUM(D20:D21)</f>
        <v>0</v>
      </c>
    </row>
    <row r="23" spans="1:4" x14ac:dyDescent="0.25">
      <c r="A23" s="122"/>
      <c r="B23" s="122"/>
      <c r="C23" s="134"/>
      <c r="D23" s="134"/>
    </row>
    <row r="24" spans="1:4" ht="16.5" thickBot="1" x14ac:dyDescent="0.3">
      <c r="A24" s="135" t="s">
        <v>136</v>
      </c>
      <c r="B24" s="135"/>
      <c r="C24" s="136">
        <f>C11+C18+C22</f>
        <v>0</v>
      </c>
      <c r="D24" s="136">
        <f>D11+D18+D22</f>
        <v>0</v>
      </c>
    </row>
    <row r="25" spans="1:4" ht="15.75" thickTop="1" x14ac:dyDescent="0.25">
      <c r="A25" s="122"/>
      <c r="B25" s="122"/>
      <c r="C25" s="123"/>
      <c r="D25" s="123"/>
    </row>
    <row r="26" spans="1:4" ht="18.75" x14ac:dyDescent="0.25">
      <c r="A26" s="124" t="s">
        <v>137</v>
      </c>
      <c r="B26" s="124"/>
      <c r="C26" s="137"/>
      <c r="D26" s="137"/>
    </row>
    <row r="27" spans="1:4" x14ac:dyDescent="0.25">
      <c r="A27" s="126" t="s">
        <v>138</v>
      </c>
      <c r="B27" s="127"/>
      <c r="C27" s="128"/>
      <c r="D27" s="128"/>
    </row>
    <row r="28" spans="1:4" x14ac:dyDescent="0.25">
      <c r="A28" s="122"/>
      <c r="B28" s="129" t="s">
        <v>139</v>
      </c>
      <c r="C28" s="130">
        <v>0</v>
      </c>
      <c r="D28" s="130">
        <v>0</v>
      </c>
    </row>
    <row r="29" spans="1:4" x14ac:dyDescent="0.25">
      <c r="A29" s="122"/>
      <c r="B29" s="129" t="s">
        <v>140</v>
      </c>
      <c r="C29" s="130">
        <v>0</v>
      </c>
      <c r="D29" s="130">
        <v>0</v>
      </c>
    </row>
    <row r="30" spans="1:4" x14ac:dyDescent="0.25">
      <c r="A30" s="122"/>
      <c r="B30" s="129" t="s">
        <v>141</v>
      </c>
      <c r="C30" s="130">
        <v>0</v>
      </c>
      <c r="D30" s="130">
        <v>0</v>
      </c>
    </row>
    <row r="31" spans="1:4" x14ac:dyDescent="0.25">
      <c r="A31" s="122"/>
      <c r="B31" s="129" t="s">
        <v>142</v>
      </c>
      <c r="C31" s="130">
        <v>0</v>
      </c>
      <c r="D31" s="130">
        <v>0</v>
      </c>
    </row>
    <row r="32" spans="1:4" x14ac:dyDescent="0.25">
      <c r="A32" s="122"/>
      <c r="B32" s="129" t="s">
        <v>143</v>
      </c>
      <c r="C32" s="130">
        <v>0</v>
      </c>
      <c r="D32" s="130">
        <v>0</v>
      </c>
    </row>
    <row r="33" spans="1:4" x14ac:dyDescent="0.25">
      <c r="A33" s="122"/>
      <c r="B33" s="129" t="s">
        <v>144</v>
      </c>
      <c r="C33" s="130">
        <v>0</v>
      </c>
      <c r="D33" s="130">
        <v>0</v>
      </c>
    </row>
    <row r="34" spans="1:4" x14ac:dyDescent="0.25">
      <c r="A34" s="122"/>
      <c r="B34" s="131" t="s">
        <v>145</v>
      </c>
      <c r="C34" s="132">
        <f>SUM(C28:C33)</f>
        <v>0</v>
      </c>
      <c r="D34" s="132">
        <f>SUM(D28:D33)</f>
        <v>0</v>
      </c>
    </row>
    <row r="35" spans="1:4" x14ac:dyDescent="0.25">
      <c r="A35" s="126" t="s">
        <v>146</v>
      </c>
      <c r="B35" s="127"/>
      <c r="C35" s="128"/>
      <c r="D35" s="128"/>
    </row>
    <row r="36" spans="1:4" x14ac:dyDescent="0.25">
      <c r="A36" s="122"/>
      <c r="B36" s="129" t="s">
        <v>147</v>
      </c>
      <c r="C36" s="130">
        <v>0</v>
      </c>
      <c r="D36" s="130">
        <v>0</v>
      </c>
    </row>
    <row r="37" spans="1:4" x14ac:dyDescent="0.25">
      <c r="A37" s="122"/>
      <c r="B37" s="129" t="s">
        <v>133</v>
      </c>
      <c r="C37" s="130">
        <v>0</v>
      </c>
      <c r="D37" s="130">
        <v>0</v>
      </c>
    </row>
    <row r="38" spans="1:4" x14ac:dyDescent="0.25">
      <c r="A38" s="122"/>
      <c r="B38" s="129" t="s">
        <v>134</v>
      </c>
      <c r="C38" s="130">
        <v>0</v>
      </c>
      <c r="D38" s="130">
        <v>0</v>
      </c>
    </row>
    <row r="39" spans="1:4" x14ac:dyDescent="0.25">
      <c r="A39" s="122"/>
      <c r="B39" s="131" t="s">
        <v>148</v>
      </c>
      <c r="C39" s="132">
        <f>SUM(C36:C38)</f>
        <v>0</v>
      </c>
      <c r="D39" s="132">
        <f>SUM(D36:D38)</f>
        <v>0</v>
      </c>
    </row>
    <row r="40" spans="1:4" x14ac:dyDescent="0.25">
      <c r="A40" s="126" t="s">
        <v>149</v>
      </c>
      <c r="B40" s="127"/>
      <c r="C40" s="128"/>
      <c r="D40" s="128"/>
    </row>
    <row r="41" spans="1:4" x14ac:dyDescent="0.25">
      <c r="A41" s="122"/>
      <c r="B41" s="129" t="s">
        <v>150</v>
      </c>
      <c r="C41" s="130">
        <v>0</v>
      </c>
      <c r="D41" s="130">
        <v>0</v>
      </c>
    </row>
    <row r="42" spans="1:4" x14ac:dyDescent="0.25">
      <c r="A42" s="122"/>
      <c r="B42" s="129" t="s">
        <v>151</v>
      </c>
      <c r="C42" s="130">
        <v>0</v>
      </c>
      <c r="D42" s="130">
        <v>0</v>
      </c>
    </row>
    <row r="43" spans="1:4" x14ac:dyDescent="0.25">
      <c r="A43" s="122"/>
      <c r="B43" s="129" t="s">
        <v>134</v>
      </c>
      <c r="C43" s="130">
        <v>0</v>
      </c>
      <c r="D43" s="130">
        <v>0</v>
      </c>
    </row>
    <row r="44" spans="1:4" x14ac:dyDescent="0.25">
      <c r="A44" s="122"/>
      <c r="B44" s="131" t="s">
        <v>152</v>
      </c>
      <c r="C44" s="132">
        <f>SUM(C41:C43)</f>
        <v>0</v>
      </c>
      <c r="D44" s="132">
        <f>SUM(D41:D43)</f>
        <v>0</v>
      </c>
    </row>
    <row r="45" spans="1:4" x14ac:dyDescent="0.25">
      <c r="A45" s="122"/>
      <c r="B45" s="122"/>
      <c r="C45" s="123"/>
      <c r="D45" s="123"/>
    </row>
    <row r="46" spans="1:4" ht="16.5" thickBot="1" x14ac:dyDescent="0.3">
      <c r="A46" s="135" t="s">
        <v>153</v>
      </c>
      <c r="B46" s="135"/>
      <c r="C46" s="136">
        <f>C34+C39+C44</f>
        <v>0</v>
      </c>
      <c r="D46" s="136">
        <f>D34+D39+D44</f>
        <v>0</v>
      </c>
    </row>
    <row r="47" spans="1:4" s="118" customFormat="1" ht="15.75" thickTop="1" x14ac:dyDescent="0.25">
      <c r="C47" s="138"/>
      <c r="D47" s="138"/>
    </row>
    <row r="48" spans="1:4" s="118" customFormat="1" x14ac:dyDescent="0.25">
      <c r="C48" s="138"/>
      <c r="D48" s="138"/>
    </row>
    <row r="49" spans="3:4" s="118" customFormat="1" x14ac:dyDescent="0.25">
      <c r="C49" s="138"/>
      <c r="D49" s="138"/>
    </row>
    <row r="50" spans="3:4" s="118" customFormat="1" x14ac:dyDescent="0.25">
      <c r="C50" s="138"/>
      <c r="D50" s="138"/>
    </row>
    <row r="51" spans="3:4" s="118" customFormat="1" x14ac:dyDescent="0.25">
      <c r="C51" s="138"/>
      <c r="D51" s="138"/>
    </row>
    <row r="52" spans="3:4" s="118" customFormat="1" x14ac:dyDescent="0.25">
      <c r="C52" s="138"/>
      <c r="D52" s="138"/>
    </row>
    <row r="53" spans="3:4" s="118" customFormat="1" x14ac:dyDescent="0.25">
      <c r="C53" s="138"/>
      <c r="D53" s="138"/>
    </row>
    <row r="54" spans="3:4" s="118" customFormat="1" x14ac:dyDescent="0.25">
      <c r="C54" s="138"/>
      <c r="D54" s="138"/>
    </row>
    <row r="55" spans="3:4" s="118" customFormat="1" x14ac:dyDescent="0.25">
      <c r="C55" s="138"/>
      <c r="D55" s="138"/>
    </row>
    <row r="56" spans="3:4" s="118" customFormat="1" x14ac:dyDescent="0.25">
      <c r="C56" s="138"/>
      <c r="D56" s="138"/>
    </row>
    <row r="57" spans="3:4" s="118" customFormat="1" x14ac:dyDescent="0.25">
      <c r="C57" s="138"/>
      <c r="D57" s="138"/>
    </row>
    <row r="58" spans="3:4" s="118" customFormat="1" x14ac:dyDescent="0.25">
      <c r="C58" s="138"/>
      <c r="D58" s="138"/>
    </row>
    <row r="59" spans="3:4" s="118" customFormat="1" x14ac:dyDescent="0.25">
      <c r="C59" s="138"/>
      <c r="D59" s="138"/>
    </row>
    <row r="60" spans="3:4" s="118" customFormat="1" x14ac:dyDescent="0.25">
      <c r="C60" s="138"/>
      <c r="D60" s="138"/>
    </row>
    <row r="61" spans="3:4" s="118" customFormat="1" x14ac:dyDescent="0.25">
      <c r="C61" s="138"/>
      <c r="D61" s="138"/>
    </row>
    <row r="62" spans="3:4" s="118" customFormat="1" x14ac:dyDescent="0.25">
      <c r="C62" s="138"/>
      <c r="D62" s="138"/>
    </row>
    <row r="63" spans="3:4" s="118" customFormat="1" x14ac:dyDescent="0.25">
      <c r="C63" s="138"/>
      <c r="D63" s="138"/>
    </row>
    <row r="64" spans="3:4" s="118" customFormat="1" x14ac:dyDescent="0.25">
      <c r="C64" s="138"/>
      <c r="D64" s="138"/>
    </row>
    <row r="65" spans="3:4" s="118" customFormat="1" x14ac:dyDescent="0.25">
      <c r="C65" s="138"/>
      <c r="D65" s="138"/>
    </row>
    <row r="66" spans="3:4" s="118" customFormat="1" x14ac:dyDescent="0.25">
      <c r="C66" s="138"/>
      <c r="D66" s="138"/>
    </row>
    <row r="67" spans="3:4" s="118" customFormat="1" x14ac:dyDescent="0.25">
      <c r="C67" s="138"/>
      <c r="D67" s="138"/>
    </row>
    <row r="68" spans="3:4" s="118" customFormat="1" x14ac:dyDescent="0.25">
      <c r="C68" s="138"/>
      <c r="D68" s="138"/>
    </row>
    <row r="69" spans="3:4" s="118" customFormat="1" x14ac:dyDescent="0.25">
      <c r="C69" s="138"/>
      <c r="D69" s="138"/>
    </row>
    <row r="70" spans="3:4" s="118" customFormat="1" x14ac:dyDescent="0.25">
      <c r="C70" s="138"/>
      <c r="D70" s="138"/>
    </row>
    <row r="71" spans="3:4" s="118" customFormat="1" x14ac:dyDescent="0.25">
      <c r="C71" s="138"/>
      <c r="D71" s="138"/>
    </row>
    <row r="72" spans="3:4" s="118" customFormat="1" x14ac:dyDescent="0.25">
      <c r="C72" s="138"/>
      <c r="D72" s="138"/>
    </row>
    <row r="73" spans="3:4" s="118" customFormat="1" x14ac:dyDescent="0.25">
      <c r="C73" s="138"/>
      <c r="D73" s="138"/>
    </row>
    <row r="74" spans="3:4" s="118" customFormat="1" x14ac:dyDescent="0.25">
      <c r="C74" s="138"/>
      <c r="D74" s="138"/>
    </row>
    <row r="75" spans="3:4" s="118" customFormat="1" x14ac:dyDescent="0.25">
      <c r="C75" s="138"/>
      <c r="D75" s="138"/>
    </row>
    <row r="76" spans="3:4" s="118" customFormat="1" x14ac:dyDescent="0.25">
      <c r="C76" s="138"/>
      <c r="D76" s="138"/>
    </row>
    <row r="77" spans="3:4" s="118" customFormat="1" x14ac:dyDescent="0.25">
      <c r="C77" s="138"/>
      <c r="D77" s="138"/>
    </row>
    <row r="78" spans="3:4" s="118" customFormat="1" x14ac:dyDescent="0.25">
      <c r="C78" s="138"/>
      <c r="D78" s="138"/>
    </row>
    <row r="79" spans="3:4" s="118" customFormat="1" x14ac:dyDescent="0.25">
      <c r="C79" s="138"/>
      <c r="D79" s="138"/>
    </row>
    <row r="80" spans="3:4" s="118" customFormat="1" x14ac:dyDescent="0.25">
      <c r="C80" s="138"/>
      <c r="D80" s="138"/>
    </row>
    <row r="81" spans="3:4" s="118" customFormat="1" x14ac:dyDescent="0.25">
      <c r="C81" s="138"/>
      <c r="D81" s="138"/>
    </row>
    <row r="82" spans="3:4" s="118" customFormat="1" x14ac:dyDescent="0.25">
      <c r="C82" s="138"/>
      <c r="D82" s="138"/>
    </row>
    <row r="83" spans="3:4" s="118" customFormat="1" x14ac:dyDescent="0.25">
      <c r="C83" s="138"/>
      <c r="D83" s="138"/>
    </row>
    <row r="84" spans="3:4" s="118" customFormat="1" x14ac:dyDescent="0.25">
      <c r="C84" s="138"/>
      <c r="D84" s="138"/>
    </row>
    <row r="85" spans="3:4" s="118" customFormat="1" x14ac:dyDescent="0.25">
      <c r="C85" s="138"/>
      <c r="D85" s="138"/>
    </row>
    <row r="86" spans="3:4" s="118" customFormat="1" x14ac:dyDescent="0.25">
      <c r="C86" s="138"/>
      <c r="D86" s="138"/>
    </row>
    <row r="87" spans="3:4" s="118" customFormat="1" x14ac:dyDescent="0.25">
      <c r="C87" s="138"/>
      <c r="D87" s="138"/>
    </row>
    <row r="88" spans="3:4" s="118" customFormat="1" x14ac:dyDescent="0.25">
      <c r="C88" s="138"/>
      <c r="D88" s="138"/>
    </row>
    <row r="89" spans="3:4" s="118" customFormat="1" x14ac:dyDescent="0.25">
      <c r="C89" s="138"/>
      <c r="D89" s="138"/>
    </row>
    <row r="90" spans="3:4" s="118" customFormat="1" x14ac:dyDescent="0.25">
      <c r="C90" s="138"/>
      <c r="D90" s="138"/>
    </row>
    <row r="91" spans="3:4" s="118" customFormat="1" x14ac:dyDescent="0.25">
      <c r="C91" s="138"/>
      <c r="D91" s="138"/>
    </row>
    <row r="92" spans="3:4" s="118" customFormat="1" x14ac:dyDescent="0.25">
      <c r="C92" s="138"/>
      <c r="D92" s="138"/>
    </row>
    <row r="93" spans="3:4" s="118" customFormat="1" x14ac:dyDescent="0.25">
      <c r="C93" s="138"/>
      <c r="D93" s="138"/>
    </row>
    <row r="94" spans="3:4" s="118" customFormat="1" x14ac:dyDescent="0.25">
      <c r="C94" s="138"/>
      <c r="D94" s="138"/>
    </row>
    <row r="95" spans="3:4" s="118" customFormat="1" x14ac:dyDescent="0.25">
      <c r="C95" s="138"/>
      <c r="D95" s="138"/>
    </row>
    <row r="96" spans="3:4" s="118" customFormat="1" x14ac:dyDescent="0.25">
      <c r="C96" s="138"/>
      <c r="D96" s="138"/>
    </row>
    <row r="97" spans="3:4" s="118" customFormat="1" x14ac:dyDescent="0.25">
      <c r="C97" s="138"/>
      <c r="D97" s="138"/>
    </row>
    <row r="98" spans="3:4" s="118" customFormat="1" x14ac:dyDescent="0.25">
      <c r="C98" s="138"/>
      <c r="D98" s="138"/>
    </row>
    <row r="99" spans="3:4" s="118" customFormat="1" x14ac:dyDescent="0.25">
      <c r="C99" s="138"/>
      <c r="D99" s="138"/>
    </row>
    <row r="100" spans="3:4" s="118" customFormat="1" x14ac:dyDescent="0.25">
      <c r="C100" s="138"/>
      <c r="D100" s="138"/>
    </row>
    <row r="101" spans="3:4" s="118" customFormat="1" x14ac:dyDescent="0.25">
      <c r="C101" s="138"/>
      <c r="D101" s="138"/>
    </row>
    <row r="102" spans="3:4" s="118" customFormat="1" x14ac:dyDescent="0.25">
      <c r="C102" s="138"/>
      <c r="D102" s="138"/>
    </row>
    <row r="103" spans="3:4" s="118" customFormat="1" x14ac:dyDescent="0.25">
      <c r="C103" s="138"/>
      <c r="D103" s="138"/>
    </row>
    <row r="104" spans="3:4" s="118" customFormat="1" x14ac:dyDescent="0.25">
      <c r="C104" s="138"/>
      <c r="D104" s="138"/>
    </row>
    <row r="105" spans="3:4" s="118" customFormat="1" x14ac:dyDescent="0.25">
      <c r="C105" s="138"/>
      <c r="D105" s="138"/>
    </row>
    <row r="106" spans="3:4" s="118" customFormat="1" x14ac:dyDescent="0.25">
      <c r="C106" s="138"/>
      <c r="D106" s="138"/>
    </row>
    <row r="107" spans="3:4" s="118" customFormat="1" x14ac:dyDescent="0.25">
      <c r="C107" s="138"/>
      <c r="D107" s="138"/>
    </row>
    <row r="108" spans="3:4" s="118" customFormat="1" x14ac:dyDescent="0.25">
      <c r="C108" s="138"/>
      <c r="D108" s="138"/>
    </row>
    <row r="109" spans="3:4" s="118" customFormat="1" x14ac:dyDescent="0.25">
      <c r="C109" s="138"/>
      <c r="D109" s="138"/>
    </row>
    <row r="110" spans="3:4" s="118" customFormat="1" x14ac:dyDescent="0.25">
      <c r="C110" s="138"/>
      <c r="D110" s="138"/>
    </row>
    <row r="111" spans="3:4" s="118" customFormat="1" x14ac:dyDescent="0.25">
      <c r="C111" s="138"/>
      <c r="D111" s="138"/>
    </row>
    <row r="112" spans="3:4" s="118" customFormat="1" x14ac:dyDescent="0.25">
      <c r="C112" s="138"/>
      <c r="D112" s="138"/>
    </row>
    <row r="113" spans="3:4" s="118" customFormat="1" x14ac:dyDescent="0.25">
      <c r="C113" s="138"/>
      <c r="D113" s="138"/>
    </row>
    <row r="114" spans="3:4" s="118" customFormat="1" x14ac:dyDescent="0.25">
      <c r="C114" s="138"/>
      <c r="D114" s="138"/>
    </row>
    <row r="115" spans="3:4" s="118" customFormat="1" x14ac:dyDescent="0.25">
      <c r="C115" s="138"/>
      <c r="D115" s="138"/>
    </row>
    <row r="116" spans="3:4" s="118" customFormat="1" x14ac:dyDescent="0.25">
      <c r="C116" s="138"/>
      <c r="D116" s="138"/>
    </row>
    <row r="117" spans="3:4" s="118" customFormat="1" x14ac:dyDescent="0.25">
      <c r="C117" s="138"/>
      <c r="D117" s="138"/>
    </row>
    <row r="118" spans="3:4" s="118" customFormat="1" x14ac:dyDescent="0.25">
      <c r="C118" s="138"/>
      <c r="D118" s="138"/>
    </row>
    <row r="119" spans="3:4" s="118" customFormat="1" x14ac:dyDescent="0.25">
      <c r="C119" s="138"/>
      <c r="D119" s="138"/>
    </row>
    <row r="120" spans="3:4" s="118" customFormat="1" x14ac:dyDescent="0.25">
      <c r="C120" s="138"/>
      <c r="D120" s="138"/>
    </row>
    <row r="121" spans="3:4" s="118" customFormat="1" x14ac:dyDescent="0.25">
      <c r="C121" s="138"/>
      <c r="D121" s="138"/>
    </row>
    <row r="122" spans="3:4" s="118" customFormat="1" x14ac:dyDescent="0.25">
      <c r="C122" s="138"/>
      <c r="D122" s="138"/>
    </row>
    <row r="123" spans="3:4" s="118" customFormat="1" x14ac:dyDescent="0.25">
      <c r="C123" s="138"/>
      <c r="D123" s="138"/>
    </row>
    <row r="124" spans="3:4" s="118" customFormat="1" x14ac:dyDescent="0.25">
      <c r="C124" s="138"/>
      <c r="D124" s="138"/>
    </row>
    <row r="125" spans="3:4" s="118" customFormat="1" x14ac:dyDescent="0.25">
      <c r="C125" s="138"/>
      <c r="D125" s="138"/>
    </row>
    <row r="126" spans="3:4" s="118" customFormat="1" x14ac:dyDescent="0.25">
      <c r="C126" s="138"/>
      <c r="D126" s="138"/>
    </row>
    <row r="127" spans="3:4" s="118" customFormat="1" x14ac:dyDescent="0.25">
      <c r="C127" s="138"/>
      <c r="D127" s="138"/>
    </row>
    <row r="128" spans="3:4" s="118" customFormat="1" x14ac:dyDescent="0.25">
      <c r="C128" s="138"/>
      <c r="D128" s="138"/>
    </row>
    <row r="129" spans="3:4" s="118" customFormat="1" x14ac:dyDescent="0.25">
      <c r="C129" s="138"/>
      <c r="D129" s="138"/>
    </row>
    <row r="130" spans="3:4" s="118" customFormat="1" x14ac:dyDescent="0.25">
      <c r="C130" s="138"/>
      <c r="D130" s="138"/>
    </row>
    <row r="131" spans="3:4" s="118" customFormat="1" x14ac:dyDescent="0.25">
      <c r="C131" s="138"/>
      <c r="D131" s="138"/>
    </row>
    <row r="132" spans="3:4" s="118" customFormat="1" x14ac:dyDescent="0.25">
      <c r="C132" s="138"/>
      <c r="D132" s="138"/>
    </row>
    <row r="133" spans="3:4" s="118" customFormat="1" x14ac:dyDescent="0.25">
      <c r="C133" s="138"/>
      <c r="D133" s="138"/>
    </row>
    <row r="134" spans="3:4" s="118" customFormat="1" x14ac:dyDescent="0.25">
      <c r="C134" s="138"/>
      <c r="D134" s="138"/>
    </row>
    <row r="135" spans="3:4" s="118" customFormat="1" x14ac:dyDescent="0.25">
      <c r="C135" s="138"/>
      <c r="D135" s="138"/>
    </row>
    <row r="136" spans="3:4" s="118" customFormat="1" x14ac:dyDescent="0.25">
      <c r="C136" s="138"/>
      <c r="D136" s="138"/>
    </row>
    <row r="137" spans="3:4" s="118" customFormat="1" x14ac:dyDescent="0.25">
      <c r="C137" s="138"/>
      <c r="D137" s="138"/>
    </row>
    <row r="138" spans="3:4" s="118" customFormat="1" x14ac:dyDescent="0.25">
      <c r="C138" s="138"/>
      <c r="D138" s="138"/>
    </row>
    <row r="139" spans="3:4" s="118" customFormat="1" x14ac:dyDescent="0.25">
      <c r="C139" s="138"/>
      <c r="D139" s="138"/>
    </row>
    <row r="140" spans="3:4" s="118" customFormat="1" x14ac:dyDescent="0.25">
      <c r="C140" s="138"/>
      <c r="D140" s="138"/>
    </row>
    <row r="141" spans="3:4" s="118" customFormat="1" x14ac:dyDescent="0.25">
      <c r="C141" s="138"/>
      <c r="D141" s="138"/>
    </row>
    <row r="142" spans="3:4" s="118" customFormat="1" x14ac:dyDescent="0.25">
      <c r="C142" s="138"/>
      <c r="D142" s="138"/>
    </row>
    <row r="143" spans="3:4" s="118" customFormat="1" x14ac:dyDescent="0.25">
      <c r="C143" s="138"/>
      <c r="D143" s="138"/>
    </row>
    <row r="144" spans="3:4" s="118" customFormat="1" x14ac:dyDescent="0.25">
      <c r="C144" s="138"/>
      <c r="D144" s="138"/>
    </row>
    <row r="145" spans="3:4" s="118" customFormat="1" x14ac:dyDescent="0.25">
      <c r="C145" s="138"/>
      <c r="D145" s="138"/>
    </row>
    <row r="146" spans="3:4" s="118" customFormat="1" x14ac:dyDescent="0.25">
      <c r="C146" s="138"/>
      <c r="D146" s="138"/>
    </row>
    <row r="147" spans="3:4" s="118" customFormat="1" x14ac:dyDescent="0.25">
      <c r="C147" s="138"/>
      <c r="D147" s="138"/>
    </row>
    <row r="148" spans="3:4" s="118" customFormat="1" x14ac:dyDescent="0.25">
      <c r="C148" s="138"/>
      <c r="D148" s="138"/>
    </row>
    <row r="149" spans="3:4" s="118" customFormat="1" x14ac:dyDescent="0.25">
      <c r="C149" s="138"/>
      <c r="D149" s="138"/>
    </row>
    <row r="150" spans="3:4" s="118" customFormat="1" x14ac:dyDescent="0.25">
      <c r="C150" s="138"/>
      <c r="D150" s="138"/>
    </row>
    <row r="151" spans="3:4" s="118" customFormat="1" x14ac:dyDescent="0.25">
      <c r="C151" s="138"/>
      <c r="D151" s="138"/>
    </row>
    <row r="152" spans="3:4" s="118" customFormat="1" x14ac:dyDescent="0.25">
      <c r="C152" s="138"/>
      <c r="D152" s="138"/>
    </row>
    <row r="153" spans="3:4" s="118" customFormat="1" x14ac:dyDescent="0.25">
      <c r="C153" s="138"/>
      <c r="D153" s="138"/>
    </row>
    <row r="154" spans="3:4" s="118" customFormat="1" x14ac:dyDescent="0.25">
      <c r="C154" s="138"/>
      <c r="D154" s="138"/>
    </row>
    <row r="155" spans="3:4" s="118" customFormat="1" x14ac:dyDescent="0.25">
      <c r="C155" s="138"/>
      <c r="D155" s="138"/>
    </row>
    <row r="156" spans="3:4" s="118" customFormat="1" x14ac:dyDescent="0.25">
      <c r="C156" s="138"/>
      <c r="D156" s="138"/>
    </row>
    <row r="157" spans="3:4" s="118" customFormat="1" x14ac:dyDescent="0.25">
      <c r="C157" s="138"/>
      <c r="D157" s="138"/>
    </row>
    <row r="158" spans="3:4" s="118" customFormat="1" x14ac:dyDescent="0.25">
      <c r="C158" s="138"/>
      <c r="D158" s="138"/>
    </row>
    <row r="159" spans="3:4" s="118" customFormat="1" x14ac:dyDescent="0.25">
      <c r="C159" s="138"/>
      <c r="D159" s="138"/>
    </row>
    <row r="160" spans="3:4" s="118" customFormat="1" x14ac:dyDescent="0.25">
      <c r="C160" s="138"/>
      <c r="D160" s="138"/>
    </row>
    <row r="161" spans="3:4" s="118" customFormat="1" x14ac:dyDescent="0.25">
      <c r="C161" s="138"/>
      <c r="D161" s="138"/>
    </row>
    <row r="162" spans="3:4" s="118" customFormat="1" x14ac:dyDescent="0.25">
      <c r="C162" s="138"/>
      <c r="D162" s="138"/>
    </row>
    <row r="163" spans="3:4" s="118" customFormat="1" x14ac:dyDescent="0.25">
      <c r="C163" s="138"/>
      <c r="D163" s="138"/>
    </row>
    <row r="164" spans="3:4" s="118" customFormat="1" x14ac:dyDescent="0.25">
      <c r="C164" s="138"/>
      <c r="D164" s="138"/>
    </row>
    <row r="165" spans="3:4" s="118" customFormat="1" x14ac:dyDescent="0.25">
      <c r="C165" s="138"/>
      <c r="D165" s="138"/>
    </row>
    <row r="166" spans="3:4" s="118" customFormat="1" x14ac:dyDescent="0.25">
      <c r="C166" s="138"/>
      <c r="D166" s="138"/>
    </row>
    <row r="167" spans="3:4" s="118" customFormat="1" x14ac:dyDescent="0.25">
      <c r="C167" s="138"/>
      <c r="D167" s="138"/>
    </row>
    <row r="168" spans="3:4" s="118" customFormat="1" x14ac:dyDescent="0.25">
      <c r="C168" s="138"/>
      <c r="D168" s="138"/>
    </row>
    <row r="169" spans="3:4" s="118" customFormat="1" x14ac:dyDescent="0.25">
      <c r="C169" s="138"/>
      <c r="D169" s="138"/>
    </row>
    <row r="170" spans="3:4" s="118" customFormat="1" x14ac:dyDescent="0.25">
      <c r="C170" s="138"/>
      <c r="D170" s="138"/>
    </row>
    <row r="171" spans="3:4" s="118" customFormat="1" x14ac:dyDescent="0.25">
      <c r="C171" s="138"/>
      <c r="D171" s="138"/>
    </row>
    <row r="172" spans="3:4" s="118" customFormat="1" x14ac:dyDescent="0.25">
      <c r="C172" s="138"/>
      <c r="D172" s="138"/>
    </row>
    <row r="173" spans="3:4" s="118" customFormat="1" x14ac:dyDescent="0.25">
      <c r="C173" s="138"/>
      <c r="D173" s="138"/>
    </row>
    <row r="174" spans="3:4" s="118" customFormat="1" x14ac:dyDescent="0.25">
      <c r="C174" s="138"/>
      <c r="D174" s="138"/>
    </row>
    <row r="175" spans="3:4" s="118" customFormat="1" x14ac:dyDescent="0.25">
      <c r="C175" s="138"/>
      <c r="D175" s="138"/>
    </row>
    <row r="176" spans="3:4" s="118" customFormat="1" x14ac:dyDescent="0.25">
      <c r="C176" s="138"/>
      <c r="D176" s="138"/>
    </row>
    <row r="177" spans="3:4" s="118" customFormat="1" x14ac:dyDescent="0.25">
      <c r="C177" s="138"/>
      <c r="D177" s="138"/>
    </row>
    <row r="178" spans="3:4" s="118" customFormat="1" x14ac:dyDescent="0.25">
      <c r="C178" s="138"/>
      <c r="D178" s="138"/>
    </row>
    <row r="179" spans="3:4" s="118" customFormat="1" x14ac:dyDescent="0.25">
      <c r="C179" s="138"/>
      <c r="D179" s="138"/>
    </row>
    <row r="180" spans="3:4" s="118" customFormat="1" x14ac:dyDescent="0.25">
      <c r="C180" s="138"/>
      <c r="D180" s="138"/>
    </row>
    <row r="181" spans="3:4" s="118" customFormat="1" x14ac:dyDescent="0.25">
      <c r="C181" s="138"/>
      <c r="D181" s="138"/>
    </row>
    <row r="182" spans="3:4" s="118" customFormat="1" x14ac:dyDescent="0.25">
      <c r="C182" s="138"/>
      <c r="D182" s="138"/>
    </row>
    <row r="183" spans="3:4" s="118" customFormat="1" x14ac:dyDescent="0.25">
      <c r="C183" s="138"/>
      <c r="D183" s="138"/>
    </row>
    <row r="184" spans="3:4" s="118" customFormat="1" x14ac:dyDescent="0.25">
      <c r="C184" s="138"/>
      <c r="D184" s="138"/>
    </row>
    <row r="185" spans="3:4" s="118" customFormat="1" x14ac:dyDescent="0.25">
      <c r="C185" s="138"/>
      <c r="D185" s="138"/>
    </row>
    <row r="186" spans="3:4" s="118" customFormat="1" x14ac:dyDescent="0.25">
      <c r="C186" s="138"/>
      <c r="D186" s="138"/>
    </row>
    <row r="187" spans="3:4" s="118" customFormat="1" x14ac:dyDescent="0.25">
      <c r="C187" s="138"/>
      <c r="D187" s="138"/>
    </row>
    <row r="188" spans="3:4" s="118" customFormat="1" x14ac:dyDescent="0.25">
      <c r="C188" s="138"/>
      <c r="D188" s="138"/>
    </row>
    <row r="189" spans="3:4" s="118" customFormat="1" x14ac:dyDescent="0.25">
      <c r="C189" s="138"/>
      <c r="D189" s="138"/>
    </row>
    <row r="190" spans="3:4" s="118" customFormat="1" x14ac:dyDescent="0.25">
      <c r="C190" s="138"/>
      <c r="D190" s="138"/>
    </row>
    <row r="191" spans="3:4" s="118" customFormat="1" x14ac:dyDescent="0.25">
      <c r="C191" s="138"/>
      <c r="D191" s="138"/>
    </row>
    <row r="192" spans="3:4" s="118" customFormat="1" x14ac:dyDescent="0.25">
      <c r="C192" s="138"/>
      <c r="D192" s="138"/>
    </row>
    <row r="193" spans="3:4" s="118" customFormat="1" x14ac:dyDescent="0.25">
      <c r="C193" s="138"/>
      <c r="D193" s="138"/>
    </row>
    <row r="194" spans="3:4" s="118" customFormat="1" x14ac:dyDescent="0.25">
      <c r="C194" s="138"/>
      <c r="D194" s="138"/>
    </row>
    <row r="195" spans="3:4" s="118" customFormat="1" x14ac:dyDescent="0.25">
      <c r="C195" s="138"/>
      <c r="D195" s="138"/>
    </row>
    <row r="196" spans="3:4" s="118" customFormat="1" x14ac:dyDescent="0.25">
      <c r="C196" s="138"/>
      <c r="D196" s="138"/>
    </row>
    <row r="197" spans="3:4" s="118" customFormat="1" x14ac:dyDescent="0.25">
      <c r="C197" s="138"/>
      <c r="D197" s="138"/>
    </row>
    <row r="198" spans="3:4" s="118" customFormat="1" x14ac:dyDescent="0.25">
      <c r="C198" s="138"/>
      <c r="D198" s="138"/>
    </row>
    <row r="199" spans="3:4" s="118" customFormat="1" x14ac:dyDescent="0.25">
      <c r="C199" s="138"/>
      <c r="D199" s="138"/>
    </row>
    <row r="200" spans="3:4" s="118" customFormat="1" x14ac:dyDescent="0.25">
      <c r="C200" s="138"/>
      <c r="D200" s="138"/>
    </row>
    <row r="201" spans="3:4" s="118" customFormat="1" x14ac:dyDescent="0.25">
      <c r="C201" s="138"/>
      <c r="D201" s="138"/>
    </row>
    <row r="202" spans="3:4" s="118" customFormat="1" x14ac:dyDescent="0.25">
      <c r="C202" s="138"/>
      <c r="D202" s="138"/>
    </row>
    <row r="203" spans="3:4" s="118" customFormat="1" x14ac:dyDescent="0.25">
      <c r="C203" s="138"/>
      <c r="D203" s="138"/>
    </row>
    <row r="204" spans="3:4" s="118" customFormat="1" x14ac:dyDescent="0.25">
      <c r="C204" s="138"/>
      <c r="D204" s="138"/>
    </row>
    <row r="205" spans="3:4" s="118" customFormat="1" x14ac:dyDescent="0.25">
      <c r="C205" s="138"/>
      <c r="D205" s="138"/>
    </row>
    <row r="206" spans="3:4" s="118" customFormat="1" x14ac:dyDescent="0.25">
      <c r="C206" s="138"/>
      <c r="D206" s="138"/>
    </row>
    <row r="207" spans="3:4" s="118" customFormat="1" x14ac:dyDescent="0.25">
      <c r="C207" s="138"/>
      <c r="D207" s="138"/>
    </row>
    <row r="208" spans="3:4" s="118" customFormat="1" x14ac:dyDescent="0.25">
      <c r="C208" s="138"/>
      <c r="D208" s="138"/>
    </row>
    <row r="209" spans="3:4" s="118" customFormat="1" x14ac:dyDescent="0.25">
      <c r="C209" s="138"/>
      <c r="D209" s="138"/>
    </row>
    <row r="210" spans="3:4" s="118" customFormat="1" x14ac:dyDescent="0.25">
      <c r="C210" s="138"/>
      <c r="D210" s="138"/>
    </row>
    <row r="211" spans="3:4" s="118" customFormat="1" x14ac:dyDescent="0.25">
      <c r="C211" s="138"/>
      <c r="D211" s="138"/>
    </row>
    <row r="212" spans="3:4" s="118" customFormat="1" x14ac:dyDescent="0.25">
      <c r="C212" s="138"/>
      <c r="D212" s="138"/>
    </row>
    <row r="213" spans="3:4" s="118" customFormat="1" x14ac:dyDescent="0.25">
      <c r="C213" s="138"/>
      <c r="D213" s="138"/>
    </row>
    <row r="214" spans="3:4" s="118" customFormat="1" x14ac:dyDescent="0.25">
      <c r="C214" s="138"/>
      <c r="D214" s="138"/>
    </row>
    <row r="215" spans="3:4" s="118" customFormat="1" x14ac:dyDescent="0.25">
      <c r="C215" s="138"/>
      <c r="D215" s="138"/>
    </row>
    <row r="216" spans="3:4" s="118" customFormat="1" x14ac:dyDescent="0.25">
      <c r="C216" s="138"/>
      <c r="D216" s="138"/>
    </row>
    <row r="217" spans="3:4" s="118" customFormat="1" x14ac:dyDescent="0.25">
      <c r="C217" s="138"/>
      <c r="D217" s="138"/>
    </row>
    <row r="218" spans="3:4" s="118" customFormat="1" x14ac:dyDescent="0.25">
      <c r="C218" s="138"/>
      <c r="D218" s="138"/>
    </row>
    <row r="219" spans="3:4" s="118" customFormat="1" x14ac:dyDescent="0.25">
      <c r="C219" s="138"/>
      <c r="D219" s="138"/>
    </row>
    <row r="220" spans="3:4" s="118" customFormat="1" x14ac:dyDescent="0.25">
      <c r="C220" s="138"/>
      <c r="D220" s="138"/>
    </row>
    <row r="221" spans="3:4" s="118" customFormat="1" x14ac:dyDescent="0.25">
      <c r="C221" s="138"/>
      <c r="D221" s="138"/>
    </row>
    <row r="222" spans="3:4" s="118" customFormat="1" x14ac:dyDescent="0.25">
      <c r="C222" s="138"/>
      <c r="D222" s="138"/>
    </row>
    <row r="223" spans="3:4" s="118" customFormat="1" x14ac:dyDescent="0.25">
      <c r="C223" s="138"/>
      <c r="D223" s="138"/>
    </row>
    <row r="224" spans="3:4" s="118" customFormat="1" x14ac:dyDescent="0.25">
      <c r="C224" s="138"/>
      <c r="D224" s="138"/>
    </row>
    <row r="225" spans="3:4" s="118" customFormat="1" x14ac:dyDescent="0.25">
      <c r="C225" s="138"/>
      <c r="D225" s="138"/>
    </row>
    <row r="226" spans="3:4" s="118" customFormat="1" x14ac:dyDescent="0.25">
      <c r="C226" s="138"/>
      <c r="D226" s="138"/>
    </row>
    <row r="227" spans="3:4" s="118" customFormat="1" x14ac:dyDescent="0.25">
      <c r="C227" s="138"/>
      <c r="D227" s="138"/>
    </row>
    <row r="228" spans="3:4" s="118" customFormat="1" x14ac:dyDescent="0.25">
      <c r="C228" s="138"/>
      <c r="D228" s="138"/>
    </row>
    <row r="229" spans="3:4" s="118" customFormat="1" x14ac:dyDescent="0.25">
      <c r="C229" s="138"/>
      <c r="D229" s="138"/>
    </row>
    <row r="230" spans="3:4" s="118" customFormat="1" x14ac:dyDescent="0.25">
      <c r="C230" s="138"/>
      <c r="D230" s="138"/>
    </row>
    <row r="231" spans="3:4" s="118" customFormat="1" x14ac:dyDescent="0.25">
      <c r="C231" s="138"/>
      <c r="D231" s="138"/>
    </row>
    <row r="232" spans="3:4" s="118" customFormat="1" x14ac:dyDescent="0.25">
      <c r="C232" s="138"/>
      <c r="D232" s="138"/>
    </row>
    <row r="233" spans="3:4" s="118" customFormat="1" x14ac:dyDescent="0.25">
      <c r="C233" s="138"/>
      <c r="D233" s="138"/>
    </row>
    <row r="234" spans="3:4" s="118" customFormat="1" x14ac:dyDescent="0.25">
      <c r="C234" s="138"/>
      <c r="D234" s="138"/>
    </row>
    <row r="235" spans="3:4" s="118" customFormat="1" x14ac:dyDescent="0.25">
      <c r="C235" s="138"/>
      <c r="D235" s="138"/>
    </row>
    <row r="236" spans="3:4" s="118" customFormat="1" x14ac:dyDescent="0.25">
      <c r="C236" s="138"/>
      <c r="D236" s="138"/>
    </row>
    <row r="237" spans="3:4" s="118" customFormat="1" x14ac:dyDescent="0.25">
      <c r="C237" s="138"/>
      <c r="D237" s="138"/>
    </row>
    <row r="238" spans="3:4" s="118" customFormat="1" x14ac:dyDescent="0.25">
      <c r="C238" s="138"/>
      <c r="D238" s="138"/>
    </row>
    <row r="239" spans="3:4" s="118" customFormat="1" x14ac:dyDescent="0.25">
      <c r="C239" s="138"/>
      <c r="D239" s="138"/>
    </row>
    <row r="240" spans="3:4" s="118" customFormat="1" x14ac:dyDescent="0.25">
      <c r="C240" s="138"/>
      <c r="D240" s="138"/>
    </row>
    <row r="241" spans="3:4" s="118" customFormat="1" x14ac:dyDescent="0.25">
      <c r="C241" s="138"/>
      <c r="D241" s="138"/>
    </row>
    <row r="242" spans="3:4" s="118" customFormat="1" x14ac:dyDescent="0.25">
      <c r="C242" s="138"/>
      <c r="D242" s="138"/>
    </row>
    <row r="243" spans="3:4" s="118" customFormat="1" x14ac:dyDescent="0.25">
      <c r="C243" s="138"/>
      <c r="D243" s="138"/>
    </row>
    <row r="244" spans="3:4" s="118" customFormat="1" x14ac:dyDescent="0.25">
      <c r="C244" s="138"/>
      <c r="D244" s="138"/>
    </row>
    <row r="245" spans="3:4" s="118" customFormat="1" x14ac:dyDescent="0.25">
      <c r="C245" s="138"/>
      <c r="D245" s="138"/>
    </row>
    <row r="246" spans="3:4" s="118" customFormat="1" x14ac:dyDescent="0.25">
      <c r="C246" s="138"/>
      <c r="D246" s="138"/>
    </row>
    <row r="247" spans="3:4" s="118" customFormat="1" x14ac:dyDescent="0.25">
      <c r="C247" s="138"/>
      <c r="D247" s="138"/>
    </row>
    <row r="248" spans="3:4" s="118" customFormat="1" x14ac:dyDescent="0.25">
      <c r="C248" s="138"/>
      <c r="D248" s="138"/>
    </row>
    <row r="249" spans="3:4" s="118" customFormat="1" x14ac:dyDescent="0.25">
      <c r="C249" s="138"/>
      <c r="D249" s="138"/>
    </row>
    <row r="250" spans="3:4" s="118" customFormat="1" x14ac:dyDescent="0.25">
      <c r="C250" s="138"/>
      <c r="D250" s="138"/>
    </row>
    <row r="251" spans="3:4" s="118" customFormat="1" x14ac:dyDescent="0.25">
      <c r="C251" s="138"/>
      <c r="D251" s="138"/>
    </row>
    <row r="252" spans="3:4" s="118" customFormat="1" x14ac:dyDescent="0.25">
      <c r="C252" s="138"/>
      <c r="D252" s="138"/>
    </row>
    <row r="253" spans="3:4" s="118" customFormat="1" x14ac:dyDescent="0.25">
      <c r="C253" s="138"/>
      <c r="D253" s="138"/>
    </row>
    <row r="254" spans="3:4" s="118" customFormat="1" x14ac:dyDescent="0.25">
      <c r="C254" s="138"/>
      <c r="D254" s="138"/>
    </row>
    <row r="255" spans="3:4" s="118" customFormat="1" x14ac:dyDescent="0.25">
      <c r="C255" s="138"/>
      <c r="D255" s="138"/>
    </row>
    <row r="256" spans="3:4" s="118" customFormat="1" x14ac:dyDescent="0.25">
      <c r="C256" s="138"/>
      <c r="D256" s="138"/>
    </row>
    <row r="257" spans="3:4" s="118" customFormat="1" x14ac:dyDescent="0.25">
      <c r="C257" s="138"/>
      <c r="D257" s="138"/>
    </row>
    <row r="258" spans="3:4" s="118" customFormat="1" x14ac:dyDescent="0.25">
      <c r="C258" s="138"/>
      <c r="D258" s="138"/>
    </row>
    <row r="259" spans="3:4" s="118" customFormat="1" x14ac:dyDescent="0.25">
      <c r="C259" s="138"/>
      <c r="D259" s="138"/>
    </row>
    <row r="260" spans="3:4" s="118" customFormat="1" x14ac:dyDescent="0.25">
      <c r="C260" s="138"/>
      <c r="D260" s="138"/>
    </row>
    <row r="261" spans="3:4" s="118" customFormat="1" x14ac:dyDescent="0.25">
      <c r="C261" s="138"/>
      <c r="D261" s="138"/>
    </row>
    <row r="262" spans="3:4" s="118" customFormat="1" x14ac:dyDescent="0.25">
      <c r="C262" s="138"/>
      <c r="D262" s="138"/>
    </row>
    <row r="263" spans="3:4" s="118" customFormat="1" x14ac:dyDescent="0.25">
      <c r="C263" s="138"/>
      <c r="D263" s="138"/>
    </row>
    <row r="264" spans="3:4" s="118" customFormat="1" x14ac:dyDescent="0.25">
      <c r="C264" s="138"/>
      <c r="D264" s="138"/>
    </row>
    <row r="265" spans="3:4" s="118" customFormat="1" x14ac:dyDescent="0.25">
      <c r="C265" s="138"/>
      <c r="D265" s="138"/>
    </row>
    <row r="266" spans="3:4" s="118" customFormat="1" x14ac:dyDescent="0.25">
      <c r="C266" s="138"/>
      <c r="D266" s="138"/>
    </row>
    <row r="267" spans="3:4" s="118" customFormat="1" x14ac:dyDescent="0.25">
      <c r="C267" s="138"/>
      <c r="D267" s="138"/>
    </row>
    <row r="268" spans="3:4" s="118" customFormat="1" x14ac:dyDescent="0.25">
      <c r="C268" s="138"/>
      <c r="D268" s="138"/>
    </row>
    <row r="269" spans="3:4" s="118" customFormat="1" x14ac:dyDescent="0.25">
      <c r="C269" s="138"/>
      <c r="D269" s="138"/>
    </row>
    <row r="270" spans="3:4" s="118" customFormat="1" x14ac:dyDescent="0.25">
      <c r="C270" s="138"/>
      <c r="D270" s="138"/>
    </row>
    <row r="271" spans="3:4" s="118" customFormat="1" x14ac:dyDescent="0.25">
      <c r="C271" s="138"/>
      <c r="D271" s="138"/>
    </row>
    <row r="272" spans="3:4" s="118" customFormat="1" x14ac:dyDescent="0.25">
      <c r="C272" s="138"/>
      <c r="D272" s="138"/>
    </row>
    <row r="273" spans="3:4" s="118" customFormat="1" x14ac:dyDescent="0.25">
      <c r="C273" s="138"/>
      <c r="D273" s="138"/>
    </row>
    <row r="274" spans="3:4" s="118" customFormat="1" x14ac:dyDescent="0.25">
      <c r="C274" s="138"/>
      <c r="D274" s="138"/>
    </row>
    <row r="275" spans="3:4" s="118" customFormat="1" x14ac:dyDescent="0.25">
      <c r="C275" s="138"/>
      <c r="D275" s="138"/>
    </row>
    <row r="276" spans="3:4" s="118" customFormat="1" x14ac:dyDescent="0.25">
      <c r="C276" s="138"/>
      <c r="D276" s="138"/>
    </row>
    <row r="277" spans="3:4" s="118" customFormat="1" x14ac:dyDescent="0.25">
      <c r="C277" s="138"/>
      <c r="D277" s="138"/>
    </row>
    <row r="278" spans="3:4" s="118" customFormat="1" x14ac:dyDescent="0.25">
      <c r="C278" s="138"/>
      <c r="D278" s="138"/>
    </row>
    <row r="279" spans="3:4" s="118" customFormat="1" x14ac:dyDescent="0.25">
      <c r="C279" s="138"/>
      <c r="D279" s="138"/>
    </row>
    <row r="280" spans="3:4" s="118" customFormat="1" x14ac:dyDescent="0.25">
      <c r="C280" s="138"/>
      <c r="D280" s="138"/>
    </row>
    <row r="281" spans="3:4" s="118" customFormat="1" x14ac:dyDescent="0.25">
      <c r="C281" s="138"/>
      <c r="D281" s="138"/>
    </row>
    <row r="282" spans="3:4" s="118" customFormat="1" x14ac:dyDescent="0.25">
      <c r="C282" s="138"/>
      <c r="D282" s="138"/>
    </row>
    <row r="283" spans="3:4" s="118" customFormat="1" x14ac:dyDescent="0.25">
      <c r="C283" s="138"/>
      <c r="D283" s="138"/>
    </row>
    <row r="284" spans="3:4" s="118" customFormat="1" x14ac:dyDescent="0.25">
      <c r="C284" s="138"/>
      <c r="D284" s="138"/>
    </row>
    <row r="285" spans="3:4" s="118" customFormat="1" x14ac:dyDescent="0.25">
      <c r="C285" s="138"/>
      <c r="D285" s="138"/>
    </row>
    <row r="286" spans="3:4" s="118" customFormat="1" x14ac:dyDescent="0.25">
      <c r="C286" s="138"/>
      <c r="D286" s="138"/>
    </row>
    <row r="287" spans="3:4" s="118" customFormat="1" x14ac:dyDescent="0.25">
      <c r="C287" s="138"/>
      <c r="D287" s="138"/>
    </row>
    <row r="288" spans="3:4" s="118" customFormat="1" x14ac:dyDescent="0.25">
      <c r="C288" s="138"/>
      <c r="D288" s="138"/>
    </row>
    <row r="289" spans="3:4" s="118" customFormat="1" x14ac:dyDescent="0.25">
      <c r="C289" s="138"/>
      <c r="D289" s="138"/>
    </row>
    <row r="290" spans="3:4" s="118" customFormat="1" x14ac:dyDescent="0.25">
      <c r="C290" s="138"/>
      <c r="D290" s="138"/>
    </row>
    <row r="291" spans="3:4" s="118" customFormat="1" x14ac:dyDescent="0.25">
      <c r="C291" s="138"/>
      <c r="D291" s="138"/>
    </row>
    <row r="292" spans="3:4" s="118" customFormat="1" x14ac:dyDescent="0.25">
      <c r="C292" s="138"/>
      <c r="D292" s="138"/>
    </row>
    <row r="293" spans="3:4" s="118" customFormat="1" x14ac:dyDescent="0.25">
      <c r="C293" s="138"/>
      <c r="D293" s="138"/>
    </row>
    <row r="294" spans="3:4" s="118" customFormat="1" x14ac:dyDescent="0.25">
      <c r="C294" s="138"/>
      <c r="D294" s="138"/>
    </row>
    <row r="295" spans="3:4" s="118" customFormat="1" x14ac:dyDescent="0.25">
      <c r="C295" s="138"/>
      <c r="D295" s="138"/>
    </row>
    <row r="296" spans="3:4" s="118" customFormat="1" x14ac:dyDescent="0.25">
      <c r="C296" s="138"/>
      <c r="D296" s="138"/>
    </row>
    <row r="297" spans="3:4" s="118" customFormat="1" x14ac:dyDescent="0.25">
      <c r="C297" s="138"/>
      <c r="D297" s="138"/>
    </row>
    <row r="298" spans="3:4" s="118" customFormat="1" x14ac:dyDescent="0.25">
      <c r="C298" s="138"/>
      <c r="D298" s="138"/>
    </row>
    <row r="299" spans="3:4" s="118" customFormat="1" x14ac:dyDescent="0.25">
      <c r="C299" s="138"/>
      <c r="D299" s="138"/>
    </row>
    <row r="300" spans="3:4" s="118" customFormat="1" x14ac:dyDescent="0.25">
      <c r="C300" s="138"/>
      <c r="D300" s="138"/>
    </row>
    <row r="301" spans="3:4" s="118" customFormat="1" x14ac:dyDescent="0.25">
      <c r="C301" s="138"/>
      <c r="D301" s="138"/>
    </row>
    <row r="302" spans="3:4" s="118" customFormat="1" x14ac:dyDescent="0.25">
      <c r="C302" s="138"/>
      <c r="D302" s="138"/>
    </row>
    <row r="303" spans="3:4" s="118" customFormat="1" x14ac:dyDescent="0.25">
      <c r="C303" s="138"/>
      <c r="D303" s="138"/>
    </row>
    <row r="304" spans="3:4" s="118" customFormat="1" x14ac:dyDescent="0.25">
      <c r="C304" s="138"/>
      <c r="D304" s="138"/>
    </row>
    <row r="305" spans="3:4" s="118" customFormat="1" x14ac:dyDescent="0.25">
      <c r="C305" s="138"/>
      <c r="D305" s="138"/>
    </row>
    <row r="306" spans="3:4" s="118" customFormat="1" x14ac:dyDescent="0.25">
      <c r="C306" s="138"/>
      <c r="D306" s="138"/>
    </row>
    <row r="307" spans="3:4" s="118" customFormat="1" x14ac:dyDescent="0.25">
      <c r="C307" s="138"/>
      <c r="D307" s="138"/>
    </row>
    <row r="308" spans="3:4" s="118" customFormat="1" x14ac:dyDescent="0.25">
      <c r="C308" s="138"/>
      <c r="D308" s="138"/>
    </row>
    <row r="309" spans="3:4" s="118" customFormat="1" x14ac:dyDescent="0.25">
      <c r="C309" s="138"/>
      <c r="D309" s="138"/>
    </row>
    <row r="310" spans="3:4" s="118" customFormat="1" x14ac:dyDescent="0.25">
      <c r="C310" s="138"/>
      <c r="D310" s="138"/>
    </row>
    <row r="311" spans="3:4" s="118" customFormat="1" x14ac:dyDescent="0.25">
      <c r="C311" s="138"/>
      <c r="D311" s="138"/>
    </row>
    <row r="312" spans="3:4" s="118" customFormat="1" x14ac:dyDescent="0.25">
      <c r="C312" s="138"/>
      <c r="D312" s="138"/>
    </row>
    <row r="313" spans="3:4" s="118" customFormat="1" x14ac:dyDescent="0.25">
      <c r="C313" s="138"/>
      <c r="D313" s="138"/>
    </row>
    <row r="314" spans="3:4" s="118" customFormat="1" x14ac:dyDescent="0.25">
      <c r="C314" s="138"/>
      <c r="D314" s="138"/>
    </row>
    <row r="315" spans="3:4" s="118" customFormat="1" x14ac:dyDescent="0.25">
      <c r="C315" s="138"/>
      <c r="D315" s="138"/>
    </row>
    <row r="316" spans="3:4" s="118" customFormat="1" x14ac:dyDescent="0.25">
      <c r="C316" s="138"/>
      <c r="D316" s="138"/>
    </row>
    <row r="317" spans="3:4" s="118" customFormat="1" x14ac:dyDescent="0.25">
      <c r="C317" s="138"/>
      <c r="D317" s="138"/>
    </row>
    <row r="318" spans="3:4" s="118" customFormat="1" x14ac:dyDescent="0.25">
      <c r="C318" s="138"/>
      <c r="D318" s="138"/>
    </row>
    <row r="319" spans="3:4" s="118" customFormat="1" x14ac:dyDescent="0.25">
      <c r="C319" s="138"/>
      <c r="D319" s="138"/>
    </row>
    <row r="320" spans="3:4" s="118" customFormat="1" x14ac:dyDescent="0.25">
      <c r="C320" s="138"/>
      <c r="D320" s="138"/>
    </row>
    <row r="321" spans="3:4" s="118" customFormat="1" x14ac:dyDescent="0.25">
      <c r="C321" s="138"/>
      <c r="D321" s="138"/>
    </row>
    <row r="322" spans="3:4" s="118" customFormat="1" x14ac:dyDescent="0.25">
      <c r="C322" s="138"/>
      <c r="D322" s="138"/>
    </row>
    <row r="323" spans="3:4" s="118" customFormat="1" x14ac:dyDescent="0.25">
      <c r="C323" s="138"/>
      <c r="D323" s="138"/>
    </row>
    <row r="324" spans="3:4" s="118" customFormat="1" x14ac:dyDescent="0.25">
      <c r="C324" s="138"/>
      <c r="D324" s="138"/>
    </row>
    <row r="325" spans="3:4" s="118" customFormat="1" x14ac:dyDescent="0.25">
      <c r="C325" s="138"/>
      <c r="D325" s="138"/>
    </row>
    <row r="326" spans="3:4" s="118" customFormat="1" x14ac:dyDescent="0.25">
      <c r="C326" s="138"/>
      <c r="D326" s="138"/>
    </row>
    <row r="327" spans="3:4" s="118" customFormat="1" x14ac:dyDescent="0.25">
      <c r="C327" s="138"/>
      <c r="D327" s="138"/>
    </row>
    <row r="328" spans="3:4" s="118" customFormat="1" x14ac:dyDescent="0.25">
      <c r="C328" s="138"/>
      <c r="D328" s="138"/>
    </row>
    <row r="329" spans="3:4" s="118" customFormat="1" x14ac:dyDescent="0.25">
      <c r="C329" s="138"/>
      <c r="D329" s="138"/>
    </row>
    <row r="330" spans="3:4" s="118" customFormat="1" x14ac:dyDescent="0.25">
      <c r="C330" s="138"/>
      <c r="D330" s="138"/>
    </row>
    <row r="331" spans="3:4" s="118" customFormat="1" x14ac:dyDescent="0.25">
      <c r="C331" s="138"/>
      <c r="D331" s="138"/>
    </row>
    <row r="332" spans="3:4" s="118" customFormat="1" x14ac:dyDescent="0.25">
      <c r="C332" s="138"/>
      <c r="D332" s="138"/>
    </row>
    <row r="333" spans="3:4" s="118" customFormat="1" x14ac:dyDescent="0.25">
      <c r="C333" s="138"/>
      <c r="D333" s="138"/>
    </row>
    <row r="334" spans="3:4" s="118" customFormat="1" x14ac:dyDescent="0.25">
      <c r="C334" s="138"/>
      <c r="D334" s="138"/>
    </row>
    <row r="335" spans="3:4" s="118" customFormat="1" x14ac:dyDescent="0.25">
      <c r="C335" s="138"/>
      <c r="D335" s="138"/>
    </row>
    <row r="336" spans="3:4" s="118" customFormat="1" x14ac:dyDescent="0.25">
      <c r="C336" s="138"/>
      <c r="D336" s="138"/>
    </row>
    <row r="337" spans="3:4" s="118" customFormat="1" x14ac:dyDescent="0.25">
      <c r="C337" s="138"/>
      <c r="D337" s="138"/>
    </row>
    <row r="338" spans="3:4" s="118" customFormat="1" x14ac:dyDescent="0.25">
      <c r="C338" s="138"/>
      <c r="D338" s="138"/>
    </row>
    <row r="339" spans="3:4" s="118" customFormat="1" x14ac:dyDescent="0.25">
      <c r="C339" s="138"/>
      <c r="D339" s="138"/>
    </row>
    <row r="340" spans="3:4" s="118" customFormat="1" x14ac:dyDescent="0.25">
      <c r="C340" s="138"/>
      <c r="D340" s="138"/>
    </row>
    <row r="341" spans="3:4" s="118" customFormat="1" x14ac:dyDescent="0.25">
      <c r="C341" s="138"/>
      <c r="D341" s="138"/>
    </row>
    <row r="342" spans="3:4" s="118" customFormat="1" x14ac:dyDescent="0.25">
      <c r="C342" s="138"/>
      <c r="D342" s="138"/>
    </row>
    <row r="343" spans="3:4" s="118" customFormat="1" x14ac:dyDescent="0.25">
      <c r="C343" s="138"/>
      <c r="D343" s="138"/>
    </row>
    <row r="344" spans="3:4" s="118" customFormat="1" x14ac:dyDescent="0.25">
      <c r="C344" s="138"/>
      <c r="D344" s="138"/>
    </row>
    <row r="345" spans="3:4" s="118" customFormat="1" x14ac:dyDescent="0.25">
      <c r="C345" s="138"/>
      <c r="D345" s="138"/>
    </row>
    <row r="346" spans="3:4" s="118" customFormat="1" x14ac:dyDescent="0.25">
      <c r="C346" s="138"/>
      <c r="D346" s="138"/>
    </row>
    <row r="347" spans="3:4" s="118" customFormat="1" x14ac:dyDescent="0.25">
      <c r="C347" s="138"/>
      <c r="D347" s="138"/>
    </row>
    <row r="348" spans="3:4" s="118" customFormat="1" x14ac:dyDescent="0.25">
      <c r="C348" s="138"/>
      <c r="D348" s="138"/>
    </row>
    <row r="349" spans="3:4" s="118" customFormat="1" x14ac:dyDescent="0.25">
      <c r="C349" s="138"/>
      <c r="D349" s="138"/>
    </row>
    <row r="350" spans="3:4" s="118" customFormat="1" x14ac:dyDescent="0.25">
      <c r="C350" s="138"/>
      <c r="D350" s="138"/>
    </row>
    <row r="351" spans="3:4" s="118" customFormat="1" x14ac:dyDescent="0.25">
      <c r="C351" s="138"/>
      <c r="D351" s="138"/>
    </row>
    <row r="352" spans="3:4" s="118" customFormat="1" x14ac:dyDescent="0.25">
      <c r="C352" s="138"/>
      <c r="D352" s="138"/>
    </row>
    <row r="353" spans="3:4" s="118" customFormat="1" x14ac:dyDescent="0.25">
      <c r="C353" s="138"/>
      <c r="D353" s="138"/>
    </row>
    <row r="354" spans="3:4" s="118" customFormat="1" x14ac:dyDescent="0.25">
      <c r="C354" s="138"/>
      <c r="D354" s="138"/>
    </row>
    <row r="355" spans="3:4" s="118" customFormat="1" x14ac:dyDescent="0.25">
      <c r="C355" s="138"/>
      <c r="D355" s="138"/>
    </row>
    <row r="356" spans="3:4" s="118" customFormat="1" x14ac:dyDescent="0.25">
      <c r="C356" s="138"/>
      <c r="D356" s="138"/>
    </row>
    <row r="357" spans="3:4" s="118" customFormat="1" x14ac:dyDescent="0.25">
      <c r="C357" s="138"/>
      <c r="D357" s="138"/>
    </row>
    <row r="358" spans="3:4" s="118" customFormat="1" x14ac:dyDescent="0.25">
      <c r="C358" s="138"/>
      <c r="D358" s="138"/>
    </row>
    <row r="359" spans="3:4" s="118" customFormat="1" x14ac:dyDescent="0.25">
      <c r="C359" s="138"/>
      <c r="D359" s="138"/>
    </row>
    <row r="360" spans="3:4" s="118" customFormat="1" x14ac:dyDescent="0.25">
      <c r="C360" s="138"/>
      <c r="D360" s="138"/>
    </row>
    <row r="361" spans="3:4" s="118" customFormat="1" x14ac:dyDescent="0.25">
      <c r="C361" s="138"/>
      <c r="D361" s="138"/>
    </row>
    <row r="362" spans="3:4" s="118" customFormat="1" x14ac:dyDescent="0.25">
      <c r="C362" s="138"/>
      <c r="D362" s="138"/>
    </row>
    <row r="363" spans="3:4" s="118" customFormat="1" x14ac:dyDescent="0.25">
      <c r="C363" s="138"/>
      <c r="D363" s="138"/>
    </row>
    <row r="364" spans="3:4" s="118" customFormat="1" x14ac:dyDescent="0.25">
      <c r="C364" s="138"/>
      <c r="D364" s="138"/>
    </row>
    <row r="365" spans="3:4" s="118" customFormat="1" x14ac:dyDescent="0.25">
      <c r="C365" s="138"/>
      <c r="D365" s="138"/>
    </row>
    <row r="366" spans="3:4" s="118" customFormat="1" x14ac:dyDescent="0.25">
      <c r="C366" s="138"/>
      <c r="D366" s="138"/>
    </row>
    <row r="367" spans="3:4" s="118" customFormat="1" x14ac:dyDescent="0.25">
      <c r="C367" s="138"/>
      <c r="D367" s="138"/>
    </row>
    <row r="368" spans="3:4" s="118" customFormat="1" x14ac:dyDescent="0.25">
      <c r="C368" s="138"/>
      <c r="D368" s="138"/>
    </row>
    <row r="369" spans="3:4" s="118" customFormat="1" x14ac:dyDescent="0.25">
      <c r="C369" s="138"/>
      <c r="D369" s="138"/>
    </row>
    <row r="370" spans="3:4" s="118" customFormat="1" x14ac:dyDescent="0.25">
      <c r="C370" s="138"/>
      <c r="D370" s="138"/>
    </row>
    <row r="371" spans="3:4" s="118" customFormat="1" x14ac:dyDescent="0.25">
      <c r="C371" s="138"/>
      <c r="D371" s="138"/>
    </row>
    <row r="372" spans="3:4" s="118" customFormat="1" x14ac:dyDescent="0.25">
      <c r="C372" s="138"/>
      <c r="D372" s="138"/>
    </row>
    <row r="373" spans="3:4" s="118" customFormat="1" x14ac:dyDescent="0.25">
      <c r="C373" s="138"/>
      <c r="D373" s="138"/>
    </row>
    <row r="374" spans="3:4" s="118" customFormat="1" x14ac:dyDescent="0.25">
      <c r="C374" s="138"/>
      <c r="D374" s="138"/>
    </row>
    <row r="375" spans="3:4" s="118" customFormat="1" x14ac:dyDescent="0.25">
      <c r="C375" s="138"/>
      <c r="D375" s="138"/>
    </row>
    <row r="376" spans="3:4" s="118" customFormat="1" x14ac:dyDescent="0.25">
      <c r="C376" s="138"/>
      <c r="D376" s="138"/>
    </row>
    <row r="377" spans="3:4" s="118" customFormat="1" x14ac:dyDescent="0.25">
      <c r="C377" s="138"/>
      <c r="D377" s="138"/>
    </row>
    <row r="378" spans="3:4" s="118" customFormat="1" x14ac:dyDescent="0.25">
      <c r="C378" s="138"/>
      <c r="D378" s="138"/>
    </row>
    <row r="379" spans="3:4" s="118" customFormat="1" x14ac:dyDescent="0.25">
      <c r="C379" s="138"/>
      <c r="D379" s="138"/>
    </row>
    <row r="380" spans="3:4" s="118" customFormat="1" x14ac:dyDescent="0.25">
      <c r="C380" s="138"/>
      <c r="D380" s="138"/>
    </row>
    <row r="381" spans="3:4" s="118" customFormat="1" x14ac:dyDescent="0.25">
      <c r="C381" s="138"/>
      <c r="D381" s="138"/>
    </row>
    <row r="382" spans="3:4" s="118" customFormat="1" x14ac:dyDescent="0.25">
      <c r="C382" s="138"/>
      <c r="D382" s="138"/>
    </row>
    <row r="383" spans="3:4" s="118" customFormat="1" x14ac:dyDescent="0.25">
      <c r="C383" s="138"/>
      <c r="D383" s="138"/>
    </row>
    <row r="384" spans="3:4" s="118" customFormat="1" x14ac:dyDescent="0.25">
      <c r="C384" s="138"/>
      <c r="D384" s="138"/>
    </row>
    <row r="385" spans="3:4" s="118" customFormat="1" x14ac:dyDescent="0.25">
      <c r="C385" s="138"/>
      <c r="D385" s="138"/>
    </row>
    <row r="386" spans="3:4" s="118" customFormat="1" x14ac:dyDescent="0.25">
      <c r="C386" s="138"/>
      <c r="D386" s="138"/>
    </row>
    <row r="387" spans="3:4" s="118" customFormat="1" x14ac:dyDescent="0.25">
      <c r="C387" s="138"/>
      <c r="D387" s="138"/>
    </row>
    <row r="388" spans="3:4" s="118" customFormat="1" x14ac:dyDescent="0.25">
      <c r="C388" s="138"/>
      <c r="D388" s="138"/>
    </row>
    <row r="389" spans="3:4" s="118" customFormat="1" x14ac:dyDescent="0.25">
      <c r="C389" s="138"/>
      <c r="D389" s="138"/>
    </row>
    <row r="390" spans="3:4" s="118" customFormat="1" x14ac:dyDescent="0.25">
      <c r="C390" s="138"/>
      <c r="D390" s="138"/>
    </row>
    <row r="391" spans="3:4" s="118" customFormat="1" x14ac:dyDescent="0.25">
      <c r="C391" s="138"/>
      <c r="D391" s="138"/>
    </row>
    <row r="392" spans="3:4" s="118" customFormat="1" x14ac:dyDescent="0.25">
      <c r="C392" s="138"/>
      <c r="D392" s="138"/>
    </row>
    <row r="393" spans="3:4" s="118" customFormat="1" x14ac:dyDescent="0.25">
      <c r="C393" s="138"/>
      <c r="D393" s="138"/>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3B0B2-738E-43E4-B084-29BEAAA828BF}">
  <sheetPr codeName="Sheet6">
    <tabColor rgb="FFFFFF00"/>
  </sheetPr>
  <dimension ref="A1:BP350"/>
  <sheetViews>
    <sheetView workbookViewId="0">
      <selection activeCell="F4" sqref="F4"/>
    </sheetView>
  </sheetViews>
  <sheetFormatPr defaultRowHeight="15" x14ac:dyDescent="0.25"/>
  <cols>
    <col min="1" max="1" width="13.7109375" customWidth="1"/>
    <col min="2" max="2" width="45.5703125" customWidth="1"/>
    <col min="3" max="4" width="19.140625" style="26" customWidth="1"/>
    <col min="5" max="68" width="9.140625" style="118"/>
  </cols>
  <sheetData>
    <row r="1" spans="1:6" s="118" customFormat="1" ht="26.25" x14ac:dyDescent="0.25">
      <c r="A1"/>
      <c r="B1" s="115"/>
      <c r="C1" s="116"/>
      <c r="D1" s="117"/>
    </row>
    <row r="2" spans="1:6" s="118" customFormat="1" x14ac:dyDescent="0.25">
      <c r="A2" s="119" t="s">
        <v>116</v>
      </c>
      <c r="B2" s="120"/>
      <c r="C2" s="119"/>
      <c r="D2" s="121"/>
    </row>
    <row r="3" spans="1:6" s="118" customFormat="1" x14ac:dyDescent="0.25">
      <c r="A3" s="122"/>
      <c r="B3" s="122"/>
      <c r="C3" s="123"/>
      <c r="D3" s="123"/>
    </row>
    <row r="4" spans="1:6" ht="18.75" x14ac:dyDescent="0.25">
      <c r="A4" s="124" t="s">
        <v>154</v>
      </c>
      <c r="B4" s="124"/>
      <c r="C4" s="125" t="s">
        <v>183</v>
      </c>
      <c r="D4" s="125" t="s">
        <v>184</v>
      </c>
      <c r="F4" s="212" t="s">
        <v>185</v>
      </c>
    </row>
    <row r="5" spans="1:6" x14ac:dyDescent="0.25">
      <c r="A5" s="126" t="s">
        <v>155</v>
      </c>
      <c r="B5" s="127"/>
      <c r="C5" s="128"/>
      <c r="D5" s="128"/>
    </row>
    <row r="6" spans="1:6" x14ac:dyDescent="0.25">
      <c r="A6" s="122"/>
      <c r="B6" s="129" t="s">
        <v>156</v>
      </c>
      <c r="C6" s="130">
        <v>0</v>
      </c>
      <c r="D6" s="130">
        <v>0</v>
      </c>
    </row>
    <row r="7" spans="1:6" x14ac:dyDescent="0.25">
      <c r="A7" s="122"/>
      <c r="B7" s="129" t="s">
        <v>157</v>
      </c>
      <c r="C7" s="130">
        <v>0</v>
      </c>
      <c r="D7" s="130">
        <v>0</v>
      </c>
    </row>
    <row r="8" spans="1:6" s="118" customFormat="1" x14ac:dyDescent="0.25">
      <c r="A8" s="122"/>
      <c r="B8" s="131" t="s">
        <v>158</v>
      </c>
      <c r="C8" s="132">
        <f>SUM(C6:C7)</f>
        <v>0</v>
      </c>
      <c r="D8" s="132">
        <f>SUM(D6:D7)</f>
        <v>0</v>
      </c>
    </row>
    <row r="9" spans="1:6" s="118" customFormat="1" x14ac:dyDescent="0.25">
      <c r="A9" s="126" t="s">
        <v>159</v>
      </c>
      <c r="B9" s="127"/>
      <c r="C9" s="128"/>
      <c r="D9" s="128"/>
    </row>
    <row r="10" spans="1:6" s="118" customFormat="1" x14ac:dyDescent="0.25">
      <c r="A10" s="122"/>
      <c r="B10" s="129" t="s">
        <v>160</v>
      </c>
      <c r="C10" s="130">
        <v>0</v>
      </c>
      <c r="D10" s="130">
        <v>0</v>
      </c>
    </row>
    <row r="11" spans="1:6" s="118" customFormat="1" x14ac:dyDescent="0.25">
      <c r="A11" s="122"/>
      <c r="B11" s="129" t="s">
        <v>161</v>
      </c>
      <c r="C11" s="130">
        <v>0</v>
      </c>
      <c r="D11" s="130">
        <v>0</v>
      </c>
    </row>
    <row r="12" spans="1:6" s="118" customFormat="1" x14ac:dyDescent="0.25">
      <c r="A12" s="122"/>
      <c r="B12" s="129" t="s">
        <v>162</v>
      </c>
      <c r="C12" s="130">
        <v>0</v>
      </c>
      <c r="D12" s="130">
        <v>0</v>
      </c>
    </row>
    <row r="13" spans="1:6" s="118" customFormat="1" x14ac:dyDescent="0.25">
      <c r="A13" s="122"/>
      <c r="B13" s="131" t="s">
        <v>163</v>
      </c>
      <c r="C13" s="133">
        <f>SUM(C10:C12)</f>
        <v>0</v>
      </c>
      <c r="D13" s="133">
        <f>SUM(D10:D12)</f>
        <v>0</v>
      </c>
    </row>
    <row r="14" spans="1:6" s="118" customFormat="1" ht="16.5" thickBot="1" x14ac:dyDescent="0.3">
      <c r="A14" s="135" t="s">
        <v>164</v>
      </c>
      <c r="B14" s="135"/>
      <c r="C14" s="136">
        <f>C8-C13</f>
        <v>0</v>
      </c>
      <c r="D14" s="136">
        <f>D8-D13</f>
        <v>0</v>
      </c>
    </row>
    <row r="15" spans="1:6" s="118" customFormat="1" ht="15.75" thickTop="1" x14ac:dyDescent="0.25">
      <c r="A15" s="126" t="s">
        <v>165</v>
      </c>
      <c r="B15" s="127"/>
      <c r="C15" s="128"/>
      <c r="D15" s="128"/>
    </row>
    <row r="16" spans="1:6" s="118" customFormat="1" x14ac:dyDescent="0.25">
      <c r="A16" s="122"/>
      <c r="B16" s="129" t="s">
        <v>166</v>
      </c>
      <c r="C16" s="130">
        <v>0</v>
      </c>
      <c r="D16" s="130">
        <v>0</v>
      </c>
    </row>
    <row r="17" spans="1:4" s="118" customFormat="1" x14ac:dyDescent="0.25">
      <c r="A17" s="122"/>
      <c r="B17" s="129" t="s">
        <v>165</v>
      </c>
      <c r="C17" s="130">
        <v>0</v>
      </c>
      <c r="D17" s="130">
        <v>0</v>
      </c>
    </row>
    <row r="18" spans="1:4" s="118" customFormat="1" x14ac:dyDescent="0.25">
      <c r="A18" s="122"/>
      <c r="B18" s="131" t="s">
        <v>167</v>
      </c>
      <c r="C18" s="133">
        <f>SUM(C16:C17)</f>
        <v>0</v>
      </c>
      <c r="D18" s="133">
        <f>SUM(D16:D17)</f>
        <v>0</v>
      </c>
    </row>
    <row r="19" spans="1:4" s="118" customFormat="1" ht="16.5" thickBot="1" x14ac:dyDescent="0.3">
      <c r="A19" s="135" t="s">
        <v>168</v>
      </c>
      <c r="B19" s="135"/>
      <c r="C19" s="136">
        <f>C14-C18</f>
        <v>0</v>
      </c>
      <c r="D19" s="136">
        <f>D14-D18</f>
        <v>0</v>
      </c>
    </row>
    <row r="20" spans="1:4" s="118" customFormat="1" ht="15.75" thickTop="1" x14ac:dyDescent="0.25">
      <c r="A20" s="122"/>
      <c r="B20" s="122"/>
      <c r="C20" s="123"/>
      <c r="D20" s="123"/>
    </row>
    <row r="21" spans="1:4" s="118" customFormat="1" x14ac:dyDescent="0.25">
      <c r="C21" s="138"/>
      <c r="D21" s="138"/>
    </row>
    <row r="22" spans="1:4" s="118" customFormat="1" x14ac:dyDescent="0.25">
      <c r="C22" s="138"/>
      <c r="D22" s="138"/>
    </row>
    <row r="23" spans="1:4" s="118" customFormat="1" x14ac:dyDescent="0.25">
      <c r="C23" s="138"/>
      <c r="D23" s="138"/>
    </row>
    <row r="24" spans="1:4" s="118" customFormat="1" x14ac:dyDescent="0.25">
      <c r="C24" s="138"/>
      <c r="D24" s="138"/>
    </row>
    <row r="25" spans="1:4" s="118" customFormat="1" x14ac:dyDescent="0.25">
      <c r="C25" s="138"/>
      <c r="D25" s="138"/>
    </row>
    <row r="26" spans="1:4" s="118" customFormat="1" x14ac:dyDescent="0.25">
      <c r="C26" s="138"/>
      <c r="D26" s="138"/>
    </row>
    <row r="27" spans="1:4" s="118" customFormat="1" x14ac:dyDescent="0.25">
      <c r="C27" s="138"/>
      <c r="D27" s="138"/>
    </row>
    <row r="28" spans="1:4" s="118" customFormat="1" x14ac:dyDescent="0.25">
      <c r="C28" s="138"/>
      <c r="D28" s="138"/>
    </row>
    <row r="29" spans="1:4" s="118" customFormat="1" x14ac:dyDescent="0.25">
      <c r="C29" s="138"/>
      <c r="D29" s="138"/>
    </row>
    <row r="30" spans="1:4" s="118" customFormat="1" x14ac:dyDescent="0.25">
      <c r="C30" s="138"/>
      <c r="D30" s="138"/>
    </row>
    <row r="31" spans="1:4" s="118" customFormat="1" x14ac:dyDescent="0.25">
      <c r="C31" s="138"/>
      <c r="D31" s="138"/>
    </row>
    <row r="32" spans="1:4" s="118" customFormat="1" x14ac:dyDescent="0.25">
      <c r="C32" s="138"/>
      <c r="D32" s="138"/>
    </row>
    <row r="33" spans="3:4" s="118" customFormat="1" x14ac:dyDescent="0.25">
      <c r="C33" s="138"/>
      <c r="D33" s="138"/>
    </row>
    <row r="34" spans="3:4" s="118" customFormat="1" x14ac:dyDescent="0.25">
      <c r="C34" s="138"/>
      <c r="D34" s="138"/>
    </row>
    <row r="35" spans="3:4" s="118" customFormat="1" x14ac:dyDescent="0.25">
      <c r="C35" s="138"/>
      <c r="D35" s="138"/>
    </row>
    <row r="36" spans="3:4" s="118" customFormat="1" x14ac:dyDescent="0.25">
      <c r="C36" s="138"/>
      <c r="D36" s="138"/>
    </row>
    <row r="37" spans="3:4" s="118" customFormat="1" x14ac:dyDescent="0.25">
      <c r="C37" s="138"/>
      <c r="D37" s="138"/>
    </row>
    <row r="38" spans="3:4" s="118" customFormat="1" x14ac:dyDescent="0.25">
      <c r="C38" s="138"/>
      <c r="D38" s="138"/>
    </row>
    <row r="39" spans="3:4" s="118" customFormat="1" x14ac:dyDescent="0.25">
      <c r="C39" s="138"/>
      <c r="D39" s="138"/>
    </row>
    <row r="40" spans="3:4" s="118" customFormat="1" x14ac:dyDescent="0.25">
      <c r="C40" s="138"/>
      <c r="D40" s="138"/>
    </row>
    <row r="41" spans="3:4" s="118" customFormat="1" x14ac:dyDescent="0.25">
      <c r="C41" s="138"/>
      <c r="D41" s="138"/>
    </row>
    <row r="42" spans="3:4" s="118" customFormat="1" x14ac:dyDescent="0.25">
      <c r="C42" s="138"/>
      <c r="D42" s="138"/>
    </row>
    <row r="43" spans="3:4" s="118" customFormat="1" x14ac:dyDescent="0.25">
      <c r="C43" s="138"/>
      <c r="D43" s="138"/>
    </row>
    <row r="44" spans="3:4" s="118" customFormat="1" x14ac:dyDescent="0.25">
      <c r="C44" s="138"/>
      <c r="D44" s="138"/>
    </row>
    <row r="45" spans="3:4" s="118" customFormat="1" x14ac:dyDescent="0.25">
      <c r="C45" s="138"/>
      <c r="D45" s="138"/>
    </row>
    <row r="46" spans="3:4" s="118" customFormat="1" x14ac:dyDescent="0.25">
      <c r="C46" s="138"/>
      <c r="D46" s="138"/>
    </row>
    <row r="47" spans="3:4" s="118" customFormat="1" x14ac:dyDescent="0.25">
      <c r="C47" s="138"/>
      <c r="D47" s="138"/>
    </row>
    <row r="48" spans="3:4" s="118" customFormat="1" x14ac:dyDescent="0.25">
      <c r="C48" s="138"/>
      <c r="D48" s="138"/>
    </row>
    <row r="49" spans="3:4" s="118" customFormat="1" x14ac:dyDescent="0.25">
      <c r="C49" s="138"/>
      <c r="D49" s="138"/>
    </row>
    <row r="50" spans="3:4" s="118" customFormat="1" x14ac:dyDescent="0.25">
      <c r="C50" s="138"/>
      <c r="D50" s="138"/>
    </row>
    <row r="51" spans="3:4" s="118" customFormat="1" x14ac:dyDescent="0.25">
      <c r="C51" s="138"/>
      <c r="D51" s="138"/>
    </row>
    <row r="52" spans="3:4" s="118" customFormat="1" x14ac:dyDescent="0.25">
      <c r="C52" s="138"/>
      <c r="D52" s="138"/>
    </row>
    <row r="53" spans="3:4" s="118" customFormat="1" x14ac:dyDescent="0.25">
      <c r="C53" s="138"/>
      <c r="D53" s="138"/>
    </row>
    <row r="54" spans="3:4" s="118" customFormat="1" x14ac:dyDescent="0.25">
      <c r="C54" s="138"/>
      <c r="D54" s="138"/>
    </row>
    <row r="55" spans="3:4" s="118" customFormat="1" x14ac:dyDescent="0.25">
      <c r="C55" s="138"/>
      <c r="D55" s="138"/>
    </row>
    <row r="56" spans="3:4" s="118" customFormat="1" x14ac:dyDescent="0.25">
      <c r="C56" s="138"/>
      <c r="D56" s="138"/>
    </row>
    <row r="57" spans="3:4" s="118" customFormat="1" x14ac:dyDescent="0.25">
      <c r="C57" s="138"/>
      <c r="D57" s="138"/>
    </row>
    <row r="58" spans="3:4" s="118" customFormat="1" x14ac:dyDescent="0.25">
      <c r="C58" s="138"/>
      <c r="D58" s="138"/>
    </row>
    <row r="59" spans="3:4" s="118" customFormat="1" x14ac:dyDescent="0.25">
      <c r="C59" s="138"/>
      <c r="D59" s="138"/>
    </row>
    <row r="60" spans="3:4" s="118" customFormat="1" x14ac:dyDescent="0.25">
      <c r="C60" s="138"/>
      <c r="D60" s="138"/>
    </row>
    <row r="61" spans="3:4" s="118" customFormat="1" x14ac:dyDescent="0.25">
      <c r="C61" s="138"/>
      <c r="D61" s="138"/>
    </row>
    <row r="62" spans="3:4" s="118" customFormat="1" x14ac:dyDescent="0.25">
      <c r="C62" s="138"/>
      <c r="D62" s="138"/>
    </row>
    <row r="63" spans="3:4" s="118" customFormat="1" x14ac:dyDescent="0.25">
      <c r="C63" s="138"/>
      <c r="D63" s="138"/>
    </row>
    <row r="64" spans="3:4" s="118" customFormat="1" x14ac:dyDescent="0.25">
      <c r="C64" s="138"/>
      <c r="D64" s="138"/>
    </row>
    <row r="65" spans="3:4" s="118" customFormat="1" x14ac:dyDescent="0.25">
      <c r="C65" s="138"/>
      <c r="D65" s="138"/>
    </row>
    <row r="66" spans="3:4" s="118" customFormat="1" x14ac:dyDescent="0.25">
      <c r="C66" s="138"/>
      <c r="D66" s="138"/>
    </row>
    <row r="67" spans="3:4" s="118" customFormat="1" x14ac:dyDescent="0.25">
      <c r="C67" s="138"/>
      <c r="D67" s="138"/>
    </row>
    <row r="68" spans="3:4" s="118" customFormat="1" x14ac:dyDescent="0.25">
      <c r="C68" s="138"/>
      <c r="D68" s="138"/>
    </row>
    <row r="69" spans="3:4" s="118" customFormat="1" x14ac:dyDescent="0.25">
      <c r="C69" s="138"/>
      <c r="D69" s="138"/>
    </row>
    <row r="70" spans="3:4" s="118" customFormat="1" x14ac:dyDescent="0.25">
      <c r="C70" s="138"/>
      <c r="D70" s="138"/>
    </row>
    <row r="71" spans="3:4" s="118" customFormat="1" x14ac:dyDescent="0.25">
      <c r="C71" s="138"/>
      <c r="D71" s="138"/>
    </row>
    <row r="72" spans="3:4" s="118" customFormat="1" x14ac:dyDescent="0.25">
      <c r="C72" s="138"/>
      <c r="D72" s="138"/>
    </row>
    <row r="73" spans="3:4" s="118" customFormat="1" x14ac:dyDescent="0.25">
      <c r="C73" s="138"/>
      <c r="D73" s="138"/>
    </row>
    <row r="74" spans="3:4" s="118" customFormat="1" x14ac:dyDescent="0.25">
      <c r="C74" s="138"/>
      <c r="D74" s="138"/>
    </row>
    <row r="75" spans="3:4" s="118" customFormat="1" x14ac:dyDescent="0.25">
      <c r="C75" s="138"/>
      <c r="D75" s="138"/>
    </row>
    <row r="76" spans="3:4" s="118" customFormat="1" x14ac:dyDescent="0.25">
      <c r="C76" s="138"/>
      <c r="D76" s="138"/>
    </row>
    <row r="77" spans="3:4" s="118" customFormat="1" x14ac:dyDescent="0.25">
      <c r="C77" s="138"/>
      <c r="D77" s="138"/>
    </row>
    <row r="78" spans="3:4" s="118" customFormat="1" x14ac:dyDescent="0.25">
      <c r="C78" s="138"/>
      <c r="D78" s="138"/>
    </row>
    <row r="79" spans="3:4" s="118" customFormat="1" x14ac:dyDescent="0.25">
      <c r="C79" s="138"/>
      <c r="D79" s="138"/>
    </row>
    <row r="80" spans="3:4" s="118" customFormat="1" x14ac:dyDescent="0.25">
      <c r="C80" s="138"/>
      <c r="D80" s="138"/>
    </row>
    <row r="81" spans="3:4" s="118" customFormat="1" x14ac:dyDescent="0.25">
      <c r="C81" s="138"/>
      <c r="D81" s="138"/>
    </row>
    <row r="82" spans="3:4" s="118" customFormat="1" x14ac:dyDescent="0.25">
      <c r="C82" s="138"/>
      <c r="D82" s="138"/>
    </row>
    <row r="83" spans="3:4" s="118" customFormat="1" x14ac:dyDescent="0.25">
      <c r="C83" s="138"/>
      <c r="D83" s="138"/>
    </row>
    <row r="84" spans="3:4" s="118" customFormat="1" x14ac:dyDescent="0.25">
      <c r="C84" s="138"/>
      <c r="D84" s="138"/>
    </row>
    <row r="85" spans="3:4" s="118" customFormat="1" x14ac:dyDescent="0.25">
      <c r="C85" s="138"/>
      <c r="D85" s="138"/>
    </row>
    <row r="86" spans="3:4" s="118" customFormat="1" x14ac:dyDescent="0.25">
      <c r="C86" s="138"/>
      <c r="D86" s="138"/>
    </row>
    <row r="87" spans="3:4" s="118" customFormat="1" x14ac:dyDescent="0.25">
      <c r="C87" s="138"/>
      <c r="D87" s="138"/>
    </row>
    <row r="88" spans="3:4" s="118" customFormat="1" x14ac:dyDescent="0.25">
      <c r="C88" s="138"/>
      <c r="D88" s="138"/>
    </row>
    <row r="89" spans="3:4" s="118" customFormat="1" x14ac:dyDescent="0.25">
      <c r="C89" s="138"/>
      <c r="D89" s="138"/>
    </row>
    <row r="90" spans="3:4" s="118" customFormat="1" x14ac:dyDescent="0.25">
      <c r="C90" s="138"/>
      <c r="D90" s="138"/>
    </row>
    <row r="91" spans="3:4" s="118" customFormat="1" x14ac:dyDescent="0.25">
      <c r="C91" s="138"/>
      <c r="D91" s="138"/>
    </row>
    <row r="92" spans="3:4" s="118" customFormat="1" x14ac:dyDescent="0.25">
      <c r="C92" s="138"/>
      <c r="D92" s="138"/>
    </row>
    <row r="93" spans="3:4" s="118" customFormat="1" x14ac:dyDescent="0.25">
      <c r="C93" s="138"/>
      <c r="D93" s="138"/>
    </row>
    <row r="94" spans="3:4" s="118" customFormat="1" x14ac:dyDescent="0.25">
      <c r="C94" s="138"/>
      <c r="D94" s="138"/>
    </row>
    <row r="95" spans="3:4" s="118" customFormat="1" x14ac:dyDescent="0.25">
      <c r="C95" s="138"/>
      <c r="D95" s="138"/>
    </row>
    <row r="96" spans="3:4" s="118" customFormat="1" x14ac:dyDescent="0.25">
      <c r="C96" s="138"/>
      <c r="D96" s="138"/>
    </row>
    <row r="97" spans="3:4" s="118" customFormat="1" x14ac:dyDescent="0.25">
      <c r="C97" s="138"/>
      <c r="D97" s="138"/>
    </row>
    <row r="98" spans="3:4" s="118" customFormat="1" x14ac:dyDescent="0.25">
      <c r="C98" s="138"/>
      <c r="D98" s="138"/>
    </row>
    <row r="99" spans="3:4" s="118" customFormat="1" x14ac:dyDescent="0.25">
      <c r="C99" s="138"/>
      <c r="D99" s="138"/>
    </row>
    <row r="100" spans="3:4" s="118" customFormat="1" x14ac:dyDescent="0.25">
      <c r="C100" s="138"/>
      <c r="D100" s="138"/>
    </row>
    <row r="101" spans="3:4" s="118" customFormat="1" x14ac:dyDescent="0.25">
      <c r="C101" s="138"/>
      <c r="D101" s="138"/>
    </row>
    <row r="102" spans="3:4" s="118" customFormat="1" x14ac:dyDescent="0.25">
      <c r="C102" s="138"/>
      <c r="D102" s="138"/>
    </row>
    <row r="103" spans="3:4" s="118" customFormat="1" x14ac:dyDescent="0.25">
      <c r="C103" s="138"/>
      <c r="D103" s="138"/>
    </row>
    <row r="104" spans="3:4" s="118" customFormat="1" x14ac:dyDescent="0.25">
      <c r="C104" s="138"/>
      <c r="D104" s="138"/>
    </row>
    <row r="105" spans="3:4" s="118" customFormat="1" x14ac:dyDescent="0.25">
      <c r="C105" s="138"/>
      <c r="D105" s="138"/>
    </row>
    <row r="106" spans="3:4" s="118" customFormat="1" x14ac:dyDescent="0.25">
      <c r="C106" s="138"/>
      <c r="D106" s="138"/>
    </row>
    <row r="107" spans="3:4" s="118" customFormat="1" x14ac:dyDescent="0.25">
      <c r="C107" s="138"/>
      <c r="D107" s="138"/>
    </row>
    <row r="108" spans="3:4" s="118" customFormat="1" x14ac:dyDescent="0.25">
      <c r="C108" s="138"/>
      <c r="D108" s="138"/>
    </row>
    <row r="109" spans="3:4" s="118" customFormat="1" x14ac:dyDescent="0.25">
      <c r="C109" s="138"/>
      <c r="D109" s="138"/>
    </row>
    <row r="110" spans="3:4" s="118" customFormat="1" x14ac:dyDescent="0.25">
      <c r="C110" s="138"/>
      <c r="D110" s="138"/>
    </row>
    <row r="111" spans="3:4" s="118" customFormat="1" x14ac:dyDescent="0.25">
      <c r="C111" s="138"/>
      <c r="D111" s="138"/>
    </row>
    <row r="112" spans="3:4" s="118" customFormat="1" x14ac:dyDescent="0.25">
      <c r="C112" s="138"/>
      <c r="D112" s="138"/>
    </row>
    <row r="113" spans="3:4" s="118" customFormat="1" x14ac:dyDescent="0.25">
      <c r="C113" s="138"/>
      <c r="D113" s="138"/>
    </row>
    <row r="114" spans="3:4" s="118" customFormat="1" x14ac:dyDescent="0.25">
      <c r="C114" s="138"/>
      <c r="D114" s="138"/>
    </row>
    <row r="115" spans="3:4" s="118" customFormat="1" x14ac:dyDescent="0.25">
      <c r="C115" s="138"/>
      <c r="D115" s="138"/>
    </row>
    <row r="116" spans="3:4" s="118" customFormat="1" x14ac:dyDescent="0.25">
      <c r="C116" s="138"/>
      <c r="D116" s="138"/>
    </row>
    <row r="117" spans="3:4" s="118" customFormat="1" x14ac:dyDescent="0.25">
      <c r="C117" s="138"/>
      <c r="D117" s="138"/>
    </row>
    <row r="118" spans="3:4" s="118" customFormat="1" x14ac:dyDescent="0.25">
      <c r="C118" s="138"/>
      <c r="D118" s="138"/>
    </row>
    <row r="119" spans="3:4" s="118" customFormat="1" x14ac:dyDescent="0.25">
      <c r="C119" s="138"/>
      <c r="D119" s="138"/>
    </row>
    <row r="120" spans="3:4" s="118" customFormat="1" x14ac:dyDescent="0.25">
      <c r="C120" s="138"/>
      <c r="D120" s="138"/>
    </row>
    <row r="121" spans="3:4" s="118" customFormat="1" x14ac:dyDescent="0.25">
      <c r="C121" s="138"/>
      <c r="D121" s="138"/>
    </row>
    <row r="122" spans="3:4" s="118" customFormat="1" x14ac:dyDescent="0.25">
      <c r="C122" s="138"/>
      <c r="D122" s="138"/>
    </row>
    <row r="123" spans="3:4" s="118" customFormat="1" x14ac:dyDescent="0.25">
      <c r="C123" s="138"/>
      <c r="D123" s="138"/>
    </row>
    <row r="124" spans="3:4" s="118" customFormat="1" x14ac:dyDescent="0.25">
      <c r="C124" s="138"/>
      <c r="D124" s="138"/>
    </row>
    <row r="125" spans="3:4" s="118" customFormat="1" x14ac:dyDescent="0.25">
      <c r="C125" s="138"/>
      <c r="D125" s="138"/>
    </row>
    <row r="126" spans="3:4" s="118" customFormat="1" x14ac:dyDescent="0.25">
      <c r="C126" s="138"/>
      <c r="D126" s="138"/>
    </row>
    <row r="127" spans="3:4" s="118" customFormat="1" x14ac:dyDescent="0.25">
      <c r="C127" s="138"/>
      <c r="D127" s="138"/>
    </row>
    <row r="128" spans="3:4" s="118" customFormat="1" x14ac:dyDescent="0.25">
      <c r="C128" s="138"/>
      <c r="D128" s="138"/>
    </row>
    <row r="129" spans="3:4" s="118" customFormat="1" x14ac:dyDescent="0.25">
      <c r="C129" s="138"/>
      <c r="D129" s="138"/>
    </row>
    <row r="130" spans="3:4" s="118" customFormat="1" x14ac:dyDescent="0.25">
      <c r="C130" s="138"/>
      <c r="D130" s="138"/>
    </row>
    <row r="131" spans="3:4" s="118" customFormat="1" x14ac:dyDescent="0.25">
      <c r="C131" s="138"/>
      <c r="D131" s="138"/>
    </row>
    <row r="132" spans="3:4" s="118" customFormat="1" x14ac:dyDescent="0.25">
      <c r="C132" s="138"/>
      <c r="D132" s="138"/>
    </row>
    <row r="133" spans="3:4" s="118" customFormat="1" x14ac:dyDescent="0.25">
      <c r="C133" s="138"/>
      <c r="D133" s="138"/>
    </row>
    <row r="134" spans="3:4" s="118" customFormat="1" x14ac:dyDescent="0.25">
      <c r="C134" s="138"/>
      <c r="D134" s="138"/>
    </row>
    <row r="135" spans="3:4" s="118" customFormat="1" x14ac:dyDescent="0.25">
      <c r="C135" s="138"/>
      <c r="D135" s="138"/>
    </row>
    <row r="136" spans="3:4" s="118" customFormat="1" x14ac:dyDescent="0.25">
      <c r="C136" s="138"/>
      <c r="D136" s="138"/>
    </row>
    <row r="137" spans="3:4" s="118" customFormat="1" x14ac:dyDescent="0.25">
      <c r="C137" s="138"/>
      <c r="D137" s="138"/>
    </row>
    <row r="138" spans="3:4" s="118" customFormat="1" x14ac:dyDescent="0.25">
      <c r="C138" s="138"/>
      <c r="D138" s="138"/>
    </row>
    <row r="139" spans="3:4" s="118" customFormat="1" x14ac:dyDescent="0.25">
      <c r="C139" s="138"/>
      <c r="D139" s="138"/>
    </row>
    <row r="140" spans="3:4" s="118" customFormat="1" x14ac:dyDescent="0.25">
      <c r="C140" s="138"/>
      <c r="D140" s="138"/>
    </row>
    <row r="141" spans="3:4" s="118" customFormat="1" x14ac:dyDescent="0.25">
      <c r="C141" s="138"/>
      <c r="D141" s="138"/>
    </row>
    <row r="142" spans="3:4" s="118" customFormat="1" x14ac:dyDescent="0.25">
      <c r="C142" s="138"/>
      <c r="D142" s="138"/>
    </row>
    <row r="143" spans="3:4" s="118" customFormat="1" x14ac:dyDescent="0.25">
      <c r="C143" s="138"/>
      <c r="D143" s="138"/>
    </row>
    <row r="144" spans="3:4" s="118" customFormat="1" x14ac:dyDescent="0.25">
      <c r="C144" s="138"/>
      <c r="D144" s="138"/>
    </row>
    <row r="145" spans="3:4" s="118" customFormat="1" x14ac:dyDescent="0.25">
      <c r="C145" s="138"/>
      <c r="D145" s="138"/>
    </row>
    <row r="146" spans="3:4" s="118" customFormat="1" x14ac:dyDescent="0.25">
      <c r="C146" s="138"/>
      <c r="D146" s="138"/>
    </row>
    <row r="147" spans="3:4" s="118" customFormat="1" x14ac:dyDescent="0.25">
      <c r="C147" s="138"/>
      <c r="D147" s="138"/>
    </row>
    <row r="148" spans="3:4" s="118" customFormat="1" x14ac:dyDescent="0.25">
      <c r="C148" s="138"/>
      <c r="D148" s="138"/>
    </row>
    <row r="149" spans="3:4" s="118" customFormat="1" x14ac:dyDescent="0.25">
      <c r="C149" s="138"/>
      <c r="D149" s="138"/>
    </row>
    <row r="150" spans="3:4" s="118" customFormat="1" x14ac:dyDescent="0.25">
      <c r="C150" s="138"/>
      <c r="D150" s="138"/>
    </row>
    <row r="151" spans="3:4" s="118" customFormat="1" x14ac:dyDescent="0.25">
      <c r="C151" s="138"/>
      <c r="D151" s="138"/>
    </row>
    <row r="152" spans="3:4" s="118" customFormat="1" x14ac:dyDescent="0.25">
      <c r="C152" s="138"/>
      <c r="D152" s="138"/>
    </row>
    <row r="153" spans="3:4" s="118" customFormat="1" x14ac:dyDescent="0.25">
      <c r="C153" s="138"/>
      <c r="D153" s="138"/>
    </row>
    <row r="154" spans="3:4" s="118" customFormat="1" x14ac:dyDescent="0.25">
      <c r="C154" s="138"/>
      <c r="D154" s="138"/>
    </row>
    <row r="155" spans="3:4" s="118" customFormat="1" x14ac:dyDescent="0.25">
      <c r="C155" s="138"/>
      <c r="D155" s="138"/>
    </row>
    <row r="156" spans="3:4" s="118" customFormat="1" x14ac:dyDescent="0.25">
      <c r="C156" s="138"/>
      <c r="D156" s="138"/>
    </row>
    <row r="157" spans="3:4" s="118" customFormat="1" x14ac:dyDescent="0.25">
      <c r="C157" s="138"/>
      <c r="D157" s="138"/>
    </row>
    <row r="158" spans="3:4" s="118" customFormat="1" x14ac:dyDescent="0.25">
      <c r="C158" s="138"/>
      <c r="D158" s="138"/>
    </row>
    <row r="159" spans="3:4" s="118" customFormat="1" x14ac:dyDescent="0.25">
      <c r="C159" s="138"/>
      <c r="D159" s="138"/>
    </row>
    <row r="160" spans="3:4" s="118" customFormat="1" x14ac:dyDescent="0.25">
      <c r="C160" s="138"/>
      <c r="D160" s="138"/>
    </row>
    <row r="161" spans="3:4" s="118" customFormat="1" x14ac:dyDescent="0.25">
      <c r="C161" s="138"/>
      <c r="D161" s="138"/>
    </row>
    <row r="162" spans="3:4" s="118" customFormat="1" x14ac:dyDescent="0.25">
      <c r="C162" s="138"/>
      <c r="D162" s="138"/>
    </row>
    <row r="163" spans="3:4" s="118" customFormat="1" x14ac:dyDescent="0.25">
      <c r="C163" s="138"/>
      <c r="D163" s="138"/>
    </row>
    <row r="164" spans="3:4" s="118" customFormat="1" x14ac:dyDescent="0.25">
      <c r="C164" s="138"/>
      <c r="D164" s="138"/>
    </row>
    <row r="165" spans="3:4" s="118" customFormat="1" x14ac:dyDescent="0.25">
      <c r="C165" s="138"/>
      <c r="D165" s="138"/>
    </row>
    <row r="166" spans="3:4" s="118" customFormat="1" x14ac:dyDescent="0.25">
      <c r="C166" s="138"/>
      <c r="D166" s="138"/>
    </row>
    <row r="167" spans="3:4" s="118" customFormat="1" x14ac:dyDescent="0.25">
      <c r="C167" s="138"/>
      <c r="D167" s="138"/>
    </row>
    <row r="168" spans="3:4" s="118" customFormat="1" x14ac:dyDescent="0.25">
      <c r="C168" s="138"/>
      <c r="D168" s="138"/>
    </row>
    <row r="169" spans="3:4" s="118" customFormat="1" x14ac:dyDescent="0.25">
      <c r="C169" s="138"/>
      <c r="D169" s="138"/>
    </row>
    <row r="170" spans="3:4" s="118" customFormat="1" x14ac:dyDescent="0.25">
      <c r="C170" s="138"/>
      <c r="D170" s="138"/>
    </row>
    <row r="171" spans="3:4" s="118" customFormat="1" x14ac:dyDescent="0.25">
      <c r="C171" s="138"/>
      <c r="D171" s="138"/>
    </row>
    <row r="172" spans="3:4" s="118" customFormat="1" x14ac:dyDescent="0.25">
      <c r="C172" s="138"/>
      <c r="D172" s="138"/>
    </row>
    <row r="173" spans="3:4" s="118" customFormat="1" x14ac:dyDescent="0.25">
      <c r="C173" s="138"/>
      <c r="D173" s="138"/>
    </row>
    <row r="174" spans="3:4" s="118" customFormat="1" x14ac:dyDescent="0.25">
      <c r="C174" s="138"/>
      <c r="D174" s="138"/>
    </row>
    <row r="175" spans="3:4" s="118" customFormat="1" x14ac:dyDescent="0.25">
      <c r="C175" s="138"/>
      <c r="D175" s="138"/>
    </row>
    <row r="176" spans="3:4" s="118" customFormat="1" x14ac:dyDescent="0.25">
      <c r="C176" s="138"/>
      <c r="D176" s="138"/>
    </row>
    <row r="177" spans="3:4" s="118" customFormat="1" x14ac:dyDescent="0.25">
      <c r="C177" s="138"/>
      <c r="D177" s="138"/>
    </row>
    <row r="178" spans="3:4" s="118" customFormat="1" x14ac:dyDescent="0.25">
      <c r="C178" s="138"/>
      <c r="D178" s="138"/>
    </row>
    <row r="179" spans="3:4" s="118" customFormat="1" x14ac:dyDescent="0.25">
      <c r="C179" s="138"/>
      <c r="D179" s="138"/>
    </row>
    <row r="180" spans="3:4" s="118" customFormat="1" x14ac:dyDescent="0.25">
      <c r="C180" s="138"/>
      <c r="D180" s="138"/>
    </row>
    <row r="181" spans="3:4" s="118" customFormat="1" x14ac:dyDescent="0.25">
      <c r="C181" s="138"/>
      <c r="D181" s="138"/>
    </row>
    <row r="182" spans="3:4" s="118" customFormat="1" x14ac:dyDescent="0.25">
      <c r="C182" s="138"/>
      <c r="D182" s="138"/>
    </row>
    <row r="183" spans="3:4" s="118" customFormat="1" x14ac:dyDescent="0.25">
      <c r="C183" s="138"/>
      <c r="D183" s="138"/>
    </row>
    <row r="184" spans="3:4" s="118" customFormat="1" x14ac:dyDescent="0.25">
      <c r="C184" s="138"/>
      <c r="D184" s="138"/>
    </row>
    <row r="185" spans="3:4" s="118" customFormat="1" x14ac:dyDescent="0.25">
      <c r="C185" s="138"/>
      <c r="D185" s="138"/>
    </row>
    <row r="186" spans="3:4" s="118" customFormat="1" x14ac:dyDescent="0.25">
      <c r="C186" s="138"/>
      <c r="D186" s="138"/>
    </row>
    <row r="187" spans="3:4" s="118" customFormat="1" x14ac:dyDescent="0.25">
      <c r="C187" s="138"/>
      <c r="D187" s="138"/>
    </row>
    <row r="188" spans="3:4" s="118" customFormat="1" x14ac:dyDescent="0.25">
      <c r="C188" s="138"/>
      <c r="D188" s="138"/>
    </row>
    <row r="189" spans="3:4" s="118" customFormat="1" x14ac:dyDescent="0.25">
      <c r="C189" s="138"/>
      <c r="D189" s="138"/>
    </row>
    <row r="190" spans="3:4" s="118" customFormat="1" x14ac:dyDescent="0.25">
      <c r="C190" s="138"/>
      <c r="D190" s="138"/>
    </row>
    <row r="191" spans="3:4" s="118" customFormat="1" x14ac:dyDescent="0.25">
      <c r="C191" s="138"/>
      <c r="D191" s="138"/>
    </row>
    <row r="192" spans="3:4" s="118" customFormat="1" x14ac:dyDescent="0.25">
      <c r="C192" s="138"/>
      <c r="D192" s="138"/>
    </row>
    <row r="193" spans="3:4" s="118" customFormat="1" x14ac:dyDescent="0.25">
      <c r="C193" s="138"/>
      <c r="D193" s="138"/>
    </row>
    <row r="194" spans="3:4" s="118" customFormat="1" x14ac:dyDescent="0.25">
      <c r="C194" s="138"/>
      <c r="D194" s="138"/>
    </row>
    <row r="195" spans="3:4" s="118" customFormat="1" x14ac:dyDescent="0.25">
      <c r="C195" s="138"/>
      <c r="D195" s="138"/>
    </row>
    <row r="196" spans="3:4" s="118" customFormat="1" x14ac:dyDescent="0.25">
      <c r="C196" s="138"/>
      <c r="D196" s="138"/>
    </row>
    <row r="197" spans="3:4" s="118" customFormat="1" x14ac:dyDescent="0.25">
      <c r="C197" s="138"/>
      <c r="D197" s="138"/>
    </row>
    <row r="198" spans="3:4" s="118" customFormat="1" x14ac:dyDescent="0.25">
      <c r="C198" s="138"/>
      <c r="D198" s="138"/>
    </row>
    <row r="199" spans="3:4" s="118" customFormat="1" x14ac:dyDescent="0.25">
      <c r="C199" s="138"/>
      <c r="D199" s="138"/>
    </row>
    <row r="200" spans="3:4" s="118" customFormat="1" x14ac:dyDescent="0.25">
      <c r="C200" s="138"/>
      <c r="D200" s="138"/>
    </row>
    <row r="201" spans="3:4" s="118" customFormat="1" x14ac:dyDescent="0.25">
      <c r="C201" s="138"/>
      <c r="D201" s="138"/>
    </row>
    <row r="202" spans="3:4" s="118" customFormat="1" x14ac:dyDescent="0.25">
      <c r="C202" s="138"/>
      <c r="D202" s="138"/>
    </row>
    <row r="203" spans="3:4" s="118" customFormat="1" x14ac:dyDescent="0.25">
      <c r="C203" s="138"/>
      <c r="D203" s="138"/>
    </row>
    <row r="204" spans="3:4" s="118" customFormat="1" x14ac:dyDescent="0.25">
      <c r="C204" s="138"/>
      <c r="D204" s="138"/>
    </row>
    <row r="205" spans="3:4" s="118" customFormat="1" x14ac:dyDescent="0.25">
      <c r="C205" s="138"/>
      <c r="D205" s="138"/>
    </row>
    <row r="206" spans="3:4" s="118" customFormat="1" x14ac:dyDescent="0.25">
      <c r="C206" s="138"/>
      <c r="D206" s="138"/>
    </row>
    <row r="207" spans="3:4" s="118" customFormat="1" x14ac:dyDescent="0.25">
      <c r="C207" s="138"/>
      <c r="D207" s="138"/>
    </row>
    <row r="208" spans="3:4" s="118" customFormat="1" x14ac:dyDescent="0.25">
      <c r="C208" s="138"/>
      <c r="D208" s="138"/>
    </row>
    <row r="209" spans="3:4" s="118" customFormat="1" x14ac:dyDescent="0.25">
      <c r="C209" s="138"/>
      <c r="D209" s="138"/>
    </row>
    <row r="210" spans="3:4" s="118" customFormat="1" x14ac:dyDescent="0.25">
      <c r="C210" s="138"/>
      <c r="D210" s="138"/>
    </row>
    <row r="211" spans="3:4" s="118" customFormat="1" x14ac:dyDescent="0.25">
      <c r="C211" s="138"/>
      <c r="D211" s="138"/>
    </row>
    <row r="212" spans="3:4" s="118" customFormat="1" x14ac:dyDescent="0.25">
      <c r="C212" s="138"/>
      <c r="D212" s="138"/>
    </row>
    <row r="213" spans="3:4" s="118" customFormat="1" x14ac:dyDescent="0.25">
      <c r="C213" s="138"/>
      <c r="D213" s="138"/>
    </row>
    <row r="214" spans="3:4" s="118" customFormat="1" x14ac:dyDescent="0.25">
      <c r="C214" s="138"/>
      <c r="D214" s="138"/>
    </row>
    <row r="215" spans="3:4" s="118" customFormat="1" x14ac:dyDescent="0.25">
      <c r="C215" s="138"/>
      <c r="D215" s="138"/>
    </row>
    <row r="216" spans="3:4" s="118" customFormat="1" x14ac:dyDescent="0.25">
      <c r="C216" s="138"/>
      <c r="D216" s="138"/>
    </row>
    <row r="217" spans="3:4" s="118" customFormat="1" x14ac:dyDescent="0.25">
      <c r="C217" s="138"/>
      <c r="D217" s="138"/>
    </row>
    <row r="218" spans="3:4" s="118" customFormat="1" x14ac:dyDescent="0.25">
      <c r="C218" s="138"/>
      <c r="D218" s="138"/>
    </row>
    <row r="219" spans="3:4" s="118" customFormat="1" x14ac:dyDescent="0.25">
      <c r="C219" s="138"/>
      <c r="D219" s="138"/>
    </row>
    <row r="220" spans="3:4" s="118" customFormat="1" x14ac:dyDescent="0.25">
      <c r="C220" s="138"/>
      <c r="D220" s="138"/>
    </row>
    <row r="221" spans="3:4" s="118" customFormat="1" x14ac:dyDescent="0.25">
      <c r="C221" s="138"/>
      <c r="D221" s="138"/>
    </row>
    <row r="222" spans="3:4" s="118" customFormat="1" x14ac:dyDescent="0.25">
      <c r="C222" s="138"/>
      <c r="D222" s="138"/>
    </row>
    <row r="223" spans="3:4" s="118" customFormat="1" x14ac:dyDescent="0.25">
      <c r="C223" s="138"/>
      <c r="D223" s="138"/>
    </row>
    <row r="224" spans="3:4" s="118" customFormat="1" x14ac:dyDescent="0.25">
      <c r="C224" s="138"/>
      <c r="D224" s="138"/>
    </row>
    <row r="225" spans="3:4" s="118" customFormat="1" x14ac:dyDescent="0.25">
      <c r="C225" s="138"/>
      <c r="D225" s="138"/>
    </row>
    <row r="226" spans="3:4" s="118" customFormat="1" x14ac:dyDescent="0.25">
      <c r="C226" s="138"/>
      <c r="D226" s="138"/>
    </row>
    <row r="227" spans="3:4" s="118" customFormat="1" x14ac:dyDescent="0.25">
      <c r="C227" s="138"/>
      <c r="D227" s="138"/>
    </row>
    <row r="228" spans="3:4" s="118" customFormat="1" x14ac:dyDescent="0.25">
      <c r="C228" s="138"/>
      <c r="D228" s="138"/>
    </row>
    <row r="229" spans="3:4" s="118" customFormat="1" x14ac:dyDescent="0.25">
      <c r="C229" s="138"/>
      <c r="D229" s="138"/>
    </row>
    <row r="230" spans="3:4" s="118" customFormat="1" x14ac:dyDescent="0.25">
      <c r="C230" s="138"/>
      <c r="D230" s="138"/>
    </row>
    <row r="231" spans="3:4" s="118" customFormat="1" x14ac:dyDescent="0.25">
      <c r="C231" s="138"/>
      <c r="D231" s="138"/>
    </row>
    <row r="232" spans="3:4" s="118" customFormat="1" x14ac:dyDescent="0.25">
      <c r="C232" s="138"/>
      <c r="D232" s="138"/>
    </row>
    <row r="233" spans="3:4" s="118" customFormat="1" x14ac:dyDescent="0.25">
      <c r="C233" s="138"/>
      <c r="D233" s="138"/>
    </row>
    <row r="234" spans="3:4" s="118" customFormat="1" x14ac:dyDescent="0.25">
      <c r="C234" s="138"/>
      <c r="D234" s="138"/>
    </row>
    <row r="235" spans="3:4" s="118" customFormat="1" x14ac:dyDescent="0.25">
      <c r="C235" s="138"/>
      <c r="D235" s="138"/>
    </row>
    <row r="236" spans="3:4" s="118" customFormat="1" x14ac:dyDescent="0.25">
      <c r="C236" s="138"/>
      <c r="D236" s="138"/>
    </row>
    <row r="237" spans="3:4" s="118" customFormat="1" x14ac:dyDescent="0.25">
      <c r="C237" s="138"/>
      <c r="D237" s="138"/>
    </row>
    <row r="238" spans="3:4" s="118" customFormat="1" x14ac:dyDescent="0.25">
      <c r="C238" s="138"/>
      <c r="D238" s="138"/>
    </row>
    <row r="239" spans="3:4" s="118" customFormat="1" x14ac:dyDescent="0.25">
      <c r="C239" s="138"/>
      <c r="D239" s="138"/>
    </row>
    <row r="240" spans="3:4" s="118" customFormat="1" x14ac:dyDescent="0.25">
      <c r="C240" s="138"/>
      <c r="D240" s="138"/>
    </row>
    <row r="241" spans="3:4" s="118" customFormat="1" x14ac:dyDescent="0.25">
      <c r="C241" s="138"/>
      <c r="D241" s="138"/>
    </row>
    <row r="242" spans="3:4" s="118" customFormat="1" x14ac:dyDescent="0.25">
      <c r="C242" s="138"/>
      <c r="D242" s="138"/>
    </row>
    <row r="243" spans="3:4" s="118" customFormat="1" x14ac:dyDescent="0.25">
      <c r="C243" s="138"/>
      <c r="D243" s="138"/>
    </row>
    <row r="244" spans="3:4" s="118" customFormat="1" x14ac:dyDescent="0.25">
      <c r="C244" s="138"/>
      <c r="D244" s="138"/>
    </row>
    <row r="245" spans="3:4" s="118" customFormat="1" x14ac:dyDescent="0.25">
      <c r="C245" s="138"/>
      <c r="D245" s="138"/>
    </row>
    <row r="246" spans="3:4" s="118" customFormat="1" x14ac:dyDescent="0.25">
      <c r="C246" s="138"/>
      <c r="D246" s="138"/>
    </row>
    <row r="247" spans="3:4" s="118" customFormat="1" x14ac:dyDescent="0.25">
      <c r="C247" s="138"/>
      <c r="D247" s="138"/>
    </row>
    <row r="248" spans="3:4" s="118" customFormat="1" x14ac:dyDescent="0.25">
      <c r="C248" s="138"/>
      <c r="D248" s="138"/>
    </row>
    <row r="249" spans="3:4" s="118" customFormat="1" x14ac:dyDescent="0.25">
      <c r="C249" s="138"/>
      <c r="D249" s="138"/>
    </row>
    <row r="250" spans="3:4" s="118" customFormat="1" x14ac:dyDescent="0.25">
      <c r="C250" s="138"/>
      <c r="D250" s="138"/>
    </row>
    <row r="251" spans="3:4" s="118" customFormat="1" x14ac:dyDescent="0.25">
      <c r="C251" s="138"/>
      <c r="D251" s="138"/>
    </row>
    <row r="252" spans="3:4" s="118" customFormat="1" x14ac:dyDescent="0.25">
      <c r="C252" s="138"/>
      <c r="D252" s="138"/>
    </row>
    <row r="253" spans="3:4" s="118" customFormat="1" x14ac:dyDescent="0.25">
      <c r="C253" s="138"/>
      <c r="D253" s="138"/>
    </row>
    <row r="254" spans="3:4" s="118" customFormat="1" x14ac:dyDescent="0.25">
      <c r="C254" s="138"/>
      <c r="D254" s="138"/>
    </row>
    <row r="255" spans="3:4" s="118" customFormat="1" x14ac:dyDescent="0.25">
      <c r="C255" s="138"/>
      <c r="D255" s="138"/>
    </row>
    <row r="256" spans="3:4" s="118" customFormat="1" x14ac:dyDescent="0.25">
      <c r="C256" s="138"/>
      <c r="D256" s="138"/>
    </row>
    <row r="257" spans="3:4" s="118" customFormat="1" x14ac:dyDescent="0.25">
      <c r="C257" s="138"/>
      <c r="D257" s="138"/>
    </row>
    <row r="258" spans="3:4" s="118" customFormat="1" x14ac:dyDescent="0.25">
      <c r="C258" s="138"/>
      <c r="D258" s="138"/>
    </row>
    <row r="259" spans="3:4" s="118" customFormat="1" x14ac:dyDescent="0.25">
      <c r="C259" s="138"/>
      <c r="D259" s="138"/>
    </row>
    <row r="260" spans="3:4" s="118" customFormat="1" x14ac:dyDescent="0.25">
      <c r="C260" s="138"/>
      <c r="D260" s="138"/>
    </row>
    <row r="261" spans="3:4" s="118" customFormat="1" x14ac:dyDescent="0.25">
      <c r="C261" s="138"/>
      <c r="D261" s="138"/>
    </row>
    <row r="262" spans="3:4" s="118" customFormat="1" x14ac:dyDescent="0.25">
      <c r="C262" s="138"/>
      <c r="D262" s="138"/>
    </row>
    <row r="263" spans="3:4" s="118" customFormat="1" x14ac:dyDescent="0.25">
      <c r="C263" s="138"/>
      <c r="D263" s="138"/>
    </row>
    <row r="264" spans="3:4" s="118" customFormat="1" x14ac:dyDescent="0.25">
      <c r="C264" s="138"/>
      <c r="D264" s="138"/>
    </row>
    <row r="265" spans="3:4" s="118" customFormat="1" x14ac:dyDescent="0.25">
      <c r="C265" s="138"/>
      <c r="D265" s="138"/>
    </row>
    <row r="266" spans="3:4" s="118" customFormat="1" x14ac:dyDescent="0.25">
      <c r="C266" s="138"/>
      <c r="D266" s="138"/>
    </row>
    <row r="267" spans="3:4" s="118" customFormat="1" x14ac:dyDescent="0.25">
      <c r="C267" s="138"/>
      <c r="D267" s="138"/>
    </row>
    <row r="268" spans="3:4" s="118" customFormat="1" x14ac:dyDescent="0.25">
      <c r="C268" s="138"/>
      <c r="D268" s="138"/>
    </row>
    <row r="269" spans="3:4" s="118" customFormat="1" x14ac:dyDescent="0.25">
      <c r="C269" s="138"/>
      <c r="D269" s="138"/>
    </row>
    <row r="270" spans="3:4" s="118" customFormat="1" x14ac:dyDescent="0.25">
      <c r="C270" s="138"/>
      <c r="D270" s="138"/>
    </row>
    <row r="271" spans="3:4" s="118" customFormat="1" x14ac:dyDescent="0.25">
      <c r="C271" s="138"/>
      <c r="D271" s="138"/>
    </row>
    <row r="272" spans="3:4" s="118" customFormat="1" x14ac:dyDescent="0.25">
      <c r="C272" s="138"/>
      <c r="D272" s="138"/>
    </row>
    <row r="273" spans="3:4" s="118" customFormat="1" x14ac:dyDescent="0.25">
      <c r="C273" s="138"/>
      <c r="D273" s="138"/>
    </row>
    <row r="274" spans="3:4" s="118" customFormat="1" x14ac:dyDescent="0.25">
      <c r="C274" s="138"/>
      <c r="D274" s="138"/>
    </row>
    <row r="275" spans="3:4" s="118" customFormat="1" x14ac:dyDescent="0.25">
      <c r="C275" s="138"/>
      <c r="D275" s="138"/>
    </row>
    <row r="276" spans="3:4" s="118" customFormat="1" x14ac:dyDescent="0.25">
      <c r="C276" s="138"/>
      <c r="D276" s="138"/>
    </row>
    <row r="277" spans="3:4" s="118" customFormat="1" x14ac:dyDescent="0.25">
      <c r="C277" s="138"/>
      <c r="D277" s="138"/>
    </row>
    <row r="278" spans="3:4" s="118" customFormat="1" x14ac:dyDescent="0.25">
      <c r="C278" s="138"/>
      <c r="D278" s="138"/>
    </row>
    <row r="279" spans="3:4" s="118" customFormat="1" x14ac:dyDescent="0.25">
      <c r="C279" s="138"/>
      <c r="D279" s="138"/>
    </row>
    <row r="280" spans="3:4" s="118" customFormat="1" x14ac:dyDescent="0.25">
      <c r="C280" s="138"/>
      <c r="D280" s="138"/>
    </row>
    <row r="281" spans="3:4" s="118" customFormat="1" x14ac:dyDescent="0.25">
      <c r="C281" s="138"/>
      <c r="D281" s="138"/>
    </row>
    <row r="282" spans="3:4" s="118" customFormat="1" x14ac:dyDescent="0.25">
      <c r="C282" s="138"/>
      <c r="D282" s="138"/>
    </row>
    <row r="283" spans="3:4" s="118" customFormat="1" x14ac:dyDescent="0.25">
      <c r="C283" s="138"/>
      <c r="D283" s="138"/>
    </row>
    <row r="284" spans="3:4" s="118" customFormat="1" x14ac:dyDescent="0.25">
      <c r="C284" s="138"/>
      <c r="D284" s="138"/>
    </row>
    <row r="285" spans="3:4" s="118" customFormat="1" x14ac:dyDescent="0.25">
      <c r="C285" s="138"/>
      <c r="D285" s="138"/>
    </row>
    <row r="286" spans="3:4" s="118" customFormat="1" x14ac:dyDescent="0.25">
      <c r="C286" s="138"/>
      <c r="D286" s="138"/>
    </row>
    <row r="287" spans="3:4" s="118" customFormat="1" x14ac:dyDescent="0.25">
      <c r="C287" s="138"/>
      <c r="D287" s="138"/>
    </row>
    <row r="288" spans="3:4" s="118" customFormat="1" x14ac:dyDescent="0.25">
      <c r="C288" s="138"/>
      <c r="D288" s="138"/>
    </row>
    <row r="289" spans="3:4" s="118" customFormat="1" x14ac:dyDescent="0.25">
      <c r="C289" s="138"/>
      <c r="D289" s="138"/>
    </row>
    <row r="290" spans="3:4" s="118" customFormat="1" x14ac:dyDescent="0.25">
      <c r="C290" s="138"/>
      <c r="D290" s="138"/>
    </row>
    <row r="291" spans="3:4" s="118" customFormat="1" x14ac:dyDescent="0.25">
      <c r="C291" s="138"/>
      <c r="D291" s="138"/>
    </row>
    <row r="292" spans="3:4" s="118" customFormat="1" x14ac:dyDescent="0.25">
      <c r="C292" s="138"/>
      <c r="D292" s="138"/>
    </row>
    <row r="293" spans="3:4" s="118" customFormat="1" x14ac:dyDescent="0.25">
      <c r="C293" s="138"/>
      <c r="D293" s="138"/>
    </row>
    <row r="294" spans="3:4" s="118" customFormat="1" x14ac:dyDescent="0.25">
      <c r="C294" s="138"/>
      <c r="D294" s="138"/>
    </row>
    <row r="295" spans="3:4" s="118" customFormat="1" x14ac:dyDescent="0.25">
      <c r="C295" s="138"/>
      <c r="D295" s="138"/>
    </row>
    <row r="296" spans="3:4" s="118" customFormat="1" x14ac:dyDescent="0.25">
      <c r="C296" s="138"/>
      <c r="D296" s="138"/>
    </row>
    <row r="297" spans="3:4" s="118" customFormat="1" x14ac:dyDescent="0.25">
      <c r="C297" s="138"/>
      <c r="D297" s="138"/>
    </row>
    <row r="298" spans="3:4" s="118" customFormat="1" x14ac:dyDescent="0.25">
      <c r="C298" s="138"/>
      <c r="D298" s="138"/>
    </row>
    <row r="299" spans="3:4" s="118" customFormat="1" x14ac:dyDescent="0.25">
      <c r="C299" s="138"/>
      <c r="D299" s="138"/>
    </row>
    <row r="300" spans="3:4" s="118" customFormat="1" x14ac:dyDescent="0.25">
      <c r="C300" s="138"/>
      <c r="D300" s="138"/>
    </row>
    <row r="301" spans="3:4" s="118" customFormat="1" x14ac:dyDescent="0.25">
      <c r="C301" s="138"/>
      <c r="D301" s="138"/>
    </row>
    <row r="302" spans="3:4" s="118" customFormat="1" x14ac:dyDescent="0.25">
      <c r="C302" s="138"/>
      <c r="D302" s="138"/>
    </row>
    <row r="303" spans="3:4" s="118" customFormat="1" x14ac:dyDescent="0.25">
      <c r="C303" s="138"/>
      <c r="D303" s="138"/>
    </row>
    <row r="304" spans="3:4" s="118" customFormat="1" x14ac:dyDescent="0.25">
      <c r="C304" s="138"/>
      <c r="D304" s="138"/>
    </row>
    <row r="305" spans="3:4" s="118" customFormat="1" x14ac:dyDescent="0.25">
      <c r="C305" s="138"/>
      <c r="D305" s="138"/>
    </row>
    <row r="306" spans="3:4" s="118" customFormat="1" x14ac:dyDescent="0.25">
      <c r="C306" s="138"/>
      <c r="D306" s="138"/>
    </row>
    <row r="307" spans="3:4" s="118" customFormat="1" x14ac:dyDescent="0.25">
      <c r="C307" s="138"/>
      <c r="D307" s="138"/>
    </row>
    <row r="308" spans="3:4" s="118" customFormat="1" x14ac:dyDescent="0.25">
      <c r="C308" s="138"/>
      <c r="D308" s="138"/>
    </row>
    <row r="309" spans="3:4" s="118" customFormat="1" x14ac:dyDescent="0.25">
      <c r="C309" s="138"/>
      <c r="D309" s="138"/>
    </row>
    <row r="310" spans="3:4" s="118" customFormat="1" x14ac:dyDescent="0.25">
      <c r="C310" s="138"/>
      <c r="D310" s="138"/>
    </row>
    <row r="311" spans="3:4" s="118" customFormat="1" x14ac:dyDescent="0.25">
      <c r="C311" s="138"/>
      <c r="D311" s="138"/>
    </row>
    <row r="312" spans="3:4" s="118" customFormat="1" x14ac:dyDescent="0.25">
      <c r="C312" s="138"/>
      <c r="D312" s="138"/>
    </row>
    <row r="313" spans="3:4" s="118" customFormat="1" x14ac:dyDescent="0.25">
      <c r="C313" s="138"/>
      <c r="D313" s="138"/>
    </row>
    <row r="314" spans="3:4" s="118" customFormat="1" x14ac:dyDescent="0.25">
      <c r="C314" s="138"/>
      <c r="D314" s="138"/>
    </row>
    <row r="315" spans="3:4" s="118" customFormat="1" x14ac:dyDescent="0.25">
      <c r="C315" s="138"/>
      <c r="D315" s="138"/>
    </row>
    <row r="316" spans="3:4" s="118" customFormat="1" x14ac:dyDescent="0.25">
      <c r="C316" s="138"/>
      <c r="D316" s="138"/>
    </row>
    <row r="317" spans="3:4" s="118" customFormat="1" x14ac:dyDescent="0.25">
      <c r="C317" s="138"/>
      <c r="D317" s="138"/>
    </row>
    <row r="318" spans="3:4" s="118" customFormat="1" x14ac:dyDescent="0.25">
      <c r="C318" s="138"/>
      <c r="D318" s="138"/>
    </row>
    <row r="319" spans="3:4" s="118" customFormat="1" x14ac:dyDescent="0.25">
      <c r="C319" s="138"/>
      <c r="D319" s="138"/>
    </row>
    <row r="320" spans="3:4" s="118" customFormat="1" x14ac:dyDescent="0.25">
      <c r="C320" s="138"/>
      <c r="D320" s="138"/>
    </row>
    <row r="321" spans="3:4" s="118" customFormat="1" x14ac:dyDescent="0.25">
      <c r="C321" s="138"/>
      <c r="D321" s="138"/>
    </row>
    <row r="322" spans="3:4" s="118" customFormat="1" x14ac:dyDescent="0.25">
      <c r="C322" s="138"/>
      <c r="D322" s="138"/>
    </row>
    <row r="323" spans="3:4" s="118" customFormat="1" x14ac:dyDescent="0.25">
      <c r="C323" s="138"/>
      <c r="D323" s="138"/>
    </row>
    <row r="324" spans="3:4" s="118" customFormat="1" x14ac:dyDescent="0.25">
      <c r="C324" s="138"/>
      <c r="D324" s="138"/>
    </row>
    <row r="325" spans="3:4" s="118" customFormat="1" x14ac:dyDescent="0.25">
      <c r="C325" s="138"/>
      <c r="D325" s="138"/>
    </row>
    <row r="326" spans="3:4" s="118" customFormat="1" x14ac:dyDescent="0.25">
      <c r="C326" s="138"/>
      <c r="D326" s="138"/>
    </row>
    <row r="327" spans="3:4" s="118" customFormat="1" x14ac:dyDescent="0.25">
      <c r="C327" s="138"/>
      <c r="D327" s="138"/>
    </row>
    <row r="328" spans="3:4" s="118" customFormat="1" x14ac:dyDescent="0.25">
      <c r="C328" s="138"/>
      <c r="D328" s="138"/>
    </row>
    <row r="329" spans="3:4" s="118" customFormat="1" x14ac:dyDescent="0.25">
      <c r="C329" s="138"/>
      <c r="D329" s="138"/>
    </row>
    <row r="330" spans="3:4" s="118" customFormat="1" x14ac:dyDescent="0.25">
      <c r="C330" s="138"/>
      <c r="D330" s="138"/>
    </row>
    <row r="331" spans="3:4" s="118" customFormat="1" x14ac:dyDescent="0.25">
      <c r="C331" s="138"/>
      <c r="D331" s="138"/>
    </row>
    <row r="332" spans="3:4" s="118" customFormat="1" x14ac:dyDescent="0.25">
      <c r="C332" s="138"/>
      <c r="D332" s="138"/>
    </row>
    <row r="333" spans="3:4" s="118" customFormat="1" x14ac:dyDescent="0.25">
      <c r="C333" s="138"/>
      <c r="D333" s="138"/>
    </row>
    <row r="334" spans="3:4" s="118" customFormat="1" x14ac:dyDescent="0.25">
      <c r="C334" s="138"/>
      <c r="D334" s="138"/>
    </row>
    <row r="335" spans="3:4" s="118" customFormat="1" x14ac:dyDescent="0.25">
      <c r="C335" s="138"/>
      <c r="D335" s="138"/>
    </row>
    <row r="336" spans="3:4" s="118" customFormat="1" x14ac:dyDescent="0.25">
      <c r="C336" s="138"/>
      <c r="D336" s="138"/>
    </row>
    <row r="337" spans="3:4" s="118" customFormat="1" x14ac:dyDescent="0.25">
      <c r="C337" s="138"/>
      <c r="D337" s="138"/>
    </row>
    <row r="338" spans="3:4" s="118" customFormat="1" x14ac:dyDescent="0.25">
      <c r="C338" s="138"/>
      <c r="D338" s="138"/>
    </row>
    <row r="339" spans="3:4" s="118" customFormat="1" x14ac:dyDescent="0.25">
      <c r="C339" s="138"/>
      <c r="D339" s="138"/>
    </row>
    <row r="340" spans="3:4" s="118" customFormat="1" x14ac:dyDescent="0.25">
      <c r="C340" s="138"/>
      <c r="D340" s="138"/>
    </row>
    <row r="341" spans="3:4" s="118" customFormat="1" x14ac:dyDescent="0.25">
      <c r="C341" s="138"/>
      <c r="D341" s="138"/>
    </row>
    <row r="342" spans="3:4" s="118" customFormat="1" x14ac:dyDescent="0.25">
      <c r="C342" s="138"/>
      <c r="D342" s="138"/>
    </row>
    <row r="343" spans="3:4" s="118" customFormat="1" x14ac:dyDescent="0.25">
      <c r="C343" s="138"/>
      <c r="D343" s="138"/>
    </row>
    <row r="344" spans="3:4" s="118" customFormat="1" x14ac:dyDescent="0.25">
      <c r="C344" s="138"/>
      <c r="D344" s="138"/>
    </row>
    <row r="345" spans="3:4" s="118" customFormat="1" x14ac:dyDescent="0.25">
      <c r="C345" s="138"/>
      <c r="D345" s="138"/>
    </row>
    <row r="346" spans="3:4" s="118" customFormat="1" x14ac:dyDescent="0.25">
      <c r="C346" s="138"/>
      <c r="D346" s="138"/>
    </row>
    <row r="347" spans="3:4" s="118" customFormat="1" x14ac:dyDescent="0.25">
      <c r="C347" s="138"/>
      <c r="D347" s="138"/>
    </row>
    <row r="348" spans="3:4" s="118" customFormat="1" x14ac:dyDescent="0.25">
      <c r="C348" s="138"/>
      <c r="D348" s="138"/>
    </row>
    <row r="349" spans="3:4" s="118" customFormat="1" x14ac:dyDescent="0.25">
      <c r="C349" s="138"/>
      <c r="D349" s="138"/>
    </row>
    <row r="350" spans="3:4" s="118" customFormat="1" x14ac:dyDescent="0.25">
      <c r="C350" s="138"/>
      <c r="D350" s="138"/>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0C4E7FD6F61145A2CB758D59A3ACBF" ma:contentTypeVersion="3" ma:contentTypeDescription="Create a new document." ma:contentTypeScope="" ma:versionID="a67c08fd03219ecf509d3689eb51f21b">
  <xsd:schema xmlns:xsd="http://www.w3.org/2001/XMLSchema" xmlns:xs="http://www.w3.org/2001/XMLSchema" xmlns:p="http://schemas.microsoft.com/office/2006/metadata/properties" xmlns:ns2="08716567-3086-4322-8f95-5febd699cc06" targetNamespace="http://schemas.microsoft.com/office/2006/metadata/properties" ma:root="true" ma:fieldsID="4d95ff6b282473d09824564108f24515" ns2:_="">
    <xsd:import namespace="08716567-3086-4322-8f95-5febd699cc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16567-3086-4322-8f95-5febd699cc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14DBB-AE8D-4F53-8C79-4A0198D6DA97}"/>
</file>

<file path=customXml/itemProps2.xml><?xml version="1.0" encoding="utf-8"?>
<ds:datastoreItem xmlns:ds="http://schemas.openxmlformats.org/officeDocument/2006/customXml" ds:itemID="{37BE87A6-21AB-4409-B108-1CAD19D3AD9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Guidance Notes</vt:lpstr>
      <vt:lpstr>Summary of Data Collected</vt:lpstr>
      <vt:lpstr>Assessment</vt:lpstr>
      <vt:lpstr>Lookup</vt:lpstr>
      <vt:lpstr>Scoring Matrix</vt:lpstr>
      <vt:lpstr>Balance Sheet Template</vt:lpstr>
      <vt:lpstr>Profit and Loss Template</vt:lpstr>
      <vt:lpstr>'Guidance 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Moult</dc:creator>
  <cp:lastModifiedBy>Curtis Fallows</cp:lastModifiedBy>
  <cp:lastPrinted>2021-03-16T16:58:03Z</cp:lastPrinted>
  <dcterms:created xsi:type="dcterms:W3CDTF">2019-10-04T10:44:51Z</dcterms:created>
  <dcterms:modified xsi:type="dcterms:W3CDTF">2021-07-07T08:09:30Z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