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_rels/workbook.xml.rels" ContentType="application/vnd.openxmlformats-package.relationship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_rels/sheet2.xml.rels" ContentType="application/vnd.openxmlformats-package.relationships+xml"/>
  <Override PartName="/xl/worksheets/_rels/sheet3.xml.rels" ContentType="application/vnd.openxmlformats-package.relationships+xml"/>
  <Override PartName="/xl/drawings/vmlDrawing1.vml" ContentType="application/vnd.openxmlformats-officedocument.vmlDrawing"/>
  <Override PartName="/xl/sharedStrings.xml" ContentType="application/vnd.openxmlformats-officedocument.spreadsheetml.sharedString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3.xml" ContentType="application/vnd.openxmlformats-officedocument.customXmlProperties+xml"/>
  <Override PartName="/customXml/itemProps1.xml" ContentType="application/vnd.openxmlformats-officedocument.customXmlProperties+xml"/>
  <Override PartName="/customXml/item2.xml" ContentType="application/xml"/>
  <Override PartName="/customXml/itemProps2.xml" ContentType="application/vnd.openxmlformats-officedocument.customXmlProperties+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3.xml" ContentType="application/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Front Page" sheetId="1" state="visible" r:id="rId3"/>
    <sheet name="General Instructions" sheetId="2" state="visible" r:id="rId4"/>
    <sheet name="Questionnaire part 1" sheetId="3" state="visible" r:id="rId5"/>
    <sheet name="Data Sheet" sheetId="4" state="hidden" r:id="rId6"/>
    <sheet name="Questionnaire" sheetId="5" state="hidden" r:id="rId7"/>
    <sheet name="Inquiries" sheetId="6" state="hidden" r:id="rId8"/>
    <sheet name="GeneralInfo" sheetId="7" state="hidden" r:id="rId9"/>
    <sheet name="Countries" sheetId="8" state="hidden" r:id="rId10"/>
    <sheet name="Questionnaire part 2" sheetId="9" state="visible" r:id="rId11"/>
    <sheet name="Country &amp; Service Codes" sheetId="10" state="visible" r:id="rId12"/>
    <sheet name="Messages" sheetId="11" state="hidden" r:id="rId13"/>
    <sheet name="Breakdown continuation Sheet" sheetId="12" state="hidden" r:id="rId14"/>
    <sheet name="Services" sheetId="13" state="hidden" r:id="rId15"/>
  </sheets>
  <definedNames>
    <definedName function="false" hidden="false" name="Codes" vbProcedure="false">'Country &amp; Service Codes'!$O$4:$O$245</definedName>
    <definedName function="false" hidden="false" name="Countries" vbProcedure="false">'Country &amp; Service Codes'!$B$3:$B$241</definedName>
    <definedName function="false" hidden="false" name="Expenditure" vbProcedure="false">'Questionnaire part 1'!$C$30:$H$131</definedName>
    <definedName function="false" hidden="false" name="IncEXP" vbProcedure="false">'Country &amp; Service Codes'!$H$2:$H$3</definedName>
    <definedName function="false" hidden="false" name="InclUKCountry" vbProcedure="false">Countries!$B$4:$B$245</definedName>
    <definedName function="false" hidden="false" name="Income" vbProcedure="false">'Questionnaire part 1'!$B$30:$H$131</definedName>
    <definedName function="false" hidden="false" name="InqTbl" vbProcedure="false">Inquiries!$B$3:$F$621</definedName>
    <definedName function="false" hidden="false" name="NonUKCountry" vbProcedure="false">Countries!$E$4:$E$244</definedName>
    <definedName function="false" hidden="false" name="servicecode" vbProcedure="false">'Country &amp; Service Codes'!$E$3:$E$57</definedName>
  </definedNames>
  <calcPr iterateCount="100" refMode="A1" iterate="false" iterateDelta="0.0001"/>
  <extLst>
    <ext xmlns:loext="http://schemas.libreoffice.org/" uri="{7626C862-2A13-11E5-B345-FEFF819CDC9F}">
      <loext:extCalcPr stringRefSyntax="ExcelA1"/>
    </ext>
  </extLst>
</workbook>
</file>

<file path=xl/comments3.xml><?xml version="1.0" encoding="utf-8"?>
<comments xmlns="http://schemas.openxmlformats.org/spreadsheetml/2006/main" xmlns:xdr="http://schemas.openxmlformats.org/drawingml/2006/spreadsheetDrawing">
  <authors>
    <author>Unknown Author</author>
  </authors>
  <commentList>
    <comment ref="A1" authorId="0">
      <text>
        <r>
          <rPr>
            <sz val="10"/>
            <rFont val="Arial"/>
            <family val="2"/>
          </rPr>
          <t xml:space="preserve">Paul Furey:
</t>
        </r>
        <r>
          <rPr>
            <sz val="8"/>
            <color rgb="FF000000"/>
            <rFont val="Tahoma"/>
            <family val="2"/>
            <charset val="1"/>
          </rPr>
          <t xml:space="preserve">This column holds comma delimited fields with information about responses. 
Field 1 can be t, n, or d
- t = text data type in response field
- n = number data type in response field
- d = date data type in response field
- e = monetary value to be converted to GBP using the early conversion rate  held in cell B2 on the GeneralInfo tab
- f = monetary value to be converted to GBP using the early conversion rate  held in cell B3 on the GeneralInfo tab
Field 2 can be m or o
- m = response is mandatory (form rejected if no response in the specified field[s])
- o = response is optional
Field 3 holds number or numeric range to specify which columns are responses.
Field can be formatted as follows:
- nnn = any integer up to 255 (max no. of columns used)
- nnn;nnn;...nnn; nnn = responses may be found in any or all of the specified columns (note semi-colon internal field delimiter)
- nnn-nnn = responses may be found in any or all of the specified columns in the range (note hyphen internal field delimiter)
Field 4 is used for dependencies. It is formatted mif + nnnn, where 'mif' indicates a field is mandatory if another field has a value, and nnnn specifies the qcode of the field creating the dependency. E.g. If a row is tagged,  mif0211, that means the columns are mandatory, if there is a value in the same column for qcode, 0211. qcode 0211 is tagged with mmif to identify it as the driving field. There may be many mandator fields, and any field may be mandated by many mandators. Where a field is mandated if there is data in any one of n rows. The mandated fields are separated by a '¬' symbol. E.g. a value of 'mif0211¬mif0622' entered for qcode 0712 would mean that if either qcode 0211 or 0622 has a value, then 0712 must have a value.
Field 5 is used to forbid data entry based on the answer to an earlier question. The format is 'fif-qcode-answer', where fif stands for 'forbidden if''; qcode is question code and answer is the data entered in the cell. qcode is tagged with ffif to identify it as the driving field. As for mandatory, there may be many forbidders and forbidden. Where a field is forbidden if there is a certain value in any one of n rows. The forbidden fields are separated by a '¬' symbol. E.g. a value of 'fif-0211-Branch¬fif-0622-Yes' entered for qcode 0712 would mean that if either qcode 0211 = 'Branch' or 0622 = 'Yes', then 0712 must not have a value. Hyphens are used as internal separators for each sub-field.
Field 6 is used to determine the last column. It contains the string 'MaxCol' or 'na'. The programme reads this row to determine last allowable column and number of affiliates.
Examples:
1. t,m,1,na,na,na = response is text,  mandatory and must be  in column A (i.e. column 1) . Is not a mandator or a mandatee. Is not a forbidder or a forbidee. Do not use to determine MaxCol. 
2. d,o,4;6,na,na = responses are dates, optional and if present, must be in columns 4 and 6. 
3. n,o,4-255,mif0211,na,MaxCol = numeric, optional, values may be in columns 4 to 255. A value must be present if for the same column,  a value has been entered for qcode 0211.
4. n,o,4-255,na,fif-0602-Branch,na = similar to 3. above except data input is forbidden if qcode 0602 contains 'Branch'</t>
        </r>
      </text>
    </comment>
  </commentList>
</comments>
</file>

<file path=xl/sharedStrings.xml><?xml version="1.0" encoding="utf-8"?>
<sst xmlns="http://schemas.openxmlformats.org/spreadsheetml/2006/main" count="5359" uniqueCount="1569">
  <si>
    <t xml:space="preserve">Office for National Statistics: Front page</t>
  </si>
  <si>
    <r>
      <rPr>
        <sz val="12"/>
        <color rgb="FF000000"/>
        <rFont val="Calibri"/>
        <family val="2"/>
        <charset val="1"/>
      </rPr>
      <t xml:space="preserve">• </t>
    </r>
    <r>
      <rPr>
        <sz val="12"/>
        <color rgb="FF000000"/>
        <rFont val="Arial"/>
        <family val="2"/>
        <charset val="1"/>
      </rPr>
      <t xml:space="preserve">Notice is given under section 1 of the Statistics of Trade Act 1947.</t>
    </r>
  </si>
  <si>
    <r>
      <rPr>
        <sz val="12"/>
        <color rgb="FF000000"/>
        <rFont val="Calibri"/>
        <family val="2"/>
        <charset val="1"/>
      </rPr>
      <t xml:space="preserve">• </t>
    </r>
    <r>
      <rPr>
        <sz val="12"/>
        <color rgb="FF000000"/>
        <rFont val="Arial"/>
        <family val="2"/>
        <charset val="1"/>
      </rPr>
      <t xml:space="preserve">If you do not complete and return this questionnaire, penalties may be incurred (under section 4 of the Statistics of Trade Act 1947).</t>
    </r>
  </si>
  <si>
    <r>
      <rPr>
        <sz val="12"/>
        <color rgb="FF000000"/>
        <rFont val="Calibri"/>
        <family val="2"/>
        <charset val="1"/>
      </rPr>
      <t xml:space="preserve">•</t>
    </r>
    <r>
      <rPr>
        <sz val="14.4"/>
        <color rgb="FF000000"/>
        <rFont val="Arial"/>
        <family val="2"/>
        <charset val="1"/>
      </rPr>
      <t xml:space="preserve"> </t>
    </r>
    <r>
      <rPr>
        <sz val="12"/>
        <color rgb="FF000000"/>
        <rFont val="Arial"/>
        <family val="2"/>
        <charset val="1"/>
      </rPr>
      <t xml:space="preserve">All the information you provide is kept strictly confidential. It is illegal for us to reveal your data or identify your business to unauthorised persons.</t>
    </r>
  </si>
  <si>
    <t xml:space="preserve">Purpose of this Survey</t>
  </si>
  <si>
    <t xml:space="preserve">The purpose of this survey is to collect figures on International Trade in Services (ITIS) .</t>
  </si>
  <si>
    <t xml:space="preserve">The information supplied forms part of the UK's Balance of Payments which measures economic transactions between UK residents and the rest of the world. The data are used in the calculation of the Gross Domestic Product, a key economic indicator which shows the total economic activity taking place in the country. The statistics are also used to monitor the external commercial performance of different economies, assisting trade negotiations in the context of the General Agreement on Trade in Services.</t>
  </si>
  <si>
    <t xml:space="preserve">Please read the 'General Instructions' tab before answering any questions, as they contain useful information on how best to complete this questionnaire.</t>
  </si>
  <si>
    <t xml:space="preserve">General Instructions</t>
  </si>
  <si>
    <r>
      <rPr>
        <b val="true"/>
        <sz val="12"/>
        <rFont val="Calibri"/>
        <family val="2"/>
        <charset val="1"/>
      </rPr>
      <t xml:space="preserve">• </t>
    </r>
    <r>
      <rPr>
        <b val="true"/>
        <sz val="12"/>
        <rFont val="Arial"/>
        <family val="2"/>
        <charset val="1"/>
      </rPr>
      <t xml:space="preserve">Report all figures on an annual basis.</t>
    </r>
  </si>
  <si>
    <r>
      <rPr>
        <b val="true"/>
        <sz val="12"/>
        <color theme="1"/>
        <rFont val="Calibri"/>
        <family val="2"/>
        <charset val="1"/>
      </rPr>
      <t xml:space="preserve">• </t>
    </r>
    <r>
      <rPr>
        <b val="true"/>
        <sz val="12"/>
        <color theme="1"/>
        <rFont val="Arial"/>
        <family val="2"/>
        <charset val="1"/>
      </rPr>
      <t xml:space="preserve">Complete this questionnaire on an accruals accounting, rather than a cash accounting, basis.</t>
    </r>
  </si>
  <si>
    <r>
      <rPr>
        <b val="true"/>
        <sz val="12"/>
        <color rgb="FFFF0000"/>
        <rFont val="Calibri"/>
        <family val="2"/>
        <charset val="1"/>
      </rPr>
      <t xml:space="preserve">• </t>
    </r>
    <r>
      <rPr>
        <b val="true"/>
        <sz val="12"/>
        <color rgb="FFFF0000"/>
        <rFont val="Arial"/>
        <family val="2"/>
        <charset val="1"/>
      </rPr>
      <t xml:space="preserve">Report figures in thousands e.g. £56,250 = 56.</t>
    </r>
  </si>
  <si>
    <r>
      <rPr>
        <b val="true"/>
        <sz val="12"/>
        <color theme="1"/>
        <rFont val="Calibri"/>
        <family val="2"/>
        <charset val="1"/>
      </rPr>
      <t xml:space="preserve">• </t>
    </r>
    <r>
      <rPr>
        <b val="true"/>
        <sz val="12"/>
        <color theme="1"/>
        <rFont val="Arial"/>
        <family val="2"/>
        <charset val="1"/>
      </rPr>
      <t xml:space="preserve">Data should relate to sites in England, Scotland, Wales and Northern Ireland, but excludes the Channel Islands and the Isle of Man.</t>
    </r>
  </si>
  <si>
    <r>
      <rPr>
        <b val="true"/>
        <sz val="12"/>
        <color theme="1"/>
        <rFont val="Calibri"/>
        <family val="2"/>
        <charset val="1"/>
      </rPr>
      <t xml:space="preserve">• </t>
    </r>
    <r>
      <rPr>
        <b val="true"/>
        <sz val="12"/>
        <color theme="1"/>
        <rFont val="Arial"/>
        <family val="2"/>
        <charset val="1"/>
      </rPr>
      <t xml:space="preserve">If exact figures are not available, please provide informed estimates.</t>
    </r>
  </si>
  <si>
    <t xml:space="preserve">Information you need</t>
  </si>
  <si>
    <r>
      <rPr>
        <sz val="12"/>
        <color theme="1"/>
        <rFont val="Arial"/>
        <family val="2"/>
        <charset val="1"/>
      </rPr>
      <t xml:space="preserve">To complete the survey, you will need to know the following information:
- details about the business' international trade in services
- countries that the business has international trade in services with
- the percentage of services received and provided remotely from/to </t>
    </r>
    <r>
      <rPr>
        <b val="true"/>
        <u val="single"/>
        <sz val="12"/>
        <color theme="1"/>
        <rFont val="Arial"/>
        <family val="2"/>
        <charset val="1"/>
      </rPr>
      <t xml:space="preserve">non-uk businesses and individuals</t>
    </r>
  </si>
  <si>
    <t xml:space="preserve">Technical advice on completing the survey</t>
  </si>
  <si>
    <t xml:space="preserve">This version of the spreadsheet is for 2025. Please ensure you are using the correct version for this period.</t>
  </si>
  <si>
    <t xml:space="preserve">Do not alter the format of this spreadsheet.</t>
  </si>
  <si>
    <t xml:space="preserve">This spreadsheet is designed to be used in Excel 2016.</t>
  </si>
  <si>
    <t xml:space="preserve">This spreadsheet has been virus-checked and does not contain macros. </t>
  </si>
  <si>
    <t xml:space="preserve">You should make your own security checks as to its integrity before using it.</t>
  </si>
  <si>
    <t xml:space="preserve">All sheets are password protected.</t>
  </si>
  <si>
    <t xml:space="preserve">What if my business has not conducted any International Trade in Services in 2025? </t>
  </si>
  <si>
    <r>
      <rPr>
        <sz val="12"/>
        <rFont val="Arial"/>
        <family val="2"/>
        <charset val="1"/>
      </rPr>
      <t xml:space="preserve">All returns are important to us, including a nil figure, as it helps us to produce better statistics. Please follow the steps below should they apply. 
</t>
    </r>
    <r>
      <rPr>
        <b val="true"/>
        <sz val="12"/>
        <rFont val="Arial"/>
        <family val="2"/>
        <charset val="1"/>
      </rPr>
      <t xml:space="preserve">Not conducted any International Trade in Services in 2025, or total value of International Trade in Services less than £1000?
</t>
    </r>
    <r>
      <rPr>
        <sz val="12"/>
        <rFont val="Arial"/>
        <family val="2"/>
        <charset val="1"/>
      </rPr>
      <t xml:space="preserve">In questionnaire part 1, enter your contact details and select </t>
    </r>
    <r>
      <rPr>
        <b val="true"/>
        <sz val="12"/>
        <rFont val="Arial"/>
        <family val="2"/>
        <charset val="1"/>
      </rPr>
      <t xml:space="preserve">'No'</t>
    </r>
    <r>
      <rPr>
        <sz val="12"/>
        <rFont val="Arial"/>
        <family val="2"/>
        <charset val="1"/>
      </rPr>
      <t xml:space="preserve"> in the drop-down box for question 1.
</t>
    </r>
    <r>
      <rPr>
        <b val="true"/>
        <sz val="12"/>
        <rFont val="Arial"/>
        <family val="2"/>
        <charset val="1"/>
      </rPr>
      <t xml:space="preserve">Following the above actions, please upload the spreadsheet to the ONS Survey Data Collection (SDC) system on completion.</t>
    </r>
  </si>
  <si>
    <r>
      <rPr>
        <sz val="12"/>
        <color rgb="FF000000"/>
        <rFont val="Arial"/>
        <family val="2"/>
        <charset val="1"/>
      </rPr>
      <t xml:space="preserve">Please </t>
    </r>
    <r>
      <rPr>
        <b val="true"/>
        <sz val="12"/>
        <color rgb="FF000000"/>
        <rFont val="Arial"/>
        <family val="2"/>
        <charset val="1"/>
      </rPr>
      <t xml:space="preserve">complete</t>
    </r>
    <r>
      <rPr>
        <sz val="12"/>
        <color rgb="FF000000"/>
        <rFont val="Arial"/>
        <family val="2"/>
        <charset val="1"/>
      </rPr>
      <t xml:space="preserve"> the yellow cells.
Some of these cells will have a drop down menu.</t>
    </r>
  </si>
  <si>
    <r>
      <rPr>
        <sz val="12"/>
        <color theme="1"/>
        <rFont val="Arial"/>
        <family val="2"/>
        <charset val="1"/>
      </rPr>
      <t xml:space="preserve">Please</t>
    </r>
    <r>
      <rPr>
        <b val="true"/>
        <sz val="12"/>
        <color theme="1"/>
        <rFont val="Arial"/>
        <family val="2"/>
        <charset val="1"/>
      </rPr>
      <t xml:space="preserve"> review</t>
    </r>
    <r>
      <rPr>
        <sz val="12"/>
        <color theme="1"/>
        <rFont val="Arial"/>
        <family val="2"/>
        <charset val="1"/>
      </rPr>
      <t xml:space="preserve"> the blue cells, which display automatically calculated values. If the cell is red, please check your data.</t>
    </r>
  </si>
  <si>
    <t xml:space="preserve">Fields marked with * are mandatory</t>
  </si>
  <si>
    <t xml:space="preserve">If you have any queries regarding this survey, please call the International Trade in Services Team on 0300 1234 931. Please enter the three-digit survey ID code 058.
From outside the UK: +44 (0)1633 810495.
Er mwyn gwneud cais am ffurflen Gymraeg (to speak to someone in Welsh): +44 (0)300 1234 921.
You can also send us an enquiry from the Secure Data Collection (SDC) platform or email</t>
  </si>
  <si>
    <t xml:space="preserve">Annual.International.Trade.In.Services@ons.gov.uk </t>
  </si>
  <si>
    <t xml:space="preserve">058-0013</t>
  </si>
  <si>
    <t xml:space="preserve">Annual Survey of International Trade in Services</t>
  </si>
  <si>
    <t xml:space="preserve">Contact details</t>
  </si>
  <si>
    <t xml:space="preserve">Who should we call if we have any questions?</t>
  </si>
  <si>
    <t xml:space="preserve">t,m,4,na,na,na</t>
  </si>
  <si>
    <t xml:space="preserve">1010</t>
  </si>
  <si>
    <t xml:space="preserve">Company*</t>
  </si>
  <si>
    <t xml:space="preserve">Viamed Ltd</t>
  </si>
  <si>
    <t xml:space="preserve">1011</t>
  </si>
  <si>
    <t xml:space="preserve">Contact*</t>
  </si>
  <si>
    <t xml:space="preserve">Helen Lamb</t>
  </si>
  <si>
    <t xml:space="preserve">1012</t>
  </si>
  <si>
    <t xml:space="preserve">Tel. No*</t>
  </si>
  <si>
    <t xml:space="preserve">01535634542</t>
  </si>
  <si>
    <t xml:space="preserve">1013</t>
  </si>
  <si>
    <t xml:space="preserve">   E- Mail*</t>
  </si>
  <si>
    <t xml:space="preserve">helen.lamb@viamed.co.uk</t>
  </si>
  <si>
    <t xml:space="preserve">Complete this questionnaire on an accruals accounting, rather than a cash accounting, basis</t>
  </si>
  <si>
    <r>
      <rPr>
        <b val="true"/>
        <sz val="14"/>
        <color rgb="FFFF0000"/>
        <rFont val="Arial"/>
        <family val="2"/>
        <charset val="1"/>
      </rPr>
      <t xml:space="preserve">Report figures in thousands. 
</t>
    </r>
    <r>
      <rPr>
        <sz val="12"/>
        <rFont val="Arial"/>
        <family val="2"/>
        <charset val="1"/>
      </rPr>
      <t xml:space="preserve">For example, £56,250 should be reported as 56, while £100,725 should be reported as 101.</t>
    </r>
  </si>
  <si>
    <r>
      <rPr>
        <b val="true"/>
        <sz val="14"/>
        <rFont val="Arial"/>
        <family val="2"/>
        <charset val="1"/>
      </rPr>
      <t xml:space="preserve">Report for the period </t>
    </r>
    <r>
      <rPr>
        <b val="true"/>
        <sz val="14"/>
        <color rgb="FF0000FF"/>
        <rFont val="Arial"/>
        <family val="2"/>
        <charset val="1"/>
      </rPr>
      <t xml:space="preserve">1 January 2025 to 31 December 2025</t>
    </r>
  </si>
  <si>
    <t xml:space="preserve">Part 1 - International trade in services (ITIS)</t>
  </si>
  <si>
    <r>
      <rPr>
        <sz val="12"/>
        <rFont val="Arial"/>
        <family val="2"/>
        <charset val="1"/>
      </rPr>
      <t xml:space="preserve">This section ask you for details about your international trade in services with </t>
    </r>
    <r>
      <rPr>
        <b val="true"/>
        <u val="single"/>
        <sz val="12"/>
        <rFont val="Arial"/>
        <family val="2"/>
        <charset val="1"/>
      </rPr>
      <t xml:space="preserve">non-UK businesses</t>
    </r>
    <r>
      <rPr>
        <sz val="12"/>
        <rFont val="Arial"/>
        <family val="2"/>
        <charset val="1"/>
      </rPr>
      <t xml:space="preserve">, including the value of income and expenditure for each service type.
Please use the comments section at the end of the questionnaire to explain any movements in your figures or changes in the countries or service codes reported since your last survey return. If this is your first return, please confirm if this is the usual amount of international trade your business conducts. Providing as much detail and context as possible reduces the need for ONS to contact you and helps to tell an industry story.</t>
    </r>
  </si>
  <si>
    <t xml:space="preserve">t,m,5,na,na,na</t>
  </si>
  <si>
    <t xml:space="preserve">0101</t>
  </si>
  <si>
    <t xml:space="preserve">1*</t>
  </si>
  <si>
    <r>
      <rPr>
        <b val="true"/>
        <sz val="12"/>
        <color theme="1"/>
        <rFont val="Arial"/>
        <family val="2"/>
        <charset val="1"/>
      </rPr>
      <t xml:space="preserve">During the reporting period (1 January 2025 to 31 December 2025) did your business conduct any international trade in services of more than £1,000?
</t>
    </r>
    <r>
      <rPr>
        <b val="true"/>
        <sz val="12"/>
        <color rgb="FF0000FF"/>
        <rFont val="Arial"/>
        <family val="2"/>
        <charset val="1"/>
      </rPr>
      <t xml:space="preserve">
What we mean by "international trade in services":
</t>
    </r>
    <r>
      <rPr>
        <sz val="12"/>
        <rFont val="Arial"/>
        <family val="2"/>
        <charset val="1"/>
      </rPr>
      <t xml:space="preserve">- International trade in services refers to your business providing services to, or receiving services from, </t>
    </r>
    <r>
      <rPr>
        <b val="true"/>
        <u val="single"/>
        <sz val="12"/>
        <rFont val="Arial"/>
        <family val="2"/>
        <charset val="1"/>
      </rPr>
      <t xml:space="preserve">non-UK businesses</t>
    </r>
    <r>
      <rPr>
        <sz val="12"/>
        <rFont val="Arial"/>
        <family val="2"/>
        <charset val="1"/>
      </rPr>
      <t xml:space="preserve"> or </t>
    </r>
    <r>
      <rPr>
        <b val="true"/>
        <u val="single"/>
        <sz val="12"/>
        <rFont val="Arial"/>
        <family val="2"/>
        <charset val="1"/>
      </rPr>
      <t xml:space="preserve">individuals located outside the UK</t>
    </r>
    <r>
      <rPr>
        <sz val="12"/>
        <rFont val="Arial"/>
        <family val="2"/>
        <charset val="1"/>
      </rPr>
      <t xml:space="preserve">. 
- The term 'services' covers a range of intangible products and activities, such as advertising; legal; construction; financial; and telecommunications. This includes services that aren't related to the nature of your business.
- For transactions between affiliated enterprises please report the market price (arm's length value) of the services provided/received where possible, rather than the transfer price.
- For income, include the amounts received by your business for services provided to </t>
    </r>
    <r>
      <rPr>
        <b val="true"/>
        <u val="single"/>
        <sz val="12"/>
        <rFont val="Arial"/>
        <family val="2"/>
        <charset val="1"/>
      </rPr>
      <t xml:space="preserve">non-UK businesses/individuals</t>
    </r>
    <r>
      <rPr>
        <sz val="12"/>
        <rFont val="Arial"/>
        <family val="2"/>
        <charset val="1"/>
      </rPr>
      <t xml:space="preserve">.
- For expenditure, include the amounts paid by your business for services provided by </t>
    </r>
    <r>
      <rPr>
        <b val="true"/>
        <u val="single"/>
        <sz val="12"/>
        <rFont val="Arial"/>
        <family val="2"/>
        <charset val="1"/>
      </rPr>
      <t xml:space="preserve">non-UK businesses/individuals</t>
    </r>
    <r>
      <rPr>
        <sz val="12"/>
        <rFont val="Arial"/>
        <family val="2"/>
        <charset val="1"/>
      </rPr>
      <t xml:space="preserve">. 
</t>
    </r>
    <r>
      <rPr>
        <b val="true"/>
        <sz val="12"/>
        <color rgb="FF0000FF"/>
        <rFont val="Arial"/>
        <family val="2"/>
        <charset val="1"/>
      </rPr>
      <t xml:space="preserve">
</t>
    </r>
    <r>
      <rPr>
        <b val="true"/>
        <sz val="12"/>
        <rFont val="Arial"/>
        <family val="2"/>
        <charset val="1"/>
      </rPr>
      <t xml:space="preserve">Include</t>
    </r>
    <r>
      <rPr>
        <sz val="12"/>
        <rFont val="Arial"/>
        <family val="2"/>
        <charset val="1"/>
      </rPr>
      <t xml:space="preserve">:
- Services provided to, or received from, </t>
    </r>
    <r>
      <rPr>
        <b val="true"/>
        <u val="single"/>
        <sz val="12"/>
        <rFont val="Arial"/>
        <family val="2"/>
        <charset val="1"/>
      </rPr>
      <t xml:space="preserve">non-UK businesses/individuals</t>
    </r>
    <r>
      <rPr>
        <sz val="12"/>
        <rFont val="Arial"/>
        <family val="2"/>
        <charset val="1"/>
      </rPr>
      <t xml:space="preserve"> including branches or subsidiaries of businesses within your group.
- Services provided to, or received from, branches or subsidiaries of UK businesses located </t>
    </r>
    <r>
      <rPr>
        <u val="single"/>
        <sz val="12"/>
        <rFont val="Arial"/>
        <family val="2"/>
        <charset val="1"/>
      </rPr>
      <t xml:space="preserve">outside the UK</t>
    </r>
    <r>
      <rPr>
        <sz val="12"/>
        <rFont val="Arial"/>
        <family val="2"/>
        <charset val="1"/>
      </rPr>
      <t xml:space="preserve">.                                                                         
- Commissions paid to, or received from, </t>
    </r>
    <r>
      <rPr>
        <b val="true"/>
        <u val="single"/>
        <sz val="12"/>
        <rFont val="Arial"/>
        <family val="2"/>
        <charset val="1"/>
      </rPr>
      <t xml:space="preserve">non-UK businesses/individuals</t>
    </r>
    <r>
      <rPr>
        <sz val="12"/>
        <rFont val="Arial"/>
        <family val="2"/>
        <charset val="1"/>
      </rPr>
      <t xml:space="preserve">. 
- For construction services, include international trade for both goods and services.
- For merchanting, include purchases of goods from </t>
    </r>
    <r>
      <rPr>
        <b val="true"/>
        <u val="single"/>
        <sz val="12"/>
        <rFont val="Arial"/>
        <family val="2"/>
        <charset val="1"/>
      </rPr>
      <t xml:space="preserve">non-UK businesses/individuals</t>
    </r>
    <r>
      <rPr>
        <sz val="12"/>
        <rFont val="Arial"/>
        <family val="2"/>
        <charset val="1"/>
      </rPr>
      <t xml:space="preserve"> with the subsequent resale of those goods to other </t>
    </r>
    <r>
      <rPr>
        <b val="true"/>
        <u val="single"/>
        <sz val="12"/>
        <rFont val="Arial"/>
        <family val="2"/>
        <charset val="1"/>
      </rPr>
      <t xml:space="preserve">non-UK businesses/individuals</t>
    </r>
    <r>
      <rPr>
        <sz val="12"/>
        <rFont val="Arial"/>
        <family val="2"/>
        <charset val="1"/>
      </rPr>
      <t xml:space="preserve">, where the form of the goods does not change, and without the goods entering the UK.
</t>
    </r>
    <r>
      <rPr>
        <b val="true"/>
        <sz val="12"/>
        <rFont val="Arial"/>
        <family val="2"/>
        <charset val="1"/>
      </rPr>
      <t xml:space="preserve">Exclude</t>
    </r>
    <r>
      <rPr>
        <sz val="12"/>
        <rFont val="Arial"/>
        <family val="2"/>
        <charset val="1"/>
      </rPr>
      <t xml:space="preserve">:
- Goods, except for construction (Service codes 27 and 28) and merchanting (Service code 41). See above.
- Value Added Tax (VAT).
- Services provided to, or received from, businesses located </t>
    </r>
    <r>
      <rPr>
        <u val="single"/>
        <sz val="12"/>
        <rFont val="Arial"/>
        <family val="2"/>
        <charset val="1"/>
      </rPr>
      <t xml:space="preserve">within the UK</t>
    </r>
    <r>
      <rPr>
        <sz val="12"/>
        <rFont val="Arial"/>
        <family val="2"/>
        <charset val="1"/>
      </rPr>
      <t xml:space="preserve"> (including branches or subsidiaries of </t>
    </r>
    <r>
      <rPr>
        <b val="true"/>
        <u val="single"/>
        <sz val="12"/>
        <rFont val="Arial"/>
        <family val="2"/>
        <charset val="1"/>
      </rPr>
      <t xml:space="preserve">non-UK businesses</t>
    </r>
    <r>
      <rPr>
        <sz val="12"/>
        <rFont val="Arial"/>
        <family val="2"/>
        <charset val="1"/>
      </rPr>
      <t xml:space="preserve">).
- Interest, dividends, business travel and subsistence, and any international investment made by your business.
- Any travel or transport services provided to or received from a </t>
    </r>
    <r>
      <rPr>
        <b val="true"/>
        <u val="single"/>
        <sz val="12"/>
        <rFont val="Arial"/>
        <family val="2"/>
        <charset val="1"/>
      </rPr>
      <t xml:space="preserve">non-UK business</t>
    </r>
    <r>
      <rPr>
        <sz val="12"/>
        <rFont val="Arial"/>
        <family val="2"/>
        <charset val="1"/>
      </rPr>
      <t xml:space="preserve">.
- Wages and salaries your business pays, any expenses incurred within the UK, and any grants received.
- Profits paid to, or received from, </t>
    </r>
    <r>
      <rPr>
        <b val="true"/>
        <u val="single"/>
        <sz val="12"/>
        <rFont val="Arial"/>
        <family val="2"/>
        <charset val="1"/>
      </rPr>
      <t xml:space="preserve">non-UK branches</t>
    </r>
    <r>
      <rPr>
        <sz val="12"/>
        <rFont val="Arial"/>
        <family val="2"/>
        <charset val="1"/>
      </rPr>
      <t xml:space="preserve"> or subsidiaries of your businesses and joint ventures, where no service has been provided. 
- Services provided between </t>
    </r>
    <r>
      <rPr>
        <b val="true"/>
        <u val="single"/>
        <sz val="12"/>
        <rFont val="Arial"/>
        <family val="2"/>
        <charset val="1"/>
      </rPr>
      <t xml:space="preserve">non-UK branches</t>
    </r>
    <r>
      <rPr>
        <sz val="12"/>
        <rFont val="Arial"/>
        <family val="2"/>
        <charset val="1"/>
      </rPr>
      <t xml:space="preserve"> or subsidiaries of your business and any other business/individual. For example, services provided between a French branch/subsidiary of your business and any other business/individual.</t>
    </r>
  </si>
  <si>
    <t xml:space="preserve">No</t>
  </si>
  <si>
    <t xml:space="preserve">Stop!</t>
  </si>
  <si>
    <r>
      <rPr>
        <b val="true"/>
        <sz val="12"/>
        <rFont val="Arial"/>
        <family val="2"/>
        <charset val="1"/>
      </rPr>
      <t xml:space="preserve">If you selected </t>
    </r>
    <r>
      <rPr>
        <b val="true"/>
        <sz val="12"/>
        <color rgb="FF0000FF"/>
        <rFont val="Arial"/>
        <family val="2"/>
        <charset val="1"/>
      </rPr>
      <t xml:space="preserve">"No"</t>
    </r>
    <r>
      <rPr>
        <b val="true"/>
        <sz val="12"/>
        <rFont val="Arial"/>
        <family val="2"/>
        <charset val="1"/>
      </rPr>
      <t xml:space="preserve"> for question 1, complete the Comments section (row 141) then upload to ONS Survey Data Collection (SDC) system. You do </t>
    </r>
    <r>
      <rPr>
        <b val="true"/>
        <u val="single"/>
        <sz val="12"/>
        <rFont val="Arial"/>
        <family val="2"/>
        <charset val="1"/>
      </rPr>
      <t xml:space="preserve">NOT</t>
    </r>
    <r>
      <rPr>
        <b val="true"/>
        <sz val="12"/>
        <rFont val="Arial"/>
        <family val="2"/>
        <charset val="1"/>
      </rPr>
      <t xml:space="preserve"> need to complete the rest of the questionnaire.
</t>
    </r>
  </si>
  <si>
    <t xml:space="preserve">0102</t>
  </si>
  <si>
    <t xml:space="preserve">2.</t>
  </si>
  <si>
    <t xml:space="preserve">During the reporting period, for each international service that your business traded write:
i) the total income value, in thousands
ii) the total expenditure value, in thousands</t>
  </si>
  <si>
    <r>
      <rPr>
        <b val="true"/>
        <sz val="12"/>
        <rFont val="Arial"/>
        <family val="2"/>
        <charset val="1"/>
      </rPr>
      <t xml:space="preserve">Below are 52 different service activities.
</t>
    </r>
    <r>
      <rPr>
        <sz val="12"/>
        <rFont val="Arial"/>
        <family val="2"/>
        <charset val="1"/>
      </rPr>
      <t xml:space="preserve">This questionnaire should be completed according to the services your business trades, and not according to the nature of your business. For example, if your business is a recruitment agency and you pay for legal services and public relation services from </t>
    </r>
    <r>
      <rPr>
        <b val="true"/>
        <u val="single"/>
        <sz val="12"/>
        <rFont val="Arial"/>
        <family val="2"/>
        <charset val="1"/>
      </rPr>
      <t xml:space="preserve">non-UK businesses</t>
    </r>
    <r>
      <rPr>
        <sz val="12"/>
        <rFont val="Arial"/>
        <family val="2"/>
        <charset val="1"/>
      </rPr>
      <t xml:space="preserve">, then you should enter expenditure figures relating to those service activities in the relevant service codes - 11 (legal services) and 09 (public relations services). The figures you report in service code 10 (recruitment services) should relate to income from, or expenditure for, recruitment services specifically.</t>
    </r>
  </si>
  <si>
    <t xml:space="preserve">Service Code</t>
  </si>
  <si>
    <t xml:space="preserve">Service Activity</t>
  </si>
  <si>
    <t xml:space="preserve">Income                                                                                             Report in thousands</t>
  </si>
  <si>
    <t xml:space="preserve">Expenditure                                                        Report in thousands</t>
  </si>
  <si>
    <t xml:space="preserve">e.g. £56,250        = 56 </t>
  </si>
  <si>
    <t xml:space="preserve">e.g. £100,725     = 101</t>
  </si>
  <si>
    <t xml:space="preserve">Agricultural and Mining Services</t>
  </si>
  <si>
    <t xml:space="preserve">n,o,5-6,na,na,na</t>
  </si>
  <si>
    <t xml:space="preserve">1001</t>
  </si>
  <si>
    <t xml:space="preserve">1002</t>
  </si>
  <si>
    <t xml:space="preserve">01</t>
  </si>
  <si>
    <r>
      <rPr>
        <b val="true"/>
        <sz val="14"/>
        <color theme="1"/>
        <rFont val="Arial"/>
        <family val="2"/>
        <charset val="1"/>
      </rPr>
      <t xml:space="preserve">Agricultural, forestry and fishing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b val="true"/>
        <sz val="12"/>
        <color theme="1"/>
        <rFont val="Arial"/>
        <family val="2"/>
        <charset val="1"/>
      </rPr>
      <t xml:space="preserve">.</t>
    </r>
    <r>
      <rPr>
        <sz val="12"/>
        <color theme="1"/>
        <rFont val="Arial"/>
        <family val="2"/>
        <charset val="1"/>
      </rPr>
      <t xml:space="preserve"> 
Examples of services included are:
• Planting, treatment of crops, pest control for agriculture and harvesting.
• Provision of agricultural machinery with crew.
• Animal boarding, animal care, animal breeding and veterinary services.
• Hunting, trapping and fishery.
• Forestry and logging.
</t>
    </r>
    <r>
      <rPr>
        <b val="true"/>
        <sz val="12"/>
        <color theme="1"/>
        <rFont val="Arial"/>
        <family val="2"/>
        <charset val="1"/>
      </rPr>
      <t xml:space="preserve">
Exclude: 
</t>
    </r>
    <r>
      <rPr>
        <sz val="12"/>
        <color theme="1"/>
        <rFont val="Arial"/>
        <family val="2"/>
        <charset val="1"/>
      </rPr>
      <t xml:space="preserve">• Pest control services for buildings and vehicles (include in service code 15).
• Commissions on the sale of animals (include in service code 42).
• Training of sport and entertainment animals (include in service code 46). 
</t>
    </r>
  </si>
  <si>
    <t xml:space="preserve">1003</t>
  </si>
  <si>
    <t xml:space="preserve">1004</t>
  </si>
  <si>
    <t xml:space="preserve">02</t>
  </si>
  <si>
    <r>
      <rPr>
        <b val="true"/>
        <sz val="14"/>
        <color theme="1"/>
        <rFont val="Arial"/>
        <family val="2"/>
        <charset val="1"/>
      </rPr>
      <t xml:space="preserve">Mining services, and oil and gas extraction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t>
    </r>
    <r>
      <rPr>
        <b val="true"/>
        <sz val="12"/>
        <color theme="1"/>
        <rFont val="Arial"/>
        <family val="2"/>
        <charset val="1"/>
      </rPr>
      <t xml:space="preserve">
</t>
    </r>
    <r>
      <rPr>
        <sz val="12"/>
        <color theme="1"/>
        <rFont val="Arial"/>
        <family val="2"/>
        <charset val="1"/>
      </rPr>
      <t xml:space="preserve">Examples of services included are: 
• Mining services provided at oil and gas fields, including test drilling and derrick building, repair and dismantling services.
• Oil and gas well casing, cementing, pumping and plugging.  
• Mineral, geological and related prospecting, exploration, evaluation and consulting services.
• Geological mapping or surveying. 
• Mining and petroleum engineering.</t>
    </r>
  </si>
  <si>
    <t xml:space="preserve">Waste Treatment, Processing and Maintenance services</t>
  </si>
  <si>
    <t xml:space="preserve">2001</t>
  </si>
  <si>
    <t xml:space="preserve">2002</t>
  </si>
  <si>
    <t xml:space="preserve">03</t>
  </si>
  <si>
    <r>
      <rPr>
        <b val="true"/>
        <sz val="14"/>
        <color theme="1"/>
        <rFont val="Arial"/>
        <family val="2"/>
        <charset val="1"/>
      </rPr>
      <t xml:space="preserve">Waste treatment and depollution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Collection, treatment and disposal of waste and sewerage.
• Stripping of contaminated soil and cleaning up pollution, including oil spills.
• Restoration of mining sites.
• Decontamination and sanitation services. 
• Other environmental cleaning and restoring services.</t>
    </r>
  </si>
  <si>
    <t xml:space="preserve">04</t>
  </si>
  <si>
    <r>
      <rPr>
        <b val="true"/>
        <sz val="14"/>
        <color theme="1"/>
        <rFont val="Arial"/>
        <family val="2"/>
        <charset val="1"/>
      </rPr>
      <t xml:space="preserve">Processing services on goods owned by others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Processing, assembly, labelling and packing of goods by businesses that </t>
    </r>
    <r>
      <rPr>
        <u val="single"/>
        <sz val="12"/>
        <color theme="1"/>
        <rFont val="Arial"/>
        <family val="2"/>
        <charset val="1"/>
      </rPr>
      <t xml:space="preserve">do not</t>
    </r>
    <r>
      <rPr>
        <sz val="12"/>
        <color theme="1"/>
        <rFont val="Arial"/>
        <family val="2"/>
        <charset val="1"/>
      </rPr>
      <t xml:space="preserve"> own the goods.
• Oil refining.
• Liquefaction of natural gas.
• Assembly of clothing and electronics by businesses that </t>
    </r>
    <r>
      <rPr>
        <u val="single"/>
        <sz val="12"/>
        <color theme="1"/>
        <rFont val="Arial"/>
        <family val="2"/>
        <charset val="1"/>
      </rPr>
      <t xml:space="preserve">do not</t>
    </r>
    <r>
      <rPr>
        <sz val="12"/>
        <color theme="1"/>
        <rFont val="Arial"/>
        <family val="2"/>
        <charset val="1"/>
      </rPr>
      <t xml:space="preserve"> own the goods..
</t>
    </r>
    <r>
      <rPr>
        <b val="true"/>
        <sz val="12"/>
        <color theme="1"/>
        <rFont val="Arial"/>
        <family val="2"/>
        <charset val="1"/>
      </rPr>
      <t xml:space="preserve">Exclude: 
</t>
    </r>
    <r>
      <rPr>
        <sz val="12"/>
        <color theme="1"/>
        <rFont val="Arial"/>
        <family val="2"/>
        <charset val="1"/>
      </rPr>
      <t xml:space="preserve">• Where possible, the cost of any materials purchased for use in processing.  
• Maintenance, repair and refurbishment services (include in service code 05).
• Assembly of pre-fabricated construction (include in service code 27/28).                                          </t>
    </r>
    <r>
      <rPr>
        <sz val="11"/>
        <color theme="1"/>
        <rFont val="Calibri"/>
        <family val="2"/>
        <charset val="1"/>
      </rPr>
      <t xml:space="preserve">                                                                                                                                                                          </t>
    </r>
  </si>
  <si>
    <t xml:space="preserve">2003</t>
  </si>
  <si>
    <r>
      <rPr>
        <sz val="12"/>
        <color theme="1"/>
        <rFont val="Arial"/>
        <family val="2"/>
        <charset val="1"/>
      </rPr>
      <t xml:space="preserve">Income for providing processing services</t>
    </r>
    <r>
      <rPr>
        <i val="true"/>
        <sz val="12"/>
        <color theme="1"/>
        <rFont val="Arial"/>
        <family val="2"/>
        <charset val="1"/>
      </rPr>
      <t xml:space="preserve"> </t>
    </r>
    <r>
      <rPr>
        <u val="single"/>
        <sz val="12"/>
        <color theme="1"/>
        <rFont val="Arial"/>
        <family val="2"/>
        <charset val="1"/>
      </rPr>
      <t xml:space="preserve">in the UK</t>
    </r>
    <r>
      <rPr>
        <sz val="12"/>
        <color theme="1"/>
        <rFont val="Arial"/>
        <family val="2"/>
        <charset val="1"/>
      </rPr>
      <t xml:space="preserve">, on goods owned by </t>
    </r>
    <r>
      <rPr>
        <b val="true"/>
        <u val="single"/>
        <sz val="12"/>
        <color theme="1"/>
        <rFont val="Arial"/>
        <family val="2"/>
        <charset val="1"/>
      </rPr>
      <t xml:space="preserve">non-UK businesses/individuals</t>
    </r>
    <r>
      <rPr>
        <sz val="12"/>
        <color theme="1"/>
        <rFont val="Arial"/>
        <family val="2"/>
        <charset val="1"/>
      </rPr>
      <t xml:space="preserve">.</t>
    </r>
  </si>
  <si>
    <t xml:space="preserve">2004</t>
  </si>
  <si>
    <r>
      <rPr>
        <sz val="12"/>
        <color theme="1"/>
        <rFont val="Arial"/>
        <family val="2"/>
        <charset val="1"/>
      </rPr>
      <t xml:space="preserve">Expenditure to </t>
    </r>
    <r>
      <rPr>
        <b val="true"/>
        <u val="single"/>
        <sz val="12"/>
        <color theme="1"/>
        <rFont val="Arial"/>
        <family val="2"/>
        <charset val="1"/>
      </rPr>
      <t xml:space="preserve">non-UK businesses/individuals</t>
    </r>
    <r>
      <rPr>
        <sz val="12"/>
        <color theme="1"/>
        <rFont val="Arial"/>
        <family val="2"/>
        <charset val="1"/>
      </rPr>
      <t xml:space="preserve"> for processing services </t>
    </r>
    <r>
      <rPr>
        <u val="single"/>
        <sz val="12"/>
        <color theme="1"/>
        <rFont val="Arial"/>
        <family val="2"/>
        <charset val="1"/>
      </rPr>
      <t xml:space="preserve">outside the UK</t>
    </r>
    <r>
      <rPr>
        <sz val="12"/>
        <color theme="1"/>
        <rFont val="Arial"/>
        <family val="2"/>
        <charset val="1"/>
      </rPr>
      <t xml:space="preserve">, on goods owned by your business.</t>
    </r>
  </si>
  <si>
    <t xml:space="preserve">05</t>
  </si>
  <si>
    <r>
      <rPr>
        <b val="true"/>
        <sz val="14"/>
        <rFont val="Arial"/>
        <family val="2"/>
        <charset val="1"/>
      </rPr>
      <t xml:space="preserve">Maintenance, repair and refurbishment services
</t>
    </r>
    <r>
      <rPr>
        <sz val="12"/>
        <rFont val="Arial"/>
        <family val="2"/>
        <charset val="1"/>
      </rPr>
      <t xml:space="preserve">Services provided to, or received from, </t>
    </r>
    <r>
      <rPr>
        <b val="true"/>
        <u val="single"/>
        <sz val="12"/>
        <rFont val="Arial"/>
        <family val="2"/>
        <charset val="1"/>
      </rPr>
      <t xml:space="preserve">non-UK businesses/individuals</t>
    </r>
    <r>
      <rPr>
        <sz val="12"/>
        <rFont val="Arial"/>
        <family val="2"/>
        <charset val="1"/>
      </rPr>
      <t xml:space="preserve">. 
</t>
    </r>
    <r>
      <rPr>
        <b val="true"/>
        <sz val="12"/>
        <rFont val="Arial"/>
        <family val="2"/>
        <charset val="1"/>
      </rPr>
      <t xml:space="preserve">
</t>
    </r>
    <r>
      <rPr>
        <sz val="12"/>
        <rFont val="Arial"/>
        <family val="2"/>
        <charset val="1"/>
      </rPr>
      <t xml:space="preserve">Only include refurbishments or repairs that are undertaken by businesses that </t>
    </r>
    <r>
      <rPr>
        <u val="single"/>
        <sz val="12"/>
        <rFont val="Arial"/>
        <family val="2"/>
        <charset val="1"/>
      </rPr>
      <t xml:space="preserve">do not</t>
    </r>
    <r>
      <rPr>
        <sz val="12"/>
        <rFont val="Arial"/>
        <family val="2"/>
        <charset val="1"/>
      </rPr>
      <t xml:space="preserve"> own the items and are performed at the site of the repairer or elsewhere.
Examples of items repaired or refurbished included are:
 • All types of machinery including industrial equipment, manufacturing equipment, telecommunications equipment, electronics and medical equipment.
 • Ships, aircraft and other transport machinery and equipment.
 • Furniture and other items.
</t>
    </r>
    <r>
      <rPr>
        <b val="true"/>
        <sz val="12"/>
        <rFont val="Arial"/>
        <family val="2"/>
        <charset val="1"/>
      </rPr>
      <t xml:space="preserve">
Exclude:                                                                                                                                      
</t>
    </r>
    <r>
      <rPr>
        <sz val="12"/>
        <rFont val="Arial"/>
        <family val="2"/>
        <charset val="1"/>
      </rPr>
      <t xml:space="preserve">• The value of parts and materials used during the maintenance, repair and refurbishment, if they are invoiced separately from the service fee.
• Computer repairs and maintenance (include in service code 23).
• Maintenance, repair and renovations of fixed assets such as buildings, land improvements of an engineering nature and other constructions such as roads, bridges and dams (include in service codes 27/28).                                                                                                                                                                                                                                                                                                                                                         
• Cleaning of transport equipment.
</t>
    </r>
  </si>
  <si>
    <t xml:space="preserve">2005</t>
  </si>
  <si>
    <r>
      <rPr>
        <sz val="12"/>
        <rFont val="Arial"/>
        <family val="2"/>
        <charset val="1"/>
      </rPr>
      <t xml:space="preserve">Income for providing maintenance, repair and refurbishment services on items owned by </t>
    </r>
    <r>
      <rPr>
        <b val="true"/>
        <u val="single"/>
        <sz val="12"/>
        <rFont val="Arial"/>
        <family val="2"/>
        <charset val="1"/>
      </rPr>
      <t xml:space="preserve">non-UK businesses/individuals</t>
    </r>
    <r>
      <rPr>
        <sz val="12"/>
        <rFont val="Arial"/>
        <family val="2"/>
        <charset val="1"/>
      </rPr>
      <t xml:space="preserve">.</t>
    </r>
  </si>
  <si>
    <t xml:space="preserve">2006</t>
  </si>
  <si>
    <r>
      <rPr>
        <sz val="12"/>
        <rFont val="Arial"/>
        <family val="2"/>
        <charset val="1"/>
      </rPr>
      <t xml:space="preserve">Expenditure to </t>
    </r>
    <r>
      <rPr>
        <b val="true"/>
        <u val="single"/>
        <sz val="12"/>
        <rFont val="Arial"/>
        <family val="2"/>
        <charset val="1"/>
      </rPr>
      <t xml:space="preserve">non-UK businesses/individuals</t>
    </r>
    <r>
      <rPr>
        <sz val="12"/>
        <rFont val="Arial"/>
        <family val="2"/>
        <charset val="1"/>
      </rPr>
      <t xml:space="preserve"> for maintenance, repair and refurbishment services, on items owned by your business.</t>
    </r>
  </si>
  <si>
    <t xml:space="preserve">Business and Professional Services</t>
  </si>
  <si>
    <t xml:space="preserve">Income                                                                                             Report in thousands                                                                                         </t>
  </si>
  <si>
    <t xml:space="preserve">Expenditure                                                        Report in thousands                          </t>
  </si>
  <si>
    <t xml:space="preserve">e.g. £100,725      = 101</t>
  </si>
  <si>
    <t xml:space="preserve">3001</t>
  </si>
  <si>
    <t xml:space="preserve">3002</t>
  </si>
  <si>
    <t xml:space="preserve">06</t>
  </si>
  <si>
    <r>
      <rPr>
        <b val="true"/>
        <sz val="14"/>
        <color theme="1"/>
        <rFont val="Arial"/>
        <family val="2"/>
        <charset val="1"/>
      </rPr>
      <t xml:space="preserve">Accountancy, auditing, bookkeeping and tax consulting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Recording of commercial transactions for businesses and individuals. 
• Examination services for accounting records and reviewing financial statements. 
• Business tax planning and preparation consultancy.
• Preparation of tax returns and payroll processes.</t>
    </r>
  </si>
  <si>
    <t xml:space="preserve">3003</t>
  </si>
  <si>
    <t xml:space="preserve">3004</t>
  </si>
  <si>
    <t xml:space="preserve">07</t>
  </si>
  <si>
    <r>
      <rPr>
        <b val="true"/>
        <sz val="14"/>
        <color theme="1"/>
        <rFont val="Arial"/>
        <family val="2"/>
        <charset val="1"/>
      </rPr>
      <t xml:space="preserve">Advertising, marketing and public opinion polling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Design, creation and marketing of digital and physical advertisements.
• Media placement, including the sale and purchase of advertising space and time.
• Organisation and management of trade shows/fairs and provision of assistance and support services for exhibitions.
• Market research, telemarketing and public opinion polling.</t>
    </r>
  </si>
  <si>
    <t xml:space="preserve">3005</t>
  </si>
  <si>
    <t xml:space="preserve">3006</t>
  </si>
  <si>
    <t xml:space="preserve">08</t>
  </si>
  <si>
    <r>
      <rPr>
        <b val="true"/>
        <sz val="14"/>
        <color theme="1"/>
        <rFont val="Arial"/>
        <family val="2"/>
        <charset val="1"/>
      </rPr>
      <t xml:space="preserve">Business management and management consulting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Advice, guidance and operational assistance provided for business policy, strategy, planning, structuring and control of an organisation.
• Management auditing and improvements to systems and processes.
• Strategic marketing management, human resources and</t>
    </r>
    <r>
      <rPr>
        <sz val="12"/>
        <rFont val="Arial"/>
        <family val="2"/>
        <charset val="1"/>
      </rPr>
      <t xml:space="preserve"> product development management</t>
    </r>
    <r>
      <rPr>
        <sz val="12"/>
        <color theme="1"/>
        <rFont val="Arial"/>
        <family val="2"/>
        <charset val="1"/>
      </rPr>
      <t xml:space="preserve">.
• Non-financial management services including project management services.
• </t>
    </r>
    <r>
      <rPr>
        <sz val="12"/>
        <rFont val="Arial"/>
        <family val="2"/>
        <charset val="1"/>
      </rPr>
      <t xml:space="preserve">Supply chain management, inv</t>
    </r>
    <r>
      <rPr>
        <sz val="12"/>
        <color theme="1"/>
        <rFont val="Arial"/>
        <family val="2"/>
        <charset val="1"/>
      </rPr>
      <t xml:space="preserve">entory management, production scheduling, order processing, logistics and customer relations management.
</t>
    </r>
    <r>
      <rPr>
        <sz val="11"/>
        <color theme="1"/>
        <rFont val="Arial"/>
        <family val="2"/>
        <charset val="1"/>
      </rPr>
      <t xml:space="preserve">
</t>
    </r>
    <r>
      <rPr>
        <b val="true"/>
        <sz val="12"/>
        <color theme="1"/>
        <rFont val="Arial"/>
        <family val="2"/>
        <charset val="1"/>
      </rPr>
      <t xml:space="preserve">Exclude:</t>
    </r>
    <r>
      <rPr>
        <sz val="11"/>
        <color theme="1"/>
        <rFont val="Arial"/>
        <family val="2"/>
        <charset val="1"/>
      </rPr>
      <t xml:space="preserve"> 
</t>
    </r>
    <r>
      <rPr>
        <sz val="12"/>
        <color theme="1"/>
        <rFont val="Arial"/>
        <family val="2"/>
        <charset val="1"/>
      </rPr>
      <t xml:space="preserve">• IT consulting and support services (include in service code 23).
• Financial and investment advisory services (include in service code 29).
• Scientific and technical consulting services (include in service code 50). 
</t>
    </r>
    <r>
      <rPr>
        <sz val="11"/>
        <color theme="1"/>
        <rFont val="Arial"/>
        <family val="2"/>
        <charset val="1"/>
      </rPr>
      <t xml:space="preserve">
</t>
    </r>
  </si>
  <si>
    <t xml:space="preserve">3007</t>
  </si>
  <si>
    <t xml:space="preserve">3008</t>
  </si>
  <si>
    <t xml:space="preserve">09</t>
  </si>
  <si>
    <r>
      <rPr>
        <b val="true"/>
        <sz val="14"/>
        <color theme="1"/>
        <rFont val="Arial"/>
        <family val="2"/>
        <charset val="1"/>
      </rPr>
      <t xml:space="preserve">Public relations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Include advice, guidance and operational assistance related to improving the image and relations of a business or individual with the general public and other institutions.</t>
    </r>
  </si>
  <si>
    <t xml:space="preserve">3009</t>
  </si>
  <si>
    <t xml:space="preserve">3010</t>
  </si>
  <si>
    <r>
      <rPr>
        <b val="true"/>
        <sz val="14"/>
        <color theme="1"/>
        <rFont val="Arial"/>
        <family val="2"/>
        <charset val="1"/>
      </rPr>
      <t xml:space="preserve">Recruitment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Intermediation services between prospective employees and employers.
• Provision of executive searches, screening checks and interview services. 
• Provision of labour on all types of contract.
</t>
    </r>
    <r>
      <rPr>
        <b val="true"/>
        <sz val="12"/>
        <color theme="1"/>
        <rFont val="Arial"/>
        <family val="2"/>
        <charset val="1"/>
      </rPr>
      <t xml:space="preserve">Exclude:
</t>
    </r>
    <r>
      <rPr>
        <sz val="12"/>
        <color theme="1"/>
        <rFont val="Arial"/>
        <family val="2"/>
        <charset val="1"/>
      </rPr>
      <t xml:space="preserve">• Salaries paid to employees/crew.</t>
    </r>
  </si>
  <si>
    <t xml:space="preserve">3011</t>
  </si>
  <si>
    <t xml:space="preserve">3012</t>
  </si>
  <si>
    <r>
      <rPr>
        <b val="true"/>
        <sz val="14"/>
        <color theme="1"/>
        <rFont val="Arial"/>
        <family val="2"/>
        <charset val="1"/>
      </rPr>
      <t xml:space="preserve">Legal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Legal advisory and representation services in any legal, judicial and statutory procedures.
• Drafting and certification services for legal documentation and instruments.
• Escrow and settlement services for property and employment issues.</t>
    </r>
  </si>
  <si>
    <t xml:space="preserve">3013</t>
  </si>
  <si>
    <t xml:space="preserve">3014</t>
  </si>
  <si>
    <r>
      <rPr>
        <b val="true"/>
        <sz val="14"/>
        <rFont val="Arial"/>
        <family val="2"/>
        <charset val="1"/>
      </rPr>
      <t xml:space="preserve">Operating leasing services</t>
    </r>
    <r>
      <rPr>
        <b val="true"/>
        <sz val="12"/>
        <rFont val="Arial"/>
        <family val="2"/>
        <charset val="1"/>
      </rPr>
      <t xml:space="preserve">   </t>
    </r>
    <r>
      <rPr>
        <sz val="12"/>
        <rFont val="Arial"/>
        <family val="2"/>
        <charset val="1"/>
      </rPr>
      <t xml:space="preserve">                                                                                                                  
Services provided to, or received from, </t>
    </r>
    <r>
      <rPr>
        <b val="true"/>
        <u val="single"/>
        <sz val="12"/>
        <rFont val="Arial"/>
        <family val="2"/>
        <charset val="1"/>
      </rPr>
      <t xml:space="preserve">non-UK businesses/individuals</t>
    </r>
    <r>
      <rPr>
        <sz val="12"/>
        <rFont val="Arial"/>
        <family val="2"/>
        <charset val="1"/>
      </rPr>
      <t xml:space="preserve">.
Examples of services included are:
• Leasing, rental and chartering of ships, aircraft, road vehicles, railway cars and other transportation equipment </t>
    </r>
    <r>
      <rPr>
        <u val="single"/>
        <sz val="12"/>
        <rFont val="Arial"/>
        <family val="2"/>
        <charset val="1"/>
      </rPr>
      <t xml:space="preserve">without drivers, operators or crew</t>
    </r>
    <r>
      <rPr>
        <b val="true"/>
        <sz val="12"/>
        <rFont val="Arial"/>
        <family val="2"/>
        <charset val="1"/>
      </rPr>
      <t xml:space="preserve">. 
</t>
    </r>
    <r>
      <rPr>
        <sz val="12"/>
        <rFont val="Arial"/>
        <family val="2"/>
        <charset val="1"/>
      </rPr>
      <t xml:space="preserve">• Leasing and rental of office machinery, computing machinery, agricultural machinery and other types of machinery and equipment </t>
    </r>
    <r>
      <rPr>
        <u val="single"/>
        <sz val="12"/>
        <rFont val="Arial"/>
        <family val="2"/>
        <charset val="1"/>
      </rPr>
      <t xml:space="preserve">without operators</t>
    </r>
    <r>
      <rPr>
        <b val="true"/>
        <sz val="12"/>
        <rFont val="Arial"/>
        <family val="2"/>
        <charset val="1"/>
      </rPr>
      <t xml:space="preserve">.
</t>
    </r>
    <r>
      <rPr>
        <sz val="12"/>
        <rFont val="Arial"/>
        <family val="2"/>
        <charset val="1"/>
      </rPr>
      <t xml:space="preserve">• Leasing and rental of buildings for business purposes.
</t>
    </r>
    <r>
      <rPr>
        <b val="true"/>
        <sz val="12"/>
        <rFont val="Arial"/>
        <family val="2"/>
        <charset val="1"/>
      </rPr>
      <t xml:space="preserve">Exclude:
</t>
    </r>
    <r>
      <rPr>
        <sz val="12"/>
        <rFont val="Arial"/>
        <family val="2"/>
        <charset val="1"/>
      </rPr>
      <t xml:space="preserve">• Leasing and rental of telecommunications lines (include in service code 22).
• Leasing, rental and chartering of transport equipment </t>
    </r>
    <r>
      <rPr>
        <u val="single"/>
        <sz val="12"/>
        <rFont val="Arial"/>
        <family val="2"/>
        <charset val="1"/>
      </rPr>
      <t xml:space="preserve">with crew</t>
    </r>
    <r>
      <rPr>
        <sz val="12"/>
        <rFont val="Arial"/>
        <family val="2"/>
        <charset val="1"/>
      </rPr>
      <t xml:space="preserve">.
• Leasing and rental of buildings by international organisations, embassies etc.
• Leasing and rental of buildings/vehicles to </t>
    </r>
    <r>
      <rPr>
        <u val="single"/>
        <sz val="12"/>
        <rFont val="Arial"/>
        <family val="2"/>
        <charset val="1"/>
      </rPr>
      <t xml:space="preserve">non-UK individuals</t>
    </r>
    <r>
      <rPr>
        <sz val="12"/>
        <rFont val="Arial"/>
        <family val="2"/>
        <charset val="1"/>
      </rPr>
      <t xml:space="preserve"> while they are</t>
    </r>
    <r>
      <rPr>
        <b val="true"/>
        <sz val="12"/>
        <rFont val="Arial"/>
        <family val="2"/>
        <charset val="1"/>
      </rPr>
      <t xml:space="preserve"> </t>
    </r>
    <r>
      <rPr>
        <u val="single"/>
        <sz val="12"/>
        <rFont val="Arial"/>
        <family val="2"/>
        <charset val="1"/>
      </rPr>
      <t xml:space="preserve">in the UK</t>
    </r>
    <r>
      <rPr>
        <sz val="12"/>
        <rFont val="Arial"/>
        <family val="2"/>
        <charset val="1"/>
      </rPr>
      <t xml:space="preserve">.  
• Leasing and rental of buildings/vehicles by </t>
    </r>
    <r>
      <rPr>
        <u val="single"/>
        <sz val="12"/>
        <rFont val="Arial"/>
        <family val="2"/>
        <charset val="1"/>
      </rPr>
      <t xml:space="preserve">UK individuals</t>
    </r>
    <r>
      <rPr>
        <sz val="12"/>
        <rFont val="Arial"/>
        <family val="2"/>
        <charset val="1"/>
      </rPr>
      <t xml:space="preserve"> while they are </t>
    </r>
    <r>
      <rPr>
        <u val="single"/>
        <sz val="12"/>
        <rFont val="Arial"/>
        <family val="2"/>
        <charset val="1"/>
      </rPr>
      <t xml:space="preserve">outside the UK</t>
    </r>
    <r>
      <rPr>
        <sz val="12"/>
        <rFont val="Arial"/>
        <family val="2"/>
        <charset val="1"/>
      </rPr>
      <t xml:space="preserve">.  
• Financial leasing.                     </t>
    </r>
  </si>
  <si>
    <t xml:space="preserve">3015</t>
  </si>
  <si>
    <t xml:space="preserve">3016</t>
  </si>
  <si>
    <r>
      <rPr>
        <b val="true"/>
        <sz val="14"/>
        <color theme="1"/>
        <rFont val="Arial"/>
        <family val="2"/>
        <charset val="1"/>
      </rPr>
      <t xml:space="preserve">Procurement services
</t>
    </r>
    <r>
      <rPr>
        <sz val="12"/>
        <color theme="1"/>
        <rFont val="Arial"/>
        <family val="2"/>
        <charset val="1"/>
      </rPr>
      <t xml:space="preserve">Services provided to, or received from,</t>
    </r>
    <r>
      <rPr>
        <b val="true"/>
        <sz val="12"/>
        <color theme="1"/>
        <rFont val="Arial"/>
        <family val="2"/>
        <charset val="1"/>
      </rPr>
      <t xml:space="preserve"> </t>
    </r>
    <r>
      <rPr>
        <b val="true"/>
        <u val="single"/>
        <sz val="12"/>
        <color theme="1"/>
        <rFont val="Arial"/>
        <family val="2"/>
        <charset val="1"/>
      </rPr>
      <t xml:space="preserve">non-UK businesses/individuals</t>
    </r>
    <r>
      <rPr>
        <sz val="12"/>
        <color theme="1"/>
        <rFont val="Arial"/>
        <family val="2"/>
        <charset val="1"/>
      </rPr>
      <t xml:space="preserve">. 
Examples of services included are:
• Strategically purchasing goods and services on behalf of another business.
• Purchase planning, supplier research, selection of suppliers and quotes, price negotiation and managing contracts on behalf of another business.
</t>
    </r>
    <r>
      <rPr>
        <b val="true"/>
        <sz val="12"/>
        <color theme="1"/>
        <rFont val="Arial"/>
        <family val="2"/>
        <charset val="1"/>
      </rPr>
      <t xml:space="preserve">Exclude:
</t>
    </r>
    <r>
      <rPr>
        <sz val="12"/>
        <color theme="1"/>
        <rFont val="Arial"/>
        <family val="2"/>
        <charset val="1"/>
      </rPr>
      <t xml:space="preserve">• The value of the purchased goods and services.</t>
    </r>
  </si>
  <si>
    <t xml:space="preserve">3017</t>
  </si>
  <si>
    <t xml:space="preserve">3018</t>
  </si>
  <si>
    <r>
      <rPr>
        <b val="true"/>
        <sz val="14"/>
        <color theme="1"/>
        <rFont val="Arial"/>
        <family val="2"/>
        <charset val="1"/>
      </rPr>
      <t xml:space="preserve">Property management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Include property management services relating to residential, industrial and commercial properties on a contract, fee or time share basis. 
</t>
    </r>
    <r>
      <rPr>
        <b val="true"/>
        <sz val="12"/>
        <color theme="1"/>
        <rFont val="Arial"/>
        <family val="2"/>
        <charset val="1"/>
      </rPr>
      <t xml:space="preserve">Exclude:
</t>
    </r>
    <r>
      <rPr>
        <sz val="12"/>
        <color theme="1"/>
        <rFont val="Arial"/>
        <family val="2"/>
        <charset val="1"/>
      </rPr>
      <t xml:space="preserve">•  Accommodation rental fees charged to </t>
    </r>
    <r>
      <rPr>
        <u val="single"/>
        <sz val="12"/>
        <color theme="1"/>
        <rFont val="Arial"/>
        <family val="2"/>
        <charset val="1"/>
      </rPr>
      <t xml:space="preserve">non-UK individuals</t>
    </r>
    <r>
      <rPr>
        <sz val="12"/>
        <color theme="1"/>
        <rFont val="Arial"/>
        <family val="2"/>
        <charset val="1"/>
      </rPr>
      <t xml:space="preserve"> while they are </t>
    </r>
    <r>
      <rPr>
        <u val="single"/>
        <sz val="12"/>
        <color theme="1"/>
        <rFont val="Arial"/>
        <family val="2"/>
        <charset val="1"/>
      </rPr>
      <t xml:space="preserve">in the UK</t>
    </r>
    <r>
      <rPr>
        <sz val="12"/>
        <color theme="1"/>
        <rFont val="Arial"/>
        <family val="2"/>
        <charset val="1"/>
      </rPr>
      <t xml:space="preserve">.
•  Accommodation rental fees paid by </t>
    </r>
    <r>
      <rPr>
        <u val="single"/>
        <sz val="12"/>
        <color theme="1"/>
        <rFont val="Arial"/>
        <family val="2"/>
        <charset val="1"/>
      </rPr>
      <t xml:space="preserve">UK individuals</t>
    </r>
    <r>
      <rPr>
        <sz val="12"/>
        <color theme="1"/>
        <rFont val="Arial"/>
        <family val="2"/>
        <charset val="1"/>
      </rPr>
      <t xml:space="preserve"> while they are </t>
    </r>
    <r>
      <rPr>
        <u val="single"/>
        <sz val="12"/>
        <color theme="1"/>
        <rFont val="Arial"/>
        <family val="2"/>
        <charset val="1"/>
      </rPr>
      <t xml:space="preserve">outside the UK</t>
    </r>
    <r>
      <rPr>
        <sz val="12"/>
        <color theme="1"/>
        <rFont val="Arial"/>
        <family val="2"/>
        <charset val="1"/>
      </rPr>
      <t xml:space="preserve">.
</t>
    </r>
  </si>
  <si>
    <t xml:space="preserve">3019</t>
  </si>
  <si>
    <t xml:space="preserve">3020</t>
  </si>
  <si>
    <r>
      <rPr>
        <b val="true"/>
        <sz val="14"/>
        <color theme="1"/>
        <rFont val="Arial"/>
        <family val="2"/>
        <charset val="1"/>
      </rPr>
      <t xml:space="preserve">Other business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Please provide a detailed description in the box below.
Examples of services included are: 
• Distribution services from substations to the consumer for water, steam, gas, electricity and petroleum products.
• Security and investigative services. 
• Translation and interpretation services. 
• Photography and photographic processing services.
• Interior design and decorating, and other speciality design services such as fashion design, graphic design and computer aided design. 
• Building cleaning services.
• Any other business services that cannot be classified to any of the business services listed on the form. 
</t>
    </r>
    <r>
      <rPr>
        <b val="true"/>
        <sz val="12"/>
        <color theme="1"/>
        <rFont val="Arial"/>
        <family val="2"/>
        <charset val="1"/>
      </rPr>
      <t xml:space="preserve">Exclude:
</t>
    </r>
    <r>
      <rPr>
        <sz val="12"/>
        <color theme="1"/>
        <rFont val="Arial"/>
        <family val="2"/>
        <charset val="1"/>
      </rPr>
      <t xml:space="preserve">• The value of the product being distributed such as water, gas, electricity etc. 
• Industrial design services (include in service code 16).
• Set, costume and lighting designs (include in service code 43). 
• Transmission services for electricity, water, steam, gas and petroleum products.</t>
    </r>
  </si>
  <si>
    <t xml:space="preserve">Detailed description for Service Code 15:</t>
  </si>
  <si>
    <t xml:space="preserve">3021</t>
  </si>
  <si>
    <t xml:space="preserve">Research and Development (R&amp;D) Services</t>
  </si>
  <si>
    <t xml:space="preserve">Income                                                                                             Report in thousands                                                                                        </t>
  </si>
  <si>
    <t xml:space="preserve">Expenditure                                                        Report in thousands                                                    </t>
  </si>
  <si>
    <t xml:space="preserve">4001</t>
  </si>
  <si>
    <t xml:space="preserve">4002</t>
  </si>
  <si>
    <r>
      <rPr>
        <b val="true"/>
        <sz val="14"/>
        <color rgb="FF000000"/>
        <rFont val="Arial"/>
        <family val="2"/>
        <charset val="1"/>
      </rPr>
      <t xml:space="preserve">R&amp;D services   </t>
    </r>
    <r>
      <rPr>
        <sz val="12"/>
        <color rgb="FF000000"/>
        <rFont val="Arial"/>
        <family val="2"/>
        <charset val="1"/>
      </rPr>
      <t xml:space="preserve">  
Services provided to, or received from, </t>
    </r>
    <r>
      <rPr>
        <b val="true"/>
        <u val="single"/>
        <sz val="12"/>
        <color rgb="FF000000"/>
        <rFont val="Arial"/>
        <family val="2"/>
        <charset val="1"/>
      </rPr>
      <t xml:space="preserve">non-UK businesses/individuals</t>
    </r>
    <r>
      <rPr>
        <sz val="12"/>
        <color rgb="FF000000"/>
        <rFont val="Arial"/>
        <family val="2"/>
        <charset val="1"/>
      </rPr>
      <t xml:space="preserve">. 
Examples of services included are:
• R&amp;D of new products and processes in natural sciences, social sciences, engineering and humanities.
• Commercial research, including that related to electronics, pharmaceuticals and biotechnology. 
• Work undertaken on a systematic basis to increase the stock of knowledge.
• Industrial design services.
</t>
    </r>
    <r>
      <rPr>
        <b val="true"/>
        <sz val="12"/>
        <color rgb="FF000000"/>
        <rFont val="Arial"/>
        <family val="2"/>
        <charset val="1"/>
      </rPr>
      <t xml:space="preserve">Exclude: 
</t>
    </r>
    <r>
      <rPr>
        <sz val="12"/>
        <color rgb="FF000000"/>
        <rFont val="Arial"/>
        <family val="2"/>
        <charset val="1"/>
      </rPr>
      <t xml:space="preserve">• Testing, analysis and other product/process development activities that may give rise to patents (include in service code 17).
• Outright sales and purchases of intellectual property rights arising from R&amp;D (include in service code 20a).
• Charges for licenses to use intellectual property arising from R&amp;D, without a transfer of ownership (include in service code 20b).
• Scientific and technical consultancy (include in service code 50).</t>
    </r>
  </si>
  <si>
    <t xml:space="preserve">4003</t>
  </si>
  <si>
    <t xml:space="preserve">4004</t>
  </si>
  <si>
    <r>
      <rPr>
        <b val="true"/>
        <sz val="14"/>
        <color rgb="FF000000"/>
        <rFont val="Arial"/>
        <family val="2"/>
        <charset val="1"/>
      </rPr>
      <t xml:space="preserve">Product development and testing activities  </t>
    </r>
    <r>
      <rPr>
        <sz val="14"/>
        <color rgb="FF000000"/>
        <rFont val="Arial"/>
        <family val="2"/>
        <charset val="1"/>
      </rPr>
      <t xml:space="preserve">   
</t>
    </r>
    <r>
      <rPr>
        <sz val="12"/>
        <color rgb="FF000000"/>
        <rFont val="Arial"/>
        <family val="2"/>
        <charset val="1"/>
      </rPr>
      <t xml:space="preserve">Services provided to, or received from, </t>
    </r>
    <r>
      <rPr>
        <b val="true"/>
        <u val="single"/>
        <sz val="12"/>
        <color rgb="FF000000"/>
        <rFont val="Arial"/>
        <family val="2"/>
        <charset val="1"/>
      </rPr>
      <t xml:space="preserve">non-UK businesses/individuals</t>
    </r>
    <r>
      <rPr>
        <sz val="12"/>
        <color rgb="FF000000"/>
        <rFont val="Arial"/>
        <family val="2"/>
        <charset val="1"/>
      </rPr>
      <t xml:space="preserve">. 
Examples of services included are:
• Testing, analysis and other product/process development activities that may give rise to patents.
• Any other services related to R&amp;D not included in service code 16.
</t>
    </r>
    <r>
      <rPr>
        <b val="true"/>
        <sz val="12"/>
        <color rgb="FF000000"/>
        <rFont val="Arial"/>
        <family val="2"/>
        <charset val="1"/>
      </rPr>
      <t xml:space="preserve">Exclude:
</t>
    </r>
    <r>
      <rPr>
        <sz val="12"/>
        <color rgb="FF000000"/>
        <rFont val="Arial"/>
        <family val="2"/>
        <charset val="1"/>
      </rPr>
      <t xml:space="preserve">• Outright sales and purchases of intellectual property rights arising from R&amp;D (include in service code 20a).
• Charges for licenses to use intellectual property arising from R&amp;D, without a transfer of ownership (include in service code 20b).
• Scientific and technical consultancy and other product/process development activities that will not give rise to patents (include in service code 50).
</t>
    </r>
  </si>
  <si>
    <t xml:space="preserve">Intellectual Property</t>
  </si>
  <si>
    <t xml:space="preserve">Income                                                                                             Report in thousands                                                           </t>
  </si>
  <si>
    <t xml:space="preserve">Expenditure                                                        Report in thousands                                               </t>
  </si>
  <si>
    <r>
      <rPr>
        <b val="true"/>
        <sz val="12"/>
        <color theme="1"/>
        <rFont val="Arial"/>
        <family val="2"/>
        <charset val="1"/>
      </rPr>
      <t xml:space="preserve">Trade marks and franchises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Sales and purchases of trade marks and franchises including names, logos and brands. 
• Licensing services for the right to use trade marks and franchises.
• Player transfer fees.</t>
    </r>
  </si>
  <si>
    <t xml:space="preserve">5001</t>
  </si>
  <si>
    <t xml:space="preserve">5002</t>
  </si>
  <si>
    <t xml:space="preserve">18a</t>
  </si>
  <si>
    <r>
      <rPr>
        <sz val="12"/>
        <color rgb="FF000000"/>
        <rFont val="Arial"/>
        <family val="2"/>
        <charset val="1"/>
      </rPr>
      <t xml:space="preserve">Outright sales and purchases of trade marks and franchises, </t>
    </r>
    <r>
      <rPr>
        <u val="single"/>
        <sz val="12"/>
        <color rgb="FF000000"/>
        <rFont val="Arial"/>
        <family val="2"/>
        <charset val="1"/>
      </rPr>
      <t xml:space="preserve">resulting in a transfer of ownership</t>
    </r>
    <r>
      <rPr>
        <sz val="12"/>
        <color rgb="FF000000"/>
        <rFont val="Arial"/>
        <family val="2"/>
        <charset val="1"/>
      </rPr>
      <t xml:space="preserve">.</t>
    </r>
  </si>
  <si>
    <t xml:space="preserve">5003</t>
  </si>
  <si>
    <t xml:space="preserve">5004</t>
  </si>
  <si>
    <t xml:space="preserve">18b</t>
  </si>
  <si>
    <r>
      <rPr>
        <sz val="12"/>
        <color theme="1"/>
        <rFont val="Arial"/>
        <family val="2"/>
        <charset val="1"/>
      </rPr>
      <t xml:space="preserve">Charges for licenses to use trade marks and franchises,</t>
    </r>
    <r>
      <rPr>
        <b val="true"/>
        <sz val="12"/>
        <color theme="1"/>
        <rFont val="Arial"/>
        <family val="2"/>
        <charset val="1"/>
      </rPr>
      <t xml:space="preserve"> </t>
    </r>
    <r>
      <rPr>
        <u val="single"/>
        <sz val="12"/>
        <color theme="1"/>
        <rFont val="Arial"/>
        <family val="2"/>
        <charset val="1"/>
      </rPr>
      <t xml:space="preserve">without a transfer of ownership</t>
    </r>
    <r>
      <rPr>
        <sz val="12"/>
        <color theme="1"/>
        <rFont val="Arial"/>
        <family val="2"/>
        <charset val="1"/>
      </rPr>
      <t xml:space="preserve">.  </t>
    </r>
  </si>
  <si>
    <r>
      <rPr>
        <b val="true"/>
        <sz val="12"/>
        <color theme="1"/>
        <rFont val="Arial"/>
        <family val="2"/>
        <charset val="1"/>
      </rPr>
      <t xml:space="preserve">Intellectual property for computer software, audio-visual and artistic products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Sales and purchases of ownership rights for:
  - Computer software and applications.
  - Radio and television originals, sound recordings, films, literary originals and other artistic originals, including recordings of live performances.
• Licensing services for the right to reproduce/distribute:
  - Computer software and applications.
  - Radio and television originals, sound recordings, films, literary originals and other artistic originals, including recordings of live performances and retransmission rights for sports events.
  - Original works of authors, painters, sculptors and photographers.                                                                                                                                                                                                                                                                                                                                           
• Licensing services for the right to use:
  - Computer software and applications.
  - Mass produced audio-visual products.</t>
    </r>
  </si>
  <si>
    <t xml:space="preserve">5005</t>
  </si>
  <si>
    <t xml:space="preserve">5006</t>
  </si>
  <si>
    <t xml:space="preserve">19a</t>
  </si>
  <si>
    <r>
      <rPr>
        <sz val="12"/>
        <color rgb="FF000000"/>
        <rFont val="Arial"/>
        <family val="2"/>
        <charset val="1"/>
      </rPr>
      <t xml:space="preserve">Outright sales and purchases of ownership rights for computer software, audio-visual and artistic products, </t>
    </r>
    <r>
      <rPr>
        <u val="single"/>
        <sz val="12"/>
        <color rgb="FF000000"/>
        <rFont val="Arial"/>
        <family val="2"/>
        <charset val="1"/>
      </rPr>
      <t xml:space="preserve">resulting in a transfer of ownership</t>
    </r>
    <r>
      <rPr>
        <sz val="12"/>
        <color rgb="FF000000"/>
        <rFont val="Arial"/>
        <family val="2"/>
        <charset val="1"/>
      </rPr>
      <t xml:space="preserve">.</t>
    </r>
  </si>
  <si>
    <t xml:space="preserve">5007</t>
  </si>
  <si>
    <t xml:space="preserve">5008</t>
  </si>
  <si>
    <t xml:space="preserve">19b</t>
  </si>
  <si>
    <r>
      <rPr>
        <sz val="12"/>
        <color rgb="FF000000"/>
        <rFont val="Arial"/>
        <family val="2"/>
        <charset val="1"/>
      </rPr>
      <t xml:space="preserve">Charges for licences to use, reproduce or distribute computer software, audio-visual and artistic products, </t>
    </r>
    <r>
      <rPr>
        <u val="single"/>
        <sz val="12"/>
        <color rgb="FF000000"/>
        <rFont val="Arial"/>
        <family val="2"/>
        <charset val="1"/>
      </rPr>
      <t xml:space="preserve">without a transfer of ownership</t>
    </r>
    <r>
      <rPr>
        <sz val="12"/>
        <color rgb="FF000000"/>
        <rFont val="Arial"/>
        <family val="2"/>
        <charset val="1"/>
      </rPr>
      <t xml:space="preserve">.   </t>
    </r>
  </si>
  <si>
    <r>
      <rPr>
        <b val="true"/>
        <sz val="12"/>
        <color theme="1"/>
        <rFont val="Arial"/>
        <family val="2"/>
        <charset val="1"/>
      </rPr>
      <t xml:space="preserve">Outcomes of research and development (R&amp;D)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Sales and purchases of intellectual property rights arising from R&amp;D such as patents, industrial processes and designs, and trade secrets.
• Licensing services for the rights to use intellectual property arising from R&amp;D.
Exclude: 
• R&amp;D services (include in service code 16).
• Testing, analysis and other product/process development activities that may give rise to patents (include in service code 17).
• Scientific and technical consultancy (include in service code 50).</t>
    </r>
    <r>
      <rPr>
        <sz val="11"/>
        <color theme="1"/>
        <rFont val="Arial"/>
        <family val="2"/>
        <charset val="1"/>
      </rPr>
      <t xml:space="preserve">                                                                                                      </t>
    </r>
  </si>
  <si>
    <t xml:space="preserve">5009</t>
  </si>
  <si>
    <t xml:space="preserve">5010</t>
  </si>
  <si>
    <t xml:space="preserve">20a</t>
  </si>
  <si>
    <r>
      <rPr>
        <sz val="12"/>
        <color rgb="FF000000"/>
        <rFont val="Arial"/>
        <family val="2"/>
        <charset val="1"/>
      </rPr>
      <t xml:space="preserve">Outright sales and purchases of intellectual property rights arising from R&amp;D, </t>
    </r>
    <r>
      <rPr>
        <u val="single"/>
        <sz val="12"/>
        <color rgb="FF000000"/>
        <rFont val="Arial"/>
        <family val="2"/>
        <charset val="1"/>
      </rPr>
      <t xml:space="preserve">resulting in a transfer of ownership</t>
    </r>
    <r>
      <rPr>
        <sz val="12"/>
        <color rgb="FF000000"/>
        <rFont val="Arial"/>
        <family val="2"/>
        <charset val="1"/>
      </rPr>
      <t xml:space="preserve">. </t>
    </r>
  </si>
  <si>
    <t xml:space="preserve">5011</t>
  </si>
  <si>
    <t xml:space="preserve">5012</t>
  </si>
  <si>
    <t xml:space="preserve">20b</t>
  </si>
  <si>
    <r>
      <rPr>
        <sz val="12"/>
        <color rgb="FF000000"/>
        <rFont val="Arial"/>
        <family val="2"/>
        <charset val="1"/>
      </rPr>
      <t xml:space="preserve">Charges for licenses to use intellectual property arising from R&amp;D, </t>
    </r>
    <r>
      <rPr>
        <u val="single"/>
        <sz val="12"/>
        <color rgb="FF000000"/>
        <rFont val="Arial"/>
        <family val="2"/>
        <charset val="1"/>
      </rPr>
      <t xml:space="preserve">without a transfer of ownership</t>
    </r>
    <r>
      <rPr>
        <sz val="12"/>
        <color rgb="FF000000"/>
        <rFont val="Arial"/>
        <family val="2"/>
        <charset val="1"/>
      </rPr>
      <t xml:space="preserve">.  </t>
    </r>
  </si>
  <si>
    <t xml:space="preserve">Telecommunications, Computer and Information Services</t>
  </si>
  <si>
    <t xml:space="preserve">Expenditure                                                        Report in thousands                                                     </t>
  </si>
  <si>
    <t xml:space="preserve">6001</t>
  </si>
  <si>
    <t xml:space="preserve">6002</t>
  </si>
  <si>
    <r>
      <rPr>
        <b val="true"/>
        <sz val="14"/>
        <color theme="1"/>
        <rFont val="Arial"/>
        <family val="2"/>
        <charset val="1"/>
      </rPr>
      <t xml:space="preserve">Postal and courier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Pickup, transport and delivery of letters, newspapers, brochures, other printed matter, parcels and packages.
• Courier services such as timed, express or door to door delivery. 
• Post office counter services such as the sale of stamps, handling of certified or registered letters/parcels, and mailbox rentals.
</t>
    </r>
    <r>
      <rPr>
        <b val="true"/>
        <sz val="12"/>
        <color theme="1"/>
        <rFont val="Arial"/>
        <family val="2"/>
        <charset val="1"/>
      </rPr>
      <t xml:space="preserve">Exclude: 
</t>
    </r>
    <r>
      <rPr>
        <sz val="12"/>
        <color theme="1"/>
        <rFont val="Arial"/>
        <family val="2"/>
        <charset val="1"/>
      </rPr>
      <t xml:space="preserve">• Services related to postal communication systems (include in service code 22).
• Financial services provided by post offices, such as postal giro, banking and postal savings account services (include in service code 29). 
• The movement of mail by air, sea and rail transport businesses. 
• Storage of goods.
</t>
    </r>
    <r>
      <rPr>
        <sz val="11"/>
        <color theme="1"/>
        <rFont val="Arial"/>
        <family val="2"/>
        <charset val="1"/>
      </rPr>
      <t xml:space="preserve">
</t>
    </r>
  </si>
  <si>
    <t xml:space="preserve">6003</t>
  </si>
  <si>
    <t xml:space="preserve">6004</t>
  </si>
  <si>
    <r>
      <rPr>
        <b val="true"/>
        <sz val="14"/>
        <color theme="1"/>
        <rFont val="Arial"/>
        <family val="2"/>
        <charset val="1"/>
      </rPr>
      <t xml:space="preserve">Telecommunication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are:
• Broadcasting and transmission of sound, images, data or other information by radio, television, cable, fibre, satellite and Internet.
• Business network services, teleconferencing, call management and support services. 
• Internet backbone services and providing access to the Internet. 
</t>
    </r>
    <r>
      <rPr>
        <b val="true"/>
        <sz val="12"/>
        <color theme="1"/>
        <rFont val="Arial"/>
        <family val="2"/>
        <charset val="1"/>
      </rPr>
      <t xml:space="preserve">Exclude: 
</t>
    </r>
    <r>
      <rPr>
        <sz val="12"/>
        <color theme="1"/>
        <rFont val="Arial"/>
        <family val="2"/>
        <charset val="1"/>
      </rPr>
      <t xml:space="preserve">• The value of any information transmitted.
• Compiling databases, data storage and dissemination of database services (include in service code 26).
• Installation services for telecommunication equipment (include in service codes 27/28).
</t>
    </r>
  </si>
  <si>
    <t xml:space="preserve">6005</t>
  </si>
  <si>
    <t xml:space="preserve">6006</t>
  </si>
  <si>
    <r>
      <rPr>
        <b val="true"/>
        <sz val="14"/>
        <color theme="1"/>
        <rFont val="Arial"/>
        <family val="2"/>
        <charset val="1"/>
      </rPr>
      <t xml:space="preserve">Computer and IT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Sales and purchases of software provided electronically, such as business productivity software, computer game software, and other applications.
• Development, production, supply and documentation of customised software including operating systems.
• Software and hardware consultancy, implementation and installation services.
• System maintenance, network management and other support services including data recovery.
• Computer infrastructure, data processing, hosting services and related services including cloud infrastructure, platform provision and cloud computing.
• Computer training courses designed for a specific user.
• Maintenance, repair and refurbishment of computers and peripheral equipment.
</t>
    </r>
    <r>
      <rPr>
        <b val="true"/>
        <sz val="12"/>
        <color theme="1"/>
        <rFont val="Arial"/>
        <family val="2"/>
        <charset val="1"/>
      </rPr>
      <t xml:space="preserve">Exclude:
</t>
    </r>
    <r>
      <rPr>
        <sz val="12"/>
        <color theme="1"/>
        <rFont val="Arial"/>
        <family val="2"/>
        <charset val="1"/>
      </rPr>
      <t xml:space="preserve">• Leasing/rental of computers (include in service code 12).
• Outright sales and purchases of ownership rights for computer software and applications (include in service code 19a).
• Charges for licences to use, reproduce or distribute computer software without a transfer of ownership (include in service code 19b).
• Computer training courses designed for multiple users (include in service code 45).
• Sales and purchases of software provided on a physical storage devices such as CDs or USB drives.
• Sales and purchases of computer hardware.
• The value of parts and materials used during the maintenance, repair and refurbishment, if they are invoiced separately from the service fee.</t>
    </r>
  </si>
  <si>
    <t xml:space="preserve">6007</t>
  </si>
  <si>
    <t xml:space="preserve">6008</t>
  </si>
  <si>
    <r>
      <rPr>
        <b val="true"/>
        <sz val="14"/>
        <color theme="1"/>
        <rFont val="Arial"/>
        <family val="2"/>
        <charset val="1"/>
      </rPr>
      <t xml:space="preserve">Publishing services
</t>
    </r>
    <r>
      <rPr>
        <sz val="12"/>
        <color theme="1"/>
        <rFont val="Arial"/>
        <family val="2"/>
        <charset val="1"/>
      </rPr>
      <t xml:space="preserve">Services provided to, or received from,</t>
    </r>
    <r>
      <rPr>
        <b val="true"/>
        <sz val="12"/>
        <color theme="1"/>
        <rFont val="Arial"/>
        <family val="2"/>
        <charset val="1"/>
      </rPr>
      <t xml:space="preserve"> </t>
    </r>
    <r>
      <rPr>
        <b val="true"/>
        <u val="single"/>
        <sz val="12"/>
        <color theme="1"/>
        <rFont val="Arial"/>
        <family val="2"/>
        <charset val="1"/>
      </rPr>
      <t xml:space="preserve">non-UK businesses/individuals</t>
    </r>
    <r>
      <rPr>
        <sz val="12"/>
        <color theme="1"/>
        <rFont val="Arial"/>
        <family val="2"/>
        <charset val="1"/>
      </rPr>
      <t xml:space="preserve">. 
Examples of services included are:
• Publishing of books, newspapers, brochures, mailing lists and directories in printed, electronic or audio form.
• Printing of newspapers, books, journals and other materials, and any support activities. 
</t>
    </r>
    <r>
      <rPr>
        <sz val="11"/>
        <color theme="1"/>
        <rFont val="Arial"/>
        <family val="2"/>
        <charset val="1"/>
      </rPr>
      <t xml:space="preserve">
</t>
    </r>
  </si>
  <si>
    <t xml:space="preserve">6009</t>
  </si>
  <si>
    <t xml:space="preserve">6010</t>
  </si>
  <si>
    <r>
      <rPr>
        <b val="true"/>
        <sz val="14"/>
        <color theme="1"/>
        <rFont val="Arial"/>
        <family val="2"/>
        <charset val="1"/>
      </rPr>
      <t xml:space="preserve">News agency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Include provision of news, photographs and feature articles to the media, radio or television stations.</t>
    </r>
  </si>
  <si>
    <t xml:space="preserve">6011</t>
  </si>
  <si>
    <t xml:space="preserve">6012</t>
  </si>
  <si>
    <r>
      <rPr>
        <b val="true"/>
        <sz val="14"/>
        <color theme="1"/>
        <rFont val="Arial"/>
        <family val="2"/>
        <charset val="1"/>
      </rPr>
      <t xml:space="preserve">Information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Database services (database conception, database compilation, data storage and dissemination of data and databases including directories and mailing lists).
• Web search portal services. 
• Direct non-bulk subscriptions to newspapers and periodicals.
• Other online content provision.
• Library and archive services.
</t>
    </r>
    <r>
      <rPr>
        <b val="true"/>
        <sz val="12"/>
        <color theme="1"/>
        <rFont val="Arial"/>
        <family val="2"/>
        <charset val="1"/>
      </rPr>
      <t xml:space="preserve">Exclude:</t>
    </r>
    <r>
      <rPr>
        <sz val="12"/>
        <color theme="1"/>
        <rFont val="Arial"/>
        <family val="2"/>
        <charset val="1"/>
      </rPr>
      <t xml:space="preserve"> 
• Bulk newspaper and periodical subscriptions.</t>
    </r>
  </si>
  <si>
    <t xml:space="preserve">Construction Services</t>
  </si>
  <si>
    <t xml:space="preserve">Income                                                                                             Report in thousands                                                                         </t>
  </si>
  <si>
    <t xml:space="preserve">Expenditure                                                        Report in thousands                                                   </t>
  </si>
  <si>
    <t xml:space="preserve">e.g. £56,250       = 56 </t>
  </si>
  <si>
    <r>
      <rPr>
        <b val="true"/>
        <sz val="14"/>
        <color theme="1"/>
        <rFont val="Arial"/>
        <family val="2"/>
        <charset val="1"/>
      </rPr>
      <t xml:space="preserve">Construction
</t>
    </r>
    <r>
      <rPr>
        <sz val="12"/>
        <color theme="1"/>
        <rFont val="Arial"/>
        <family val="2"/>
        <charset val="1"/>
      </rPr>
      <t xml:space="preserve">Goods and 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Creation, management, renovation or extension of fixed assets such as buildings, land improvements, electrical and telecoms, and other engineering constructions such as roads, bridges and dams. 
• Related installation and assembly work, site preparation and general construction.
• Specialised services such as painting, plumbing and demolition.
• Construction repairs and maintenance of fixed assets, including railway facilities, harbours and airfield facilities.
</t>
    </r>
    <r>
      <rPr>
        <b val="true"/>
        <sz val="12"/>
        <color theme="1"/>
        <rFont val="Arial"/>
        <family val="2"/>
        <charset val="1"/>
      </rPr>
      <t xml:space="preserve">Include:
</t>
    </r>
    <r>
      <rPr>
        <sz val="12"/>
        <color theme="1"/>
        <rFont val="Arial"/>
        <family val="2"/>
        <charset val="1"/>
      </rPr>
      <t xml:space="preserve">• All goods and services used as inputs to the work, other costs associated with production and any operating surplus that accrues to the owners of the construction business.
</t>
    </r>
    <r>
      <rPr>
        <b val="true"/>
        <sz val="12"/>
        <color theme="1"/>
        <rFont val="Arial"/>
        <family val="2"/>
        <charset val="1"/>
      </rPr>
      <t xml:space="preserve">Exclude: 
</t>
    </r>
    <r>
      <rPr>
        <sz val="12"/>
        <color theme="1"/>
        <rFont val="Arial"/>
        <family val="2"/>
        <charset val="1"/>
      </rPr>
      <t xml:space="preserve">• Construction projects where an independent subsidiary, branch or an overseas accounting or banking facility is set up in the country of construction to run the project. 
• Construction work on embassies, bases and other government buildings.</t>
    </r>
  </si>
  <si>
    <r>
      <rPr>
        <b val="true"/>
        <sz val="12"/>
        <color theme="1"/>
        <rFont val="Arial"/>
        <family val="2"/>
        <charset val="1"/>
      </rPr>
      <t xml:space="preserve">Construction in the UK
</t>
    </r>
    <r>
      <rPr>
        <sz val="11"/>
        <color theme="1"/>
        <rFont val="Arial"/>
        <family val="2"/>
        <charset val="1"/>
      </rPr>
      <t xml:space="preserve">                                                                                                                        </t>
    </r>
    <r>
      <rPr>
        <sz val="12"/>
        <color theme="1"/>
        <rFont val="Arial"/>
        <family val="2"/>
        <charset val="1"/>
      </rPr>
      <t xml:space="preserve">       </t>
    </r>
  </si>
  <si>
    <t xml:space="preserve">7002</t>
  </si>
  <si>
    <r>
      <rPr>
        <sz val="12"/>
        <color theme="1"/>
        <rFont val="Arial"/>
        <family val="2"/>
        <charset val="1"/>
      </rPr>
      <t xml:space="preserve">Total expenditure by your business, for any construction work </t>
    </r>
    <r>
      <rPr>
        <u val="single"/>
        <sz val="12"/>
        <color theme="1"/>
        <rFont val="Arial"/>
        <family val="2"/>
        <charset val="1"/>
      </rPr>
      <t xml:space="preserve">in the UK</t>
    </r>
    <r>
      <rPr>
        <sz val="12"/>
        <color theme="1"/>
        <rFont val="Arial"/>
        <family val="2"/>
        <charset val="1"/>
      </rPr>
      <t xml:space="preserve">, undertaken by </t>
    </r>
    <r>
      <rPr>
        <b val="true"/>
        <u val="single"/>
        <sz val="12"/>
        <color theme="1"/>
        <rFont val="Arial"/>
        <family val="2"/>
        <charset val="1"/>
      </rPr>
      <t xml:space="preserve">non-UK construction businesses/individuals</t>
    </r>
    <r>
      <rPr>
        <sz val="12"/>
        <color theme="1"/>
        <rFont val="Arial"/>
        <family val="2"/>
        <charset val="1"/>
      </rPr>
      <t xml:space="preserve">.</t>
    </r>
  </si>
  <si>
    <t xml:space="preserve">7001</t>
  </si>
  <si>
    <r>
      <rPr>
        <b val="true"/>
        <sz val="12"/>
        <color theme="1"/>
        <rFont val="Arial"/>
        <family val="2"/>
        <charset val="1"/>
      </rPr>
      <t xml:space="preserve">If known</t>
    </r>
    <r>
      <rPr>
        <sz val="12"/>
        <color theme="1"/>
        <rFont val="Arial"/>
        <family val="2"/>
        <charset val="1"/>
      </rPr>
      <t xml:space="preserve">, the value of goods and services purchased </t>
    </r>
    <r>
      <rPr>
        <u val="single"/>
        <sz val="12"/>
        <color theme="1"/>
        <rFont val="Arial"/>
        <family val="2"/>
        <charset val="1"/>
      </rPr>
      <t xml:space="preserve">in the UK</t>
    </r>
    <r>
      <rPr>
        <sz val="12"/>
        <color theme="1"/>
        <rFont val="Arial"/>
        <family val="2"/>
        <charset val="1"/>
      </rPr>
      <t xml:space="preserve">, from </t>
    </r>
    <r>
      <rPr>
        <b val="true"/>
        <u val="single"/>
        <sz val="12"/>
        <color theme="1"/>
        <rFont val="Arial"/>
        <family val="2"/>
        <charset val="1"/>
      </rPr>
      <t xml:space="preserve">a UK business</t>
    </r>
    <r>
      <rPr>
        <sz val="12"/>
        <color theme="1"/>
        <rFont val="Arial"/>
        <family val="2"/>
        <charset val="1"/>
      </rPr>
      <t xml:space="preserve">, by the </t>
    </r>
    <r>
      <rPr>
        <b val="true"/>
        <u val="single"/>
        <sz val="12"/>
        <color theme="1"/>
        <rFont val="Arial"/>
        <family val="2"/>
        <charset val="1"/>
      </rPr>
      <t xml:space="preserve">non-UK construction business/individuals</t>
    </r>
    <r>
      <rPr>
        <sz val="12"/>
        <color theme="1"/>
        <rFont val="Arial"/>
        <family val="2"/>
        <charset val="1"/>
      </rPr>
      <t xml:space="preserve"> for use in the construction project.
</t>
    </r>
    <r>
      <rPr>
        <b val="true"/>
        <sz val="12"/>
        <color theme="1"/>
        <rFont val="Arial"/>
        <family val="2"/>
        <charset val="1"/>
      </rPr>
      <t xml:space="preserve">Exclude:</t>
    </r>
    <r>
      <rPr>
        <sz val="12"/>
        <color theme="1"/>
        <rFont val="Arial"/>
        <family val="2"/>
        <charset val="1"/>
      </rPr>
      <t xml:space="preserve"> 
• Labour costs.       </t>
    </r>
  </si>
  <si>
    <r>
      <rPr>
        <b val="true"/>
        <sz val="12"/>
        <color theme="1"/>
        <rFont val="Arial"/>
        <family val="2"/>
        <charset val="1"/>
      </rPr>
      <t xml:space="preserve">Construction outside the UK   
</t>
    </r>
  </si>
  <si>
    <t xml:space="preserve">7003</t>
  </si>
  <si>
    <r>
      <rPr>
        <sz val="12"/>
        <color theme="1"/>
        <rFont val="Arial"/>
        <family val="2"/>
        <charset val="1"/>
      </rPr>
      <t xml:space="preserve">Total income for your business, for any construction work </t>
    </r>
    <r>
      <rPr>
        <u val="single"/>
        <sz val="12"/>
        <color theme="1"/>
        <rFont val="Arial"/>
        <family val="2"/>
        <charset val="1"/>
      </rPr>
      <t xml:space="preserve">outside the UK</t>
    </r>
    <r>
      <rPr>
        <sz val="12"/>
        <color theme="1"/>
        <rFont val="Arial"/>
        <family val="2"/>
        <charset val="1"/>
      </rPr>
      <t xml:space="preserve">, on behalf of </t>
    </r>
    <r>
      <rPr>
        <b val="true"/>
        <u val="single"/>
        <sz val="12"/>
        <color theme="1"/>
        <rFont val="Arial"/>
        <family val="2"/>
        <charset val="1"/>
      </rPr>
      <t xml:space="preserve">non-UK businesses/individuals</t>
    </r>
    <r>
      <rPr>
        <sz val="12"/>
        <color theme="1"/>
        <rFont val="Arial"/>
        <family val="2"/>
        <charset val="1"/>
      </rPr>
      <t xml:space="preserve">.</t>
    </r>
  </si>
  <si>
    <t xml:space="preserve">7004</t>
  </si>
  <si>
    <r>
      <rPr>
        <sz val="12"/>
        <color theme="1"/>
        <rFont val="Arial"/>
        <family val="2"/>
        <charset val="1"/>
      </rPr>
      <t xml:space="preserve">Expenditure on goods and services purchased by your business from a </t>
    </r>
    <r>
      <rPr>
        <b val="true"/>
        <u val="single"/>
        <sz val="12"/>
        <color theme="1"/>
        <rFont val="Arial"/>
        <family val="2"/>
        <charset val="1"/>
      </rPr>
      <t xml:space="preserve">non-UK</t>
    </r>
    <r>
      <rPr>
        <u val="single"/>
        <sz val="12"/>
        <color theme="1"/>
        <rFont val="Arial"/>
        <family val="2"/>
        <charset val="1"/>
      </rPr>
      <t xml:space="preserve"> </t>
    </r>
    <r>
      <rPr>
        <b val="true"/>
        <u val="single"/>
        <sz val="12"/>
        <color theme="1"/>
        <rFont val="Arial"/>
        <family val="2"/>
        <charset val="1"/>
      </rPr>
      <t xml:space="preserve">business/individual</t>
    </r>
    <r>
      <rPr>
        <sz val="12"/>
        <color theme="1"/>
        <rFont val="Arial"/>
        <family val="2"/>
        <charset val="1"/>
      </rPr>
      <t xml:space="preserve"> in the country the construction work was carried out in, for use in the construction project.
</t>
    </r>
    <r>
      <rPr>
        <b val="true"/>
        <sz val="12"/>
        <color theme="1"/>
        <rFont val="Arial"/>
        <family val="2"/>
        <charset val="1"/>
      </rPr>
      <t xml:space="preserve">Exclude:</t>
    </r>
    <r>
      <rPr>
        <sz val="12"/>
        <color theme="1"/>
        <rFont val="Arial"/>
        <family val="2"/>
        <charset val="1"/>
      </rPr>
      <t xml:space="preserve"> 
• Labour costs.
• Any goods and services acquired by your business from other </t>
    </r>
    <r>
      <rPr>
        <u val="single"/>
        <sz val="12"/>
        <color theme="1"/>
        <rFont val="Arial"/>
        <family val="2"/>
        <charset val="1"/>
      </rPr>
      <t xml:space="preserve">UK businesses</t>
    </r>
    <r>
      <rPr>
        <sz val="12"/>
        <color theme="1"/>
        <rFont val="Arial"/>
        <family val="2"/>
        <charset val="1"/>
      </rPr>
      <t xml:space="preserve"> or </t>
    </r>
    <r>
      <rPr>
        <u val="single"/>
        <sz val="12"/>
        <color theme="1"/>
        <rFont val="Arial"/>
        <family val="2"/>
        <charset val="1"/>
      </rPr>
      <t xml:space="preserve">countries outside the construction project</t>
    </r>
    <r>
      <rPr>
        <sz val="12"/>
        <color theme="1"/>
        <rFont val="Arial"/>
        <family val="2"/>
        <charset val="1"/>
      </rPr>
      <t xml:space="preserve">.</t>
    </r>
  </si>
  <si>
    <t xml:space="preserve">Financial Services</t>
  </si>
  <si>
    <t xml:space="preserve">8001</t>
  </si>
  <si>
    <t xml:space="preserve">8002</t>
  </si>
  <si>
    <r>
      <rPr>
        <b val="true"/>
        <sz val="14"/>
        <color theme="1"/>
        <rFont val="Arial"/>
        <family val="2"/>
        <charset val="1"/>
      </rPr>
      <t xml:space="preserve">Financial services</t>
    </r>
    <r>
      <rPr>
        <sz val="14"/>
        <color theme="1"/>
        <rFont val="Arial"/>
        <family val="2"/>
        <charset val="1"/>
      </rPr>
      <t xml:space="preserve">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Commissions and charges relating to financial leasing, underwriting, factoring, money transfer and clearing of payments. 
• Credit card, other credit granting/loan services, credit rating and deposit taking and lending services.
• Foreign exchange, regulation and administration of financial markets.
• Financial advisory and investment banking services.
• Brokerage services for financial instruments, financial derivatives, specialist commodity derivatives and derivatives linked to the shipping industry.
• Merger and acquisition services, corporate finance and venture capital services.
• Financial asset management services.
• Custody services for financial assets or bullion.
</t>
    </r>
    <r>
      <rPr>
        <b val="true"/>
        <sz val="12"/>
        <color theme="1"/>
        <rFont val="Arial"/>
        <family val="2"/>
        <charset val="1"/>
      </rPr>
      <t xml:space="preserve">Exclude:
</t>
    </r>
    <r>
      <rPr>
        <sz val="12"/>
        <color theme="1"/>
        <rFont val="Arial"/>
        <family val="2"/>
        <charset val="1"/>
      </rPr>
      <t xml:space="preserve">• Non-financial advisory services (include in service code 08).
• Insurance and pension services (include in service codes 30-40).
• Interest and dividends earned on deposits, loans, financial leases and debt securities.
• Gains and losses on purchases and sales of securities and financial derivatives on own account.
• Brokerage commission relating to the sale of ships, aircraft and other goods (include in service code 42).
• Agency commissions and brokerage commissions on salvage and chartering of transport equipment.
</t>
    </r>
  </si>
  <si>
    <t xml:space="preserve">Insurance and Pension Services</t>
  </si>
  <si>
    <t xml:space="preserve">Income                                                                                             Report in thousands                                                                             </t>
  </si>
  <si>
    <t xml:space="preserve">Expenditure                                                        Report in thousands                                          </t>
  </si>
  <si>
    <t xml:space="preserve">n,o,5,na,na,na</t>
  </si>
  <si>
    <t xml:space="preserve">9001</t>
  </si>
  <si>
    <r>
      <rPr>
        <b val="true"/>
        <sz val="14"/>
        <color theme="1"/>
        <rFont val="Arial"/>
        <family val="2"/>
        <charset val="1"/>
      </rPr>
      <t xml:space="preserve">Life insurance claims
</t>
    </r>
    <r>
      <rPr>
        <sz val="12"/>
        <color theme="1"/>
        <rFont val="Arial"/>
        <family val="2"/>
        <charset val="1"/>
      </rPr>
      <t xml:space="preserve">Life insurance policy claims by your business on behalf of your employees, from </t>
    </r>
    <r>
      <rPr>
        <b val="true"/>
        <u val="single"/>
        <sz val="12"/>
        <color theme="1"/>
        <rFont val="Arial"/>
        <family val="2"/>
        <charset val="1"/>
      </rPr>
      <t xml:space="preserve">non-UK insurance businesses</t>
    </r>
    <r>
      <rPr>
        <sz val="12"/>
        <color theme="1"/>
        <rFont val="Arial"/>
        <family val="2"/>
        <charset val="1"/>
      </rPr>
      <t xml:space="preserve">.</t>
    </r>
  </si>
  <si>
    <t xml:space="preserve">n,o,6,na,na,na</t>
  </si>
  <si>
    <t xml:space="preserve">9004</t>
  </si>
  <si>
    <r>
      <rPr>
        <b val="true"/>
        <sz val="14"/>
        <color theme="1"/>
        <rFont val="Arial"/>
        <family val="2"/>
        <charset val="1"/>
      </rPr>
      <t xml:space="preserve">Life insurance premiums
</t>
    </r>
    <r>
      <rPr>
        <sz val="12"/>
        <color theme="1"/>
        <rFont val="Arial"/>
        <family val="2"/>
        <charset val="1"/>
      </rPr>
      <t xml:space="preserve">Expenditure on life insurance premiums by your business on behalf of your employees, to </t>
    </r>
    <r>
      <rPr>
        <b val="true"/>
        <u val="single"/>
        <sz val="12"/>
        <color theme="1"/>
        <rFont val="Arial"/>
        <family val="2"/>
        <charset val="1"/>
      </rPr>
      <t xml:space="preserve">non-UK insurance businesses</t>
    </r>
    <r>
      <rPr>
        <sz val="12"/>
        <color theme="1"/>
        <rFont val="Arial"/>
        <family val="2"/>
        <charset val="1"/>
      </rPr>
      <t xml:space="preserve">.</t>
    </r>
  </si>
  <si>
    <t xml:space="preserve">9005</t>
  </si>
  <si>
    <r>
      <rPr>
        <b val="true"/>
        <sz val="14"/>
        <color theme="1"/>
        <rFont val="Arial"/>
        <family val="2"/>
        <charset val="1"/>
      </rPr>
      <t xml:space="preserve">Freight insurance claims
</t>
    </r>
    <r>
      <rPr>
        <sz val="12"/>
        <color theme="1"/>
        <rFont val="Arial"/>
        <family val="2"/>
        <charset val="1"/>
      </rPr>
      <t xml:space="preserve">Freight insurance policy claims by your business for damage, theft or loss of transported goods that are imported into the UK, from </t>
    </r>
    <r>
      <rPr>
        <b val="true"/>
        <u val="single"/>
        <sz val="12"/>
        <color theme="1"/>
        <rFont val="Arial"/>
        <family val="2"/>
        <charset val="1"/>
      </rPr>
      <t xml:space="preserve">non-UK insurance businesses</t>
    </r>
    <r>
      <rPr>
        <sz val="12"/>
        <color theme="1"/>
        <rFont val="Arial"/>
        <family val="2"/>
        <charset val="1"/>
      </rPr>
      <t xml:space="preserve">.</t>
    </r>
  </si>
  <si>
    <t xml:space="preserve">9008</t>
  </si>
  <si>
    <r>
      <rPr>
        <b val="true"/>
        <sz val="14"/>
        <color theme="1"/>
        <rFont val="Arial"/>
        <family val="2"/>
        <charset val="1"/>
      </rPr>
      <t xml:space="preserve">Freight insurance payments
</t>
    </r>
    <r>
      <rPr>
        <sz val="12"/>
        <color theme="1"/>
        <rFont val="Arial"/>
        <family val="2"/>
        <charset val="1"/>
      </rPr>
      <t xml:space="preserve">Expenditure on freight insurance payments by your business on goods that are imported into the UK, provided by </t>
    </r>
    <r>
      <rPr>
        <b val="true"/>
        <u val="single"/>
        <sz val="12"/>
        <color theme="1"/>
        <rFont val="Arial"/>
        <family val="2"/>
        <charset val="1"/>
      </rPr>
      <t xml:space="preserve">non-UK insurance businesses.
</t>
    </r>
    <r>
      <rPr>
        <sz val="12"/>
        <color theme="1"/>
        <rFont val="Arial"/>
        <family val="2"/>
        <charset val="1"/>
      </rPr>
      <t xml:space="preserve">
</t>
    </r>
    <r>
      <rPr>
        <b val="true"/>
        <sz val="12"/>
        <color theme="1"/>
        <rFont val="Arial"/>
        <family val="2"/>
        <charset val="1"/>
      </rPr>
      <t xml:space="preserve">Exclude:
•</t>
    </r>
    <r>
      <rPr>
        <sz val="12"/>
        <color theme="1"/>
        <rFont val="Arial"/>
        <family val="2"/>
        <charset val="1"/>
      </rPr>
      <t xml:space="preserve"> Insurance for vehicles used to transport goods (include in service code 35).</t>
    </r>
  </si>
  <si>
    <t xml:space="preserve">9009</t>
  </si>
  <si>
    <r>
      <rPr>
        <b val="true"/>
        <sz val="14"/>
        <color theme="1"/>
        <rFont val="Arial"/>
        <family val="2"/>
        <charset val="1"/>
      </rPr>
      <t xml:space="preserve">Other direct insurance claims 
</t>
    </r>
    <r>
      <rPr>
        <sz val="12"/>
        <color theme="1"/>
        <rFont val="Arial"/>
        <family val="2"/>
        <charset val="1"/>
      </rPr>
      <t xml:space="preserve">Other direct insurance policy claims by your business, on behalf of your business or your employees, from </t>
    </r>
    <r>
      <rPr>
        <b val="true"/>
        <u val="single"/>
        <sz val="12"/>
        <color theme="1"/>
        <rFont val="Arial"/>
        <family val="2"/>
        <charset val="1"/>
      </rPr>
      <t xml:space="preserve">non-UK insurance businesses</t>
    </r>
    <r>
      <rPr>
        <sz val="12"/>
        <color theme="1"/>
        <rFont val="Arial"/>
        <family val="2"/>
        <charset val="1"/>
      </rPr>
      <t xml:space="preserve"> covering:
• Accident and health insurance.
• Transport, including motor, marine and aviation insurance.
• Fire and property damage insurance.
• Public and business liability insurance.
• Travel insurance.
• Loan and credit insurance.</t>
    </r>
  </si>
  <si>
    <t xml:space="preserve">9012</t>
  </si>
  <si>
    <r>
      <rPr>
        <b val="true"/>
        <sz val="14"/>
        <color theme="1"/>
        <rFont val="Arial"/>
        <family val="2"/>
        <charset val="1"/>
      </rPr>
      <t xml:space="preserve">Other direct insurance premiums  
</t>
    </r>
    <r>
      <rPr>
        <sz val="12"/>
        <color theme="1"/>
        <rFont val="Arial"/>
        <family val="2"/>
        <charset val="1"/>
      </rPr>
      <t xml:space="preserve">Expenditure on direct insurance premiums by your business, on behalf of your business or your employees, to </t>
    </r>
    <r>
      <rPr>
        <b val="true"/>
        <u val="single"/>
        <sz val="12"/>
        <color theme="1"/>
        <rFont val="Arial"/>
        <family val="2"/>
        <charset val="1"/>
      </rPr>
      <t xml:space="preserve">non-UK insurance businesses</t>
    </r>
    <r>
      <rPr>
        <sz val="12"/>
        <color theme="1"/>
        <rFont val="Arial"/>
        <family val="2"/>
        <charset val="1"/>
      </rPr>
      <t xml:space="preserve"> covering:
•  Accident and health insurance.
•  Transport, including motor, marine and aviation insurance.
•  Fire and property damage insurance.
•  Public and business liability insurance.
•  Travel insurance.
•  Loan and credit insurance.</t>
    </r>
  </si>
  <si>
    <t xml:space="preserve">9013</t>
  </si>
  <si>
    <t xml:space="preserve">9014</t>
  </si>
  <si>
    <r>
      <rPr>
        <b val="true"/>
        <sz val="14"/>
        <color theme="1"/>
        <rFont val="Arial"/>
        <family val="2"/>
        <charset val="1"/>
      </rPr>
      <t xml:space="preserve">Auxiliary insurance services  </t>
    </r>
    <r>
      <rPr>
        <sz val="14"/>
        <color theme="1"/>
        <rFont val="Arial"/>
        <family val="2"/>
        <charset val="1"/>
      </rPr>
      <t xml:space="preserve">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Agents' commissions, insurance brokering and agency services.
• Insurance and pension consultancy services, evaluation and adjustment services.
• Actuarial services.
• Salvage and recovery services.
• Regulatory and monitoring services on indemnities.</t>
    </r>
  </si>
  <si>
    <t xml:space="preserve">9015</t>
  </si>
  <si>
    <r>
      <rPr>
        <b val="true"/>
        <sz val="14"/>
        <color theme="1"/>
        <rFont val="Arial"/>
        <family val="2"/>
        <charset val="1"/>
      </rPr>
      <t xml:space="preserve">Pension benefits received
</t>
    </r>
    <r>
      <rPr>
        <sz val="12"/>
        <color theme="1"/>
        <rFont val="Arial"/>
        <family val="2"/>
        <charset val="1"/>
      </rPr>
      <t xml:space="preserve">Pension benefits received from </t>
    </r>
    <r>
      <rPr>
        <b val="true"/>
        <u val="single"/>
        <sz val="12"/>
        <color theme="1"/>
        <rFont val="Arial"/>
        <family val="2"/>
        <charset val="1"/>
      </rPr>
      <t xml:space="preserve">non-UK pension funds</t>
    </r>
    <r>
      <rPr>
        <sz val="12"/>
        <color theme="1"/>
        <rFont val="Arial"/>
        <family val="2"/>
        <charset val="1"/>
      </rPr>
      <t xml:space="preserve"> to provide income on retirement and benefits for death or disability for specific groups of your employees.</t>
    </r>
  </si>
  <si>
    <t xml:space="preserve">9018</t>
  </si>
  <si>
    <r>
      <rPr>
        <b val="true"/>
        <sz val="14"/>
        <color theme="1"/>
        <rFont val="Arial"/>
        <family val="2"/>
        <charset val="1"/>
      </rPr>
      <t xml:space="preserve">Pension contributions paid
</t>
    </r>
    <r>
      <rPr>
        <sz val="12"/>
        <color theme="1"/>
        <rFont val="Arial"/>
        <family val="2"/>
        <charset val="1"/>
      </rPr>
      <t xml:space="preserve">Pension contributions paid to </t>
    </r>
    <r>
      <rPr>
        <b val="true"/>
        <u val="single"/>
        <sz val="12"/>
        <color theme="1"/>
        <rFont val="Arial"/>
        <family val="2"/>
        <charset val="1"/>
      </rPr>
      <t xml:space="preserve">non-UK pension funds</t>
    </r>
    <r>
      <rPr>
        <sz val="12"/>
        <color theme="1"/>
        <rFont val="Arial"/>
        <family val="2"/>
        <charset val="1"/>
      </rPr>
      <t xml:space="preserve"> to provide income on retirement and benefits for death or disability, for specific groups of your employees.</t>
    </r>
  </si>
  <si>
    <t xml:space="preserve">9019</t>
  </si>
  <si>
    <r>
      <rPr>
        <b val="true"/>
        <sz val="14"/>
        <color theme="1"/>
        <rFont val="Arial"/>
        <family val="2"/>
        <charset val="1"/>
      </rPr>
      <t xml:space="preserve">Standardised guarantee service claims </t>
    </r>
    <r>
      <rPr>
        <sz val="14"/>
        <color theme="1"/>
        <rFont val="Arial"/>
        <family val="2"/>
        <charset val="1"/>
      </rPr>
      <t xml:space="preserve"> 
</t>
    </r>
    <r>
      <rPr>
        <sz val="12"/>
        <color theme="1"/>
        <rFont val="Arial"/>
        <family val="2"/>
        <charset val="1"/>
      </rPr>
      <t xml:space="preserve">Standardised guarantee service claims by your business from </t>
    </r>
    <r>
      <rPr>
        <b val="true"/>
        <u val="single"/>
        <sz val="12"/>
        <color theme="1"/>
        <rFont val="Arial"/>
        <family val="2"/>
        <charset val="1"/>
      </rPr>
      <t xml:space="preserve">non-UK businesses</t>
    </r>
    <r>
      <rPr>
        <sz val="12"/>
        <color theme="1"/>
        <rFont val="Arial"/>
        <family val="2"/>
        <charset val="1"/>
      </rPr>
      <t xml:space="preserve"> covering the losses of a lender in the event of a borrower defaulting.
Examples of services included are:
• Claims on export credit guarantees.
• Claims on student loan guarantees.</t>
    </r>
  </si>
  <si>
    <t xml:space="preserve">9022</t>
  </si>
  <si>
    <r>
      <rPr>
        <b val="true"/>
        <sz val="14"/>
        <color theme="1"/>
        <rFont val="Arial"/>
        <family val="2"/>
        <charset val="1"/>
      </rPr>
      <t xml:space="preserve">Standardised guarantee service premiums
</t>
    </r>
    <r>
      <rPr>
        <sz val="12"/>
        <color theme="1"/>
        <rFont val="Arial"/>
        <family val="2"/>
        <charset val="1"/>
      </rPr>
      <t xml:space="preserve">Expenditure on standardised guarantee service premiums paid by your business to </t>
    </r>
    <r>
      <rPr>
        <b val="true"/>
        <u val="single"/>
        <sz val="12"/>
        <color theme="1"/>
        <rFont val="Arial"/>
        <family val="2"/>
        <charset val="1"/>
      </rPr>
      <t xml:space="preserve">non-UK businesses</t>
    </r>
    <r>
      <rPr>
        <sz val="12"/>
        <color theme="1"/>
        <rFont val="Arial"/>
        <family val="2"/>
        <charset val="1"/>
      </rPr>
      <t xml:space="preserve"> covering the losses of a lender in the event of a borrower defaulting.
Examples of services included are:
• Premiums for export credit guarantees.
• Premiums for student loan guarantees.</t>
    </r>
  </si>
  <si>
    <t xml:space="preserve">Merchanting and Other Trade-related Services</t>
  </si>
  <si>
    <t xml:space="preserve">Income                                                                                             Report in thousands                                                                                          </t>
  </si>
  <si>
    <t xml:space="preserve">Expenditure                                                        Report in thousands                                                </t>
  </si>
  <si>
    <r>
      <rPr>
        <b val="true"/>
        <sz val="12"/>
        <color theme="1"/>
        <rFont val="Arial"/>
        <family val="2"/>
        <charset val="1"/>
      </rPr>
      <t xml:space="preserve">Merchanting
</t>
    </r>
    <r>
      <rPr>
        <sz val="12"/>
        <color theme="1"/>
        <rFont val="Arial"/>
        <family val="2"/>
        <charset val="1"/>
      </rPr>
      <t xml:space="preserve">The purchase of goods from </t>
    </r>
    <r>
      <rPr>
        <b val="true"/>
        <u val="single"/>
        <sz val="12"/>
        <color theme="1"/>
        <rFont val="Arial"/>
        <family val="2"/>
        <charset val="1"/>
      </rPr>
      <t xml:space="preserve">non-UK businesses/individuals</t>
    </r>
    <r>
      <rPr>
        <sz val="12"/>
        <color theme="1"/>
        <rFont val="Arial"/>
        <family val="2"/>
        <charset val="1"/>
      </rPr>
      <t xml:space="preserve"> with the subsequent resale of the same goods to other </t>
    </r>
    <r>
      <rPr>
        <b val="true"/>
        <u val="single"/>
        <sz val="12"/>
        <color theme="1"/>
        <rFont val="Arial"/>
        <family val="2"/>
        <charset val="1"/>
      </rPr>
      <t xml:space="preserve">non-UK businesses/individuals</t>
    </r>
    <r>
      <rPr>
        <sz val="12"/>
        <color theme="1"/>
        <rFont val="Arial"/>
        <family val="2"/>
        <charset val="1"/>
      </rPr>
      <t xml:space="preserve">, where the physical form of the goods does not change, and without the goods </t>
    </r>
    <r>
      <rPr>
        <u val="single"/>
        <sz val="12"/>
        <color theme="1"/>
        <rFont val="Arial"/>
        <family val="2"/>
        <charset val="1"/>
      </rPr>
      <t xml:space="preserve">entering the UK</t>
    </r>
    <r>
      <rPr>
        <sz val="12"/>
        <color theme="1"/>
        <rFont val="Arial"/>
        <family val="2"/>
        <charset val="1"/>
      </rPr>
      <t xml:space="preserve">. For example, a UK business buys cars from a German business and then sells those cars to businesses/individuals in France, Italy and Portugal, without modifying the cars, and the cars never coming to the UK. 
</t>
    </r>
    <r>
      <rPr>
        <b val="true"/>
        <sz val="12"/>
        <color theme="1"/>
        <rFont val="Arial"/>
        <family val="2"/>
        <charset val="1"/>
      </rPr>
      <t xml:space="preserve">Exclude</t>
    </r>
    <r>
      <rPr>
        <sz val="12"/>
        <color theme="1"/>
        <rFont val="Arial"/>
        <family val="2"/>
        <charset val="1"/>
      </rPr>
      <t xml:space="preserve">:
• Purchases from UK businesses and subsequent resales.
• Purchases that are subsequently resold to UK businesses.
• Goods purchased that are not intended for resale.     
• Sales of goods where the physical form of the good has changed since being purchased. 
• Derivatives.
</t>
    </r>
    <r>
      <rPr>
        <b val="true"/>
        <sz val="12"/>
        <color theme="1"/>
        <rFont val="Arial"/>
        <family val="2"/>
        <charset val="1"/>
      </rPr>
      <t xml:space="preserve">                                                  </t>
    </r>
  </si>
  <si>
    <t xml:space="preserve">1104</t>
  </si>
  <si>
    <r>
      <rPr>
        <sz val="12"/>
        <color theme="1"/>
        <rFont val="Arial"/>
        <family val="2"/>
        <charset val="1"/>
      </rPr>
      <t xml:space="preserve">Expenditure on goods purchased from </t>
    </r>
    <r>
      <rPr>
        <b val="true"/>
        <u val="single"/>
        <sz val="12"/>
        <color theme="1"/>
        <rFont val="Arial"/>
        <family val="2"/>
        <charset val="1"/>
      </rPr>
      <t xml:space="preserve">non-UK businesses/individuals</t>
    </r>
    <r>
      <rPr>
        <sz val="12"/>
        <color theme="1"/>
        <rFont val="Arial"/>
        <family val="2"/>
        <charset val="1"/>
      </rPr>
      <t xml:space="preserve">, with the intention of reselling those goods to other </t>
    </r>
    <r>
      <rPr>
        <b val="true"/>
        <u val="single"/>
        <sz val="12"/>
        <color theme="1"/>
        <rFont val="Arial"/>
        <family val="2"/>
        <charset val="1"/>
      </rPr>
      <t xml:space="preserve">non-UK businesses/individuals</t>
    </r>
    <r>
      <rPr>
        <sz val="12"/>
        <color theme="1"/>
        <rFont val="Arial"/>
        <family val="2"/>
        <charset val="1"/>
      </rPr>
      <t xml:space="preserve">. The goods must have remained </t>
    </r>
    <r>
      <rPr>
        <u val="single"/>
        <sz val="12"/>
        <color theme="1"/>
        <rFont val="Arial"/>
        <family val="2"/>
        <charset val="1"/>
      </rPr>
      <t xml:space="preserve">outside the UK</t>
    </r>
    <r>
      <rPr>
        <sz val="12"/>
        <color theme="1"/>
        <rFont val="Arial"/>
        <family val="2"/>
        <charset val="1"/>
      </rPr>
      <t xml:space="preserve">, with no intention for modification before resale.
</t>
    </r>
  </si>
  <si>
    <t xml:space="preserve">1101</t>
  </si>
  <si>
    <r>
      <rPr>
        <sz val="12"/>
        <color theme="1"/>
        <rFont val="Arial"/>
        <family val="2"/>
        <charset val="1"/>
      </rPr>
      <t xml:space="preserve">Income from the resale of goods purchased from </t>
    </r>
    <r>
      <rPr>
        <b val="true"/>
        <u val="single"/>
        <sz val="12"/>
        <color theme="1"/>
        <rFont val="Arial"/>
        <family val="2"/>
        <charset val="1"/>
      </rPr>
      <t xml:space="preserve">non-UK businesses/individuals</t>
    </r>
    <r>
      <rPr>
        <sz val="12"/>
        <color theme="1"/>
        <rFont val="Arial"/>
        <family val="2"/>
        <charset val="1"/>
      </rPr>
      <t xml:space="preserve">, that are sold to other </t>
    </r>
    <r>
      <rPr>
        <b val="true"/>
        <u val="single"/>
        <sz val="12"/>
        <color theme="1"/>
        <rFont val="Arial"/>
        <family val="2"/>
        <charset val="1"/>
      </rPr>
      <t xml:space="preserve">non-UK businesses/individuals</t>
    </r>
    <r>
      <rPr>
        <sz val="12"/>
        <color theme="1"/>
        <rFont val="Arial"/>
        <family val="2"/>
        <charset val="1"/>
      </rPr>
      <t xml:space="preserve">. The goods must have remained outside the UK and not have been modified before resale.</t>
    </r>
  </si>
  <si>
    <t xml:space="preserve">1105</t>
  </si>
  <si>
    <t xml:space="preserve">1106</t>
  </si>
  <si>
    <r>
      <rPr>
        <b val="true"/>
        <sz val="14"/>
        <color theme="1"/>
        <rFont val="Arial"/>
        <family val="2"/>
        <charset val="1"/>
      </rPr>
      <t xml:space="preserve">Trade-related services   </t>
    </r>
    <r>
      <rPr>
        <sz val="14"/>
        <color theme="1"/>
        <rFont val="Arial"/>
        <family val="2"/>
        <charset val="1"/>
      </rPr>
      <t xml:space="preserve">    </t>
    </r>
    <r>
      <rPr>
        <sz val="11"/>
        <color theme="1"/>
        <rFont val="Arial"/>
        <family val="2"/>
        <charset val="1"/>
      </rPr>
      <t xml:space="preserve">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Include commission on goods and service transactions payable to merchants, commodity brokers, dealers, auctioneers and commission agents, who do not own the goods they sell, where one party is a </t>
    </r>
    <r>
      <rPr>
        <b val="true"/>
        <u val="single"/>
        <sz val="12"/>
        <color theme="1"/>
        <rFont val="Arial"/>
        <family val="2"/>
        <charset val="1"/>
      </rPr>
      <t xml:space="preserve">non-UK business/individual</t>
    </r>
    <r>
      <rPr>
        <sz val="12"/>
        <color theme="1"/>
        <rFont val="Arial"/>
        <family val="2"/>
        <charset val="1"/>
      </rPr>
      <t xml:space="preserve">. For example, commission relating to the sale of ships, aircraft and other goods.
</t>
    </r>
    <r>
      <rPr>
        <b val="true"/>
        <sz val="12"/>
        <color theme="1"/>
        <rFont val="Arial"/>
        <family val="2"/>
        <charset val="1"/>
      </rPr>
      <t xml:space="preserve">Exclude: 
</t>
    </r>
    <r>
      <rPr>
        <sz val="12"/>
        <color theme="1"/>
        <rFont val="Arial"/>
        <family val="2"/>
        <charset val="1"/>
      </rPr>
      <t xml:space="preserve">• Franchising fees (include in service code 18).
• Brokerage on financial instruments (include in service code 29).
• Agency commissions and brokerage commissions on salvage and chartering of transport equipment.</t>
    </r>
  </si>
  <si>
    <t xml:space="preserve">Personal, Cultural and Recreational Services</t>
  </si>
  <si>
    <t xml:space="preserve">Income                                                                                             Report in thousands                                                                                    </t>
  </si>
  <si>
    <t xml:space="preserve">Expenditure                                                        Report in thousands                                              </t>
  </si>
  <si>
    <r>
      <rPr>
        <b val="true"/>
        <sz val="14"/>
        <color rgb="FF000000"/>
        <rFont val="Arial"/>
        <family val="2"/>
        <charset val="1"/>
      </rPr>
      <t xml:space="preserve">Audio-visual and artistic services
</t>
    </r>
    <r>
      <rPr>
        <sz val="12"/>
        <color rgb="FF000000"/>
        <rFont val="Arial"/>
        <family val="2"/>
        <charset val="1"/>
      </rPr>
      <t xml:space="preserve">Services provided to, or received from, </t>
    </r>
    <r>
      <rPr>
        <b val="true"/>
        <u val="single"/>
        <sz val="12"/>
        <color rgb="FF000000"/>
        <rFont val="Arial"/>
        <family val="2"/>
        <charset val="1"/>
      </rPr>
      <t xml:space="preserve">non-UK businesses/individuals</t>
    </r>
    <r>
      <rPr>
        <sz val="12"/>
        <color rgb="FF000000"/>
        <rFont val="Arial"/>
        <family val="2"/>
        <charset val="1"/>
      </rPr>
      <t xml:space="preserve">. 
Examples of services included are:
</t>
    </r>
    <r>
      <rPr>
        <sz val="12"/>
        <rFont val="Arial"/>
        <family val="2"/>
        <charset val="1"/>
      </rPr>
      <t xml:space="preserve">• Sales and purchases of audio-visual and artistic products provided electronically, such as films, music and e-books.
</t>
    </r>
    <r>
      <rPr>
        <sz val="12"/>
        <color rgb="FF000000"/>
        <rFont val="Arial"/>
        <family val="2"/>
        <charset val="1"/>
      </rPr>
      <t xml:space="preserve">• Production of films, radio and television programmes, musical recordings, live performance recordings, social media videos and any other online content.
• Charges and fees to access cable/satellite television channels and streaming services (subscription fees).
• Presentation and promotion services for performing arts and other live entertainment events such as sporting events and circuses. 
• Services provided by performing artists (actors, musicians, dancers, etc.), authors, composers, sculptors, models and set, costume and lighting designers.                                                                                                                                                                                                                                                                                                                                           
</t>
    </r>
    <r>
      <rPr>
        <b val="true"/>
        <sz val="12"/>
        <color rgb="FF000000"/>
        <rFont val="Arial"/>
        <family val="2"/>
        <charset val="1"/>
      </rPr>
      <t xml:space="preserve">Exclude: 
</t>
    </r>
    <r>
      <rPr>
        <sz val="12"/>
        <color rgb="FF000000"/>
        <rFont val="Arial"/>
        <family val="2"/>
        <charset val="1"/>
      </rPr>
      <t xml:space="preserve">• Outright sales and purchases of ownership rights for audio-visual and artistic products (include in service code 19a).
• Charges for licences to use, reproduce or distribute audio-visual and artistic products without a transfer of ownership (include in service code 19b).
• Sales and purchases of audio-visual and artistic products provided on physical storage devices such as CDs or USB drives, or in physical form such as books.                                                        
• Transactions relating to the selling of exclusive rights. For example, the exclusivity of a publisher to publish literary works of an author.	</t>
    </r>
  </si>
  <si>
    <r>
      <rPr>
        <b val="true"/>
        <sz val="14"/>
        <color theme="1"/>
        <rFont val="Arial"/>
        <family val="2"/>
        <charset val="1"/>
      </rPr>
      <t xml:space="preserve">Human health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Human health services provided by hospitals, doctors, nurses, paramedical and qualified similar personnel.
• Laboratory, surgical, dental, consultation, and other similar services, whether delivered remotely or on-site at a hospital or a practice.
• Diagnostic imaging services.
• Pharmaceutical, radiology and rehabilitation services.
</t>
    </r>
    <r>
      <rPr>
        <b val="true"/>
        <sz val="12"/>
        <color theme="1"/>
        <rFont val="Arial"/>
        <family val="2"/>
        <charset val="1"/>
      </rPr>
      <t xml:space="preserve">Exclude</t>
    </r>
    <r>
      <rPr>
        <sz val="12"/>
        <color theme="1"/>
        <rFont val="Arial"/>
        <family val="2"/>
        <charset val="1"/>
      </rPr>
      <t xml:space="preserve">: 
• Services provided to </t>
    </r>
    <r>
      <rPr>
        <u val="single"/>
        <sz val="12"/>
        <color theme="1"/>
        <rFont val="Arial"/>
        <family val="2"/>
        <charset val="1"/>
      </rPr>
      <t xml:space="preserve">non-UK individuals</t>
    </r>
    <r>
      <rPr>
        <sz val="12"/>
        <color theme="1"/>
        <rFont val="Arial"/>
        <family val="2"/>
        <charset val="1"/>
      </rPr>
      <t xml:space="preserve"> while they are </t>
    </r>
    <r>
      <rPr>
        <u val="single"/>
        <sz val="12"/>
        <color theme="1"/>
        <rFont val="Arial"/>
        <family val="2"/>
        <charset val="1"/>
      </rPr>
      <t xml:space="preserve">in the UK</t>
    </r>
    <r>
      <rPr>
        <sz val="12"/>
        <color theme="1"/>
        <rFont val="Arial"/>
        <family val="2"/>
        <charset val="1"/>
      </rPr>
      <t xml:space="preserve">.
• Services provided to </t>
    </r>
    <r>
      <rPr>
        <u val="single"/>
        <sz val="12"/>
        <color theme="1"/>
        <rFont val="Arial"/>
        <family val="2"/>
        <charset val="1"/>
      </rPr>
      <t xml:space="preserve">UK individuals</t>
    </r>
    <r>
      <rPr>
        <sz val="12"/>
        <color theme="1"/>
        <rFont val="Arial"/>
        <family val="2"/>
        <charset val="1"/>
      </rPr>
      <t xml:space="preserve"> while they are </t>
    </r>
    <r>
      <rPr>
        <u val="single"/>
        <sz val="12"/>
        <color theme="1"/>
        <rFont val="Arial"/>
        <family val="2"/>
        <charset val="1"/>
      </rPr>
      <t xml:space="preserve">outside the UK</t>
    </r>
    <r>
      <rPr>
        <sz val="12"/>
        <color theme="1"/>
        <rFont val="Arial"/>
        <family val="2"/>
        <charset val="1"/>
      </rPr>
      <t xml:space="preserve">.
• Veterinary services (include in service code 01).
• Medical training/education (include in service code 45).</t>
    </r>
  </si>
  <si>
    <r>
      <rPr>
        <b val="true"/>
        <sz val="14"/>
        <color theme="1"/>
        <rFont val="Arial"/>
        <family val="2"/>
        <charset val="1"/>
      </rPr>
      <t xml:space="preserve">Training and educational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All levels of education including general, technical and vocation programmes.
• Training services including flight instruction, management training and computer training courses designed for multiple users.
• Online distance learning.
• Education services and courses provided </t>
    </r>
    <r>
      <rPr>
        <u val="single"/>
        <sz val="12"/>
        <color theme="1"/>
        <rFont val="Arial"/>
        <family val="2"/>
        <charset val="1"/>
      </rPr>
      <t xml:space="preserve">outside the UK</t>
    </r>
    <r>
      <rPr>
        <sz val="12"/>
        <color theme="1"/>
        <rFont val="Arial"/>
        <family val="2"/>
        <charset val="1"/>
      </rPr>
      <t xml:space="preserve"> by </t>
    </r>
    <r>
      <rPr>
        <u val="single"/>
        <sz val="12"/>
        <color theme="1"/>
        <rFont val="Arial"/>
        <family val="2"/>
        <charset val="1"/>
      </rPr>
      <t xml:space="preserve">UK businesses/individuals</t>
    </r>
    <r>
      <rPr>
        <sz val="12"/>
        <color theme="1"/>
        <rFont val="Arial"/>
        <family val="2"/>
        <charset val="1"/>
      </rPr>
      <t xml:space="preserve">.
• Education services and courses provided </t>
    </r>
    <r>
      <rPr>
        <u val="single"/>
        <sz val="12"/>
        <color theme="1"/>
        <rFont val="Arial"/>
        <family val="2"/>
        <charset val="1"/>
      </rPr>
      <t xml:space="preserve">in the UK</t>
    </r>
    <r>
      <rPr>
        <sz val="12"/>
        <color theme="1"/>
        <rFont val="Arial"/>
        <family val="2"/>
        <charset val="1"/>
      </rPr>
      <t xml:space="preserve"> by </t>
    </r>
    <r>
      <rPr>
        <u val="single"/>
        <sz val="12"/>
        <color theme="1"/>
        <rFont val="Arial"/>
        <family val="2"/>
        <charset val="1"/>
      </rPr>
      <t xml:space="preserve">non-UK businesses/individuals</t>
    </r>
    <r>
      <rPr>
        <sz val="12"/>
        <color theme="1"/>
        <rFont val="Arial"/>
        <family val="2"/>
        <charset val="1"/>
      </rPr>
      <t xml:space="preserve">.
</t>
    </r>
    <r>
      <rPr>
        <b val="true"/>
        <sz val="12"/>
        <color theme="1"/>
        <rFont val="Arial"/>
        <family val="2"/>
        <charset val="1"/>
      </rPr>
      <t xml:space="preserve">Exclude: 
</t>
    </r>
    <r>
      <rPr>
        <sz val="12"/>
        <color theme="1"/>
        <rFont val="Arial"/>
        <family val="2"/>
        <charset val="1"/>
      </rPr>
      <t xml:space="preserve">• Services provided to </t>
    </r>
    <r>
      <rPr>
        <u val="single"/>
        <sz val="12"/>
        <color theme="1"/>
        <rFont val="Arial"/>
        <family val="2"/>
        <charset val="1"/>
      </rPr>
      <t xml:space="preserve">non-UK individuals</t>
    </r>
    <r>
      <rPr>
        <sz val="12"/>
        <color theme="1"/>
        <rFont val="Arial"/>
        <family val="2"/>
        <charset val="1"/>
      </rPr>
      <t xml:space="preserve"> while they are </t>
    </r>
    <r>
      <rPr>
        <u val="single"/>
        <sz val="12"/>
        <color theme="1"/>
        <rFont val="Arial"/>
        <family val="2"/>
        <charset val="1"/>
      </rPr>
      <t xml:space="preserve">in the UK</t>
    </r>
    <r>
      <rPr>
        <sz val="12"/>
        <color theme="1"/>
        <rFont val="Arial"/>
        <family val="2"/>
        <charset val="1"/>
      </rPr>
      <t xml:space="preserve">.
• Services provided to </t>
    </r>
    <r>
      <rPr>
        <u val="single"/>
        <sz val="12"/>
        <color theme="1"/>
        <rFont val="Arial"/>
        <family val="2"/>
        <charset val="1"/>
      </rPr>
      <t xml:space="preserve">UK individuals</t>
    </r>
    <r>
      <rPr>
        <sz val="12"/>
        <color theme="1"/>
        <rFont val="Arial"/>
        <family val="2"/>
        <charset val="1"/>
      </rPr>
      <t xml:space="preserve"> while they are </t>
    </r>
    <r>
      <rPr>
        <u val="single"/>
        <sz val="12"/>
        <color theme="1"/>
        <rFont val="Arial"/>
        <family val="2"/>
        <charset val="1"/>
      </rPr>
      <t xml:space="preserve">outside the UK</t>
    </r>
    <r>
      <rPr>
        <sz val="12"/>
        <color theme="1"/>
        <rFont val="Arial"/>
        <family val="2"/>
        <charset val="1"/>
      </rPr>
      <t xml:space="preserve">.
• Profits paid to, or received from, related </t>
    </r>
    <r>
      <rPr>
        <u val="single"/>
        <sz val="12"/>
        <color theme="1"/>
        <rFont val="Arial"/>
        <family val="2"/>
        <charset val="1"/>
      </rPr>
      <t xml:space="preserve">non-UK</t>
    </r>
    <r>
      <rPr>
        <sz val="12"/>
        <color theme="1"/>
        <rFont val="Arial"/>
        <family val="2"/>
        <charset val="1"/>
      </rPr>
      <t xml:space="preserve"> campuses or branches of your businesses. 
• Any training and education services provided by related </t>
    </r>
    <r>
      <rPr>
        <u val="single"/>
        <sz val="12"/>
        <color theme="1"/>
        <rFont val="Arial"/>
        <family val="2"/>
        <charset val="1"/>
      </rPr>
      <t xml:space="preserve">non-UK</t>
    </r>
    <r>
      <rPr>
        <sz val="12"/>
        <color theme="1"/>
        <rFont val="Arial"/>
        <family val="2"/>
        <charset val="1"/>
      </rPr>
      <t xml:space="preserve"> campuses or branches of your business, to </t>
    </r>
    <r>
      <rPr>
        <u val="single"/>
        <sz val="12"/>
        <color theme="1"/>
        <rFont val="Arial"/>
        <family val="2"/>
        <charset val="1"/>
      </rPr>
      <t xml:space="preserve">non-UK businesses/individuals</t>
    </r>
    <r>
      <rPr>
        <sz val="12"/>
        <color theme="1"/>
        <rFont val="Arial"/>
        <family val="2"/>
        <charset val="1"/>
      </rPr>
      <t xml:space="preserve">.</t>
    </r>
  </si>
  <si>
    <r>
      <rPr>
        <b val="true"/>
        <sz val="14"/>
        <color theme="1"/>
        <rFont val="Arial"/>
        <family val="2"/>
        <charset val="1"/>
      </rPr>
      <t xml:space="preserve">Heritage and recreational services    </t>
    </r>
    <r>
      <rPr>
        <sz val="14"/>
        <color theme="1"/>
        <rFont val="Arial"/>
        <family val="2"/>
        <charset val="1"/>
      </rPr>
      <t xml:space="preserve"> </t>
    </r>
    <r>
      <rPr>
        <sz val="11"/>
        <color theme="1"/>
        <rFont val="Arial"/>
        <family val="2"/>
        <charset val="1"/>
      </rPr>
      <t xml:space="preserve">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Display services of collections in museums.
• Operation of historical sites, monuments and buildings, botanical gardens and zoos, and national parks.
• Organisation, operation and management of sporting events and sports facilities.
• Fees and prizes for sporting and recreational events.
</t>
    </r>
    <r>
      <rPr>
        <b val="true"/>
        <sz val="12"/>
        <color theme="1"/>
        <rFont val="Arial"/>
        <family val="2"/>
        <charset val="1"/>
      </rPr>
      <t xml:space="preserve">Exclude: 
</t>
    </r>
    <r>
      <rPr>
        <sz val="12"/>
        <color theme="1"/>
        <rFont val="Arial"/>
        <family val="2"/>
        <charset val="1"/>
      </rPr>
      <t xml:space="preserve">• Services provided to </t>
    </r>
    <r>
      <rPr>
        <u val="single"/>
        <sz val="12"/>
        <color theme="1"/>
        <rFont val="Arial"/>
        <family val="2"/>
        <charset val="1"/>
      </rPr>
      <t xml:space="preserve">non-UK individuals</t>
    </r>
    <r>
      <rPr>
        <sz val="12"/>
        <color theme="1"/>
        <rFont val="Arial"/>
        <family val="2"/>
        <charset val="1"/>
      </rPr>
      <t xml:space="preserve"> while they are </t>
    </r>
    <r>
      <rPr>
        <u val="single"/>
        <sz val="12"/>
        <color theme="1"/>
        <rFont val="Arial"/>
        <family val="2"/>
        <charset val="1"/>
      </rPr>
      <t xml:space="preserve">in the UK</t>
    </r>
    <r>
      <rPr>
        <sz val="12"/>
        <color theme="1"/>
        <rFont val="Arial"/>
        <family val="2"/>
        <charset val="1"/>
      </rPr>
      <t xml:space="preserve">. 
• Services provided </t>
    </r>
    <r>
      <rPr>
        <u val="single"/>
        <sz val="12"/>
        <color theme="1"/>
        <rFont val="Arial"/>
        <family val="2"/>
        <charset val="1"/>
      </rPr>
      <t xml:space="preserve">UK individuals</t>
    </r>
    <r>
      <rPr>
        <sz val="12"/>
        <color theme="1"/>
        <rFont val="Arial"/>
        <family val="2"/>
        <charset val="1"/>
      </rPr>
      <t xml:space="preserve"> while they are </t>
    </r>
    <r>
      <rPr>
        <u val="single"/>
        <sz val="12"/>
        <color theme="1"/>
        <rFont val="Arial"/>
        <family val="2"/>
        <charset val="1"/>
      </rPr>
      <t xml:space="preserve">outside the UK</t>
    </r>
    <r>
      <rPr>
        <sz val="12"/>
        <color theme="1"/>
        <rFont val="Arial"/>
        <family val="2"/>
        <charset val="1"/>
      </rPr>
      <t xml:space="preserve">.
• Player transfer fees (include in service code 18).
• Income earned from gambling charges and winnings paid to participants.</t>
    </r>
  </si>
  <si>
    <r>
      <rPr>
        <b val="true"/>
        <sz val="14"/>
        <color theme="1"/>
        <rFont val="Arial"/>
        <family val="2"/>
        <charset val="1"/>
      </rPr>
      <t xml:space="preserve">Other personal services</t>
    </r>
    <r>
      <rPr>
        <sz val="14"/>
        <color theme="1"/>
        <rFont val="Arial"/>
        <family val="2"/>
        <charset val="1"/>
      </rPr>
      <t xml:space="preserve">    </t>
    </r>
    <r>
      <rPr>
        <sz val="11"/>
        <color theme="1"/>
        <rFont val="Arial"/>
        <family val="2"/>
        <charset val="1"/>
      </rPr>
      <t xml:space="preserve">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Please provide a detailed description in the box below.       
Examples of services included are:
• Social services such as residential care and welfare.
• Membership fees of business associations.
• Domestic services such as washing and cleaning services.
</t>
    </r>
    <r>
      <rPr>
        <b val="true"/>
        <sz val="12"/>
        <color theme="1"/>
        <rFont val="Arial"/>
        <family val="2"/>
        <charset val="1"/>
      </rPr>
      <t xml:space="preserve">Exclude: 
</t>
    </r>
    <r>
      <rPr>
        <sz val="12"/>
        <color theme="1"/>
        <rFont val="Arial"/>
        <family val="2"/>
        <charset val="1"/>
      </rPr>
      <t xml:space="preserve">• Services provided to </t>
    </r>
    <r>
      <rPr>
        <u val="single"/>
        <sz val="12"/>
        <color theme="1"/>
        <rFont val="Arial"/>
        <family val="2"/>
        <charset val="1"/>
      </rPr>
      <t xml:space="preserve">non-UK individuals</t>
    </r>
    <r>
      <rPr>
        <sz val="12"/>
        <color theme="1"/>
        <rFont val="Arial"/>
        <family val="2"/>
        <charset val="1"/>
      </rPr>
      <t xml:space="preserve"> while they are </t>
    </r>
    <r>
      <rPr>
        <u val="single"/>
        <sz val="12"/>
        <color theme="1"/>
        <rFont val="Arial"/>
        <family val="2"/>
        <charset val="1"/>
      </rPr>
      <t xml:space="preserve">in the UK</t>
    </r>
    <r>
      <rPr>
        <sz val="12"/>
        <color theme="1"/>
        <rFont val="Arial"/>
        <family val="2"/>
        <charset val="1"/>
      </rPr>
      <t xml:space="preserve">. 
• Services provided to </t>
    </r>
    <r>
      <rPr>
        <u val="single"/>
        <sz val="12"/>
        <color theme="1"/>
        <rFont val="Arial"/>
        <family val="2"/>
        <charset val="1"/>
      </rPr>
      <t xml:space="preserve">UK individuals</t>
    </r>
    <r>
      <rPr>
        <sz val="12"/>
        <color theme="1"/>
        <rFont val="Arial"/>
        <family val="2"/>
        <charset val="1"/>
      </rPr>
      <t xml:space="preserve"> while they are </t>
    </r>
    <r>
      <rPr>
        <u val="single"/>
        <sz val="12"/>
        <color theme="1"/>
        <rFont val="Arial"/>
        <family val="2"/>
        <charset val="1"/>
      </rPr>
      <t xml:space="preserve">outside the UK</t>
    </r>
    <r>
      <rPr>
        <sz val="12"/>
        <color theme="1"/>
        <rFont val="Arial"/>
        <family val="2"/>
        <charset val="1"/>
      </rPr>
      <t xml:space="preserve">.</t>
    </r>
  </si>
  <si>
    <t xml:space="preserve">Detailed description for Service Code 47:</t>
  </si>
  <si>
    <t xml:space="preserve">Technical and Scientific Services</t>
  </si>
  <si>
    <r>
      <rPr>
        <b val="true"/>
        <sz val="14"/>
        <color theme="1"/>
        <rFont val="Arial"/>
        <family val="2"/>
        <charset val="1"/>
      </rPr>
      <t xml:space="preserve">Architectural services
</t>
    </r>
    <r>
      <rPr>
        <sz val="12"/>
        <color theme="1"/>
        <rFont val="Arial"/>
        <family val="2"/>
        <charset val="1"/>
      </rPr>
      <t xml:space="preserve">Services provided to, or received from, </t>
    </r>
    <r>
      <rPr>
        <b val="true"/>
        <u val="single"/>
        <sz val="12"/>
        <color theme="1"/>
        <rFont val="Arial"/>
        <family val="2"/>
        <charset val="1"/>
      </rPr>
      <t xml:space="preserve">non-UK businesses/individuals</t>
    </r>
    <r>
      <rPr>
        <sz val="12"/>
        <color theme="1"/>
        <rFont val="Arial"/>
        <family val="2"/>
        <charset val="1"/>
      </rPr>
      <t xml:space="preserve">. 
Examples of services included are:
• Design and planning of buildings and landscapes.
• Preparation of construction documents, plans and studies. 
• Advisory and pre-design architectural services.</t>
    </r>
  </si>
  <si>
    <r>
      <rPr>
        <b val="true"/>
        <sz val="14"/>
        <color rgb="FF000000"/>
        <rFont val="Arial"/>
        <family val="2"/>
        <charset val="1"/>
      </rPr>
      <t xml:space="preserve">Engineering services
</t>
    </r>
    <r>
      <rPr>
        <sz val="12"/>
        <color rgb="FF000000"/>
        <rFont val="Arial"/>
        <family val="2"/>
        <charset val="1"/>
      </rPr>
      <t xml:space="preserve">Services provided to, or received from, </t>
    </r>
    <r>
      <rPr>
        <b val="true"/>
        <u val="single"/>
        <sz val="12"/>
        <color rgb="FF000000"/>
        <rFont val="Arial"/>
        <family val="2"/>
        <charset val="1"/>
      </rPr>
      <t xml:space="preserve">non-UK businesses/individuals</t>
    </r>
    <r>
      <rPr>
        <sz val="12"/>
        <color rgb="FF000000"/>
        <rFont val="Arial"/>
        <family val="2"/>
        <charset val="1"/>
      </rPr>
      <t xml:space="preserve">. 
Examples of services included are:
• Design and development of machines, materials, instruments, structures, processes and systems.
• Provision of designs, plans and studies.
</t>
    </r>
    <r>
      <rPr>
        <b val="true"/>
        <sz val="12"/>
        <color rgb="FF000000"/>
        <rFont val="Arial"/>
        <family val="2"/>
        <charset val="1"/>
      </rPr>
      <t xml:space="preserve">Exclude: 
</t>
    </r>
    <r>
      <rPr>
        <sz val="12"/>
        <color rgb="FF000000"/>
        <rFont val="Arial"/>
        <family val="2"/>
        <charset val="1"/>
      </rPr>
      <t xml:space="preserve">•  Mining engineering (include in service code 02).</t>
    </r>
  </si>
  <si>
    <r>
      <rPr>
        <b val="true"/>
        <sz val="14"/>
        <color rgb="FF000000"/>
        <rFont val="Arial"/>
        <family val="2"/>
        <charset val="1"/>
      </rPr>
      <t xml:space="preserve">Scientific and other technical services</t>
    </r>
    <r>
      <rPr>
        <sz val="14"/>
        <color rgb="FF000000"/>
        <rFont val="Arial"/>
        <family val="2"/>
        <charset val="1"/>
      </rPr>
      <t xml:space="preserve"> </t>
    </r>
    <r>
      <rPr>
        <sz val="12"/>
        <color rgb="FF000000"/>
        <rFont val="Arial"/>
        <family val="2"/>
        <charset val="1"/>
      </rPr>
      <t xml:space="preserve">                                                                                                                                                                                                                                                                                                                                                                                                                                                                                                                                                                                                                  
Services provided to, or received from, </t>
    </r>
    <r>
      <rPr>
        <b val="true"/>
        <u val="single"/>
        <sz val="12"/>
        <color rgb="FF000000"/>
        <rFont val="Arial"/>
        <family val="2"/>
        <charset val="1"/>
      </rPr>
      <t xml:space="preserve">non-UK businesses/individuals</t>
    </r>
    <r>
      <rPr>
        <sz val="12"/>
        <color rgb="FF000000"/>
        <rFont val="Arial"/>
        <family val="2"/>
        <charset val="1"/>
      </rPr>
      <t xml:space="preserve">. 
Examples of services included are:
• Surveying and cartography.
• Weather forecasting and meteorological services.
• Product testing and certification.
• Technical inspection services.
• Scientific and technical consulting services including environmental assessments and audits, evaluation of environmental studies and natural resource management. 
</t>
    </r>
    <r>
      <rPr>
        <b val="true"/>
        <sz val="12"/>
        <color rgb="FF000000"/>
        <rFont val="Arial"/>
        <family val="2"/>
        <charset val="1"/>
      </rPr>
      <t xml:space="preserve">Exclude: 
</t>
    </r>
    <r>
      <rPr>
        <sz val="12"/>
        <color rgb="FF000000"/>
        <rFont val="Arial"/>
        <family val="2"/>
        <charset val="1"/>
      </rPr>
      <t xml:space="preserve">• Testing, analysis and other product/process development activities that may give rise to patents (include in service code 17).</t>
    </r>
  </si>
  <si>
    <t xml:space="preserve">Other International Trade in Services</t>
  </si>
  <si>
    <t xml:space="preserve">Income                                                                                             Report in thousands                                                                                   </t>
  </si>
  <si>
    <t xml:space="preserve">Expenditure                                                        Report in thousands                                                  </t>
  </si>
  <si>
    <t xml:space="preserve">Any international trade that cannot be categorised elsewhere on this form should be included in the following section. Before completing this section, please ensure that you have been as specific as possible when reporting in service codes 01-50.                                                                                            </t>
  </si>
  <si>
    <r>
      <rPr>
        <b val="true"/>
        <sz val="14"/>
        <color theme="1"/>
        <rFont val="Arial"/>
        <family val="2"/>
        <charset val="1"/>
      </rPr>
      <t xml:space="preserve">Other international trade in services between related businesses, not included elsewhere
</t>
    </r>
    <r>
      <rPr>
        <sz val="12"/>
        <color theme="1"/>
        <rFont val="Arial"/>
        <family val="2"/>
        <charset val="1"/>
      </rPr>
      <t xml:space="preserve">Please provide a detailed description in the box below.   
By "related businesses" we mean other businesses within your group of businesses (e.g. parent companies, branches, associates, subsidiaries or affiliates).
Include services between your business and any related businesses </t>
    </r>
    <r>
      <rPr>
        <u val="single"/>
        <sz val="12"/>
        <color theme="1"/>
        <rFont val="Arial"/>
        <family val="2"/>
        <charset val="1"/>
      </rPr>
      <t xml:space="preserve">outside the UK</t>
    </r>
    <r>
      <rPr>
        <sz val="12"/>
        <color theme="1"/>
        <rFont val="Arial"/>
        <family val="2"/>
        <charset val="1"/>
      </rPr>
      <t xml:space="preserve"> that can not be included elsewhere on this form. For example, if you provided or received advertising services to/from a related business </t>
    </r>
    <r>
      <rPr>
        <u val="single"/>
        <sz val="12"/>
        <color theme="1"/>
        <rFont val="Arial"/>
        <family val="2"/>
        <charset val="1"/>
      </rPr>
      <t xml:space="preserve">outside the UK</t>
    </r>
    <r>
      <rPr>
        <sz val="12"/>
        <color theme="1"/>
        <rFont val="Arial"/>
        <family val="2"/>
        <charset val="1"/>
      </rPr>
      <t xml:space="preserve">, include under service code 07.
Please report the market price (arm's length value) of the services provided/received where possible, rather than the transfer price.
</t>
    </r>
    <r>
      <rPr>
        <b val="true"/>
        <sz val="12"/>
        <color theme="1"/>
        <rFont val="Arial"/>
        <family val="2"/>
        <charset val="1"/>
      </rPr>
      <t xml:space="preserve">Exclude: 
</t>
    </r>
    <r>
      <rPr>
        <sz val="12"/>
        <color theme="1"/>
        <rFont val="Arial"/>
        <family val="2"/>
        <charset val="1"/>
      </rPr>
      <t xml:space="preserve">• Any transport or travel services.
• International investment.
• Profits paid to, or received from, related businesses and joint ventures, where no service has been provided. 
• Services provided between </t>
    </r>
    <r>
      <rPr>
        <b val="true"/>
        <u val="single"/>
        <sz val="12"/>
        <color theme="1"/>
        <rFont val="Arial"/>
        <family val="2"/>
        <charset val="1"/>
      </rPr>
      <t xml:space="preserve">non-UK branches</t>
    </r>
    <r>
      <rPr>
        <b val="true"/>
        <sz val="12"/>
        <color theme="1"/>
        <rFont val="Arial"/>
        <family val="2"/>
        <charset val="1"/>
      </rPr>
      <t xml:space="preserve"> </t>
    </r>
    <r>
      <rPr>
        <sz val="12"/>
        <color theme="1"/>
        <rFont val="Arial"/>
        <family val="2"/>
        <charset val="1"/>
      </rPr>
      <t xml:space="preserve">or subsidiaries of your business and any other business/individual. For example, services provided between a French branch/subsidiary of your business and any other business/individual.
</t>
    </r>
    <r>
      <rPr>
        <sz val="11"/>
        <color theme="1"/>
        <rFont val="Arial"/>
        <family val="2"/>
        <charset val="1"/>
      </rPr>
      <t xml:space="preserve">
</t>
    </r>
  </si>
  <si>
    <t xml:space="preserve">Detailed description for Service Code 51:</t>
  </si>
  <si>
    <r>
      <rPr>
        <b val="true"/>
        <sz val="14"/>
        <color rgb="FF000000"/>
        <rFont val="Arial"/>
        <family val="2"/>
        <charset val="1"/>
      </rPr>
      <t xml:space="preserve">Other international trade in services between unrelated businesses, not included elsewhere  </t>
    </r>
    <r>
      <rPr>
        <sz val="14"/>
        <color rgb="FF000000"/>
        <rFont val="Arial"/>
        <family val="2"/>
        <charset val="1"/>
      </rPr>
      <t xml:space="preserve"> </t>
    </r>
    <r>
      <rPr>
        <sz val="12"/>
        <color rgb="FF000000"/>
        <rFont val="Arial"/>
        <family val="2"/>
        <charset val="1"/>
      </rPr>
      <t xml:space="preserve">         
Please provide a detailed description in the box below.                                                                                                                                                                                                                                                                                                                                                                                                                                                                                                                                                                                             
Include services between your business and any unrelated businesses </t>
    </r>
    <r>
      <rPr>
        <u val="single"/>
        <sz val="12"/>
        <color rgb="FF000000"/>
        <rFont val="Arial"/>
        <family val="2"/>
        <charset val="1"/>
      </rPr>
      <t xml:space="preserve">outside the UK</t>
    </r>
    <r>
      <rPr>
        <sz val="12"/>
        <color rgb="FF000000"/>
        <rFont val="Arial"/>
        <family val="2"/>
        <charset val="1"/>
      </rPr>
      <t xml:space="preserve"> that have not been included elsewhere on this form. For example, if you provided or received advertising services, include under service code 07.
</t>
    </r>
    <r>
      <rPr>
        <b val="true"/>
        <sz val="12"/>
        <color rgb="FF000000"/>
        <rFont val="Arial"/>
        <family val="2"/>
        <charset val="1"/>
      </rPr>
      <t xml:space="preserve">Exclude: 
</t>
    </r>
    <r>
      <rPr>
        <sz val="12"/>
        <color rgb="FF000000"/>
        <rFont val="Arial"/>
        <family val="2"/>
        <charset val="1"/>
      </rPr>
      <t xml:space="preserve">• Any transport or travel services.
• International investment.
</t>
    </r>
  </si>
  <si>
    <t xml:space="preserve">Detailed description for Service Code 52:</t>
  </si>
  <si>
    <t xml:space="preserve">Comments Section</t>
  </si>
  <si>
    <t xml:space="preserve">t,o,5,na,na,na</t>
  </si>
  <si>
    <t xml:space="preserve">0103</t>
  </si>
  <si>
    <r>
      <rPr>
        <sz val="12"/>
        <color theme="1"/>
        <rFont val="Arial"/>
        <family val="2"/>
        <charset val="1"/>
      </rPr>
      <t xml:space="preserve">Does this questionnaire consolidate all the International Trade in Services of the </t>
    </r>
    <r>
      <rPr>
        <b val="true"/>
        <sz val="12"/>
        <color theme="1"/>
        <rFont val="Arial"/>
        <family val="2"/>
        <charset val="1"/>
      </rPr>
      <t xml:space="preserve">UK Group</t>
    </r>
    <r>
      <rPr>
        <sz val="12"/>
        <color theme="1"/>
        <rFont val="Arial"/>
        <family val="2"/>
        <charset val="1"/>
      </rPr>
      <t xml:space="preserve"> that your company is part of?</t>
    </r>
  </si>
  <si>
    <t xml:space="preserve">Please use the box below to explain any significant differences between this questionnaire and previous ones, including explanations of why new countries and service codes have been reported.
If this is your first return, please confirm if this is the usual amount of international trade your business conducts and indicate whether your returns are likely to fluctuate. Providing as much detail and context as possible reduces the need for ONS to contact you and helps to tell an industry story.
Tell us if you have merged with, or been acquired by, another business or if there have been any other changes to the structure of your business which has affected the international trade reported. Also include details about any significant differences in your data resulting from changes in the accounting approaches you have taken.
</t>
  </si>
  <si>
    <t xml:space="preserve">t,o,4,na,na,na</t>
  </si>
  <si>
    <t xml:space="preserve">0003</t>
  </si>
  <si>
    <t xml:space="preserve">We do not sell services to any international customers. We solely sell physical items, that we ship out to them. There has not been any change since the last reporting period. </t>
  </si>
  <si>
    <t xml:space="preserve">Please complete Questionnaire part 2.
This is the part of the form where the total income and expenditure figures you have provided are broken down by service code and country.</t>
  </si>
  <si>
    <t xml:space="preserve">Box Number Totals from questionnaire</t>
  </si>
  <si>
    <t xml:space="preserve">Box number</t>
  </si>
  <si>
    <t xml:space="preserve">Income from Exports                     Report to the nearest £1,000</t>
  </si>
  <si>
    <t xml:space="preserve">Expenditure on Imports           Report to the nearest £1,000</t>
  </si>
  <si>
    <t xml:space="preserve">CORA Instance</t>
  </si>
  <si>
    <t xml:space="preserve">Inc/Exp</t>
  </si>
  <si>
    <t xml:space="preserve">P/R</t>
  </si>
  <si>
    <t xml:space="preserve">Country Code</t>
  </si>
  <si>
    <t xml:space="preserve">Amount</t>
  </si>
  <si>
    <t xml:space="preserve">Inc Sub Totals</t>
  </si>
  <si>
    <t xml:space="preserve">0005</t>
  </si>
  <si>
    <t xml:space="preserve">1</t>
  </si>
  <si>
    <t xml:space="preserve">0006</t>
  </si>
  <si>
    <t xml:space="preserve">2</t>
  </si>
  <si>
    <t xml:space="preserve">0007</t>
  </si>
  <si>
    <t xml:space="preserve">3</t>
  </si>
  <si>
    <t xml:space="preserve">0008</t>
  </si>
  <si>
    <t xml:space="preserve">4</t>
  </si>
  <si>
    <t xml:space="preserve">0009</t>
  </si>
  <si>
    <t xml:space="preserve">5</t>
  </si>
  <si>
    <t xml:space="preserve">0010</t>
  </si>
  <si>
    <t xml:space="preserve">6</t>
  </si>
  <si>
    <t xml:space="preserve">0011</t>
  </si>
  <si>
    <t xml:space="preserve">7</t>
  </si>
  <si>
    <t xml:space="preserve">0012</t>
  </si>
  <si>
    <t xml:space="preserve">8</t>
  </si>
  <si>
    <t xml:space="preserve">0013</t>
  </si>
  <si>
    <t xml:space="preserve">9</t>
  </si>
  <si>
    <t xml:space="preserve">0014</t>
  </si>
  <si>
    <t xml:space="preserve">10</t>
  </si>
  <si>
    <t xml:space="preserve">0015</t>
  </si>
  <si>
    <t xml:space="preserve">11</t>
  </si>
  <si>
    <t xml:space="preserve">0016</t>
  </si>
  <si>
    <t xml:space="preserve">12</t>
  </si>
  <si>
    <t xml:space="preserve">0017</t>
  </si>
  <si>
    <t xml:space="preserve">13</t>
  </si>
  <si>
    <t xml:space="preserve">0018</t>
  </si>
  <si>
    <t xml:space="preserve">14</t>
  </si>
  <si>
    <t xml:space="preserve">0019</t>
  </si>
  <si>
    <t xml:space="preserve">15</t>
  </si>
  <si>
    <t xml:space="preserve">0020</t>
  </si>
  <si>
    <t xml:space="preserve">16</t>
  </si>
  <si>
    <t xml:space="preserve">0021</t>
  </si>
  <si>
    <t xml:space="preserve">17</t>
  </si>
  <si>
    <t xml:space="preserve">0022</t>
  </si>
  <si>
    <t xml:space="preserve">18</t>
  </si>
  <si>
    <t xml:space="preserve">0023</t>
  </si>
  <si>
    <t xml:space="preserve">19</t>
  </si>
  <si>
    <t xml:space="preserve">0024</t>
  </si>
  <si>
    <t xml:space="preserve">20</t>
  </si>
  <si>
    <t xml:space="preserve">0025</t>
  </si>
  <si>
    <t xml:space="preserve">21</t>
  </si>
  <si>
    <t xml:space="preserve">0026</t>
  </si>
  <si>
    <t xml:space="preserve">22</t>
  </si>
  <si>
    <t xml:space="preserve">0027</t>
  </si>
  <si>
    <t xml:space="preserve">23</t>
  </si>
  <si>
    <t xml:space="preserve">0028</t>
  </si>
  <si>
    <t xml:space="preserve">24</t>
  </si>
  <si>
    <t xml:space="preserve">0029</t>
  </si>
  <si>
    <t xml:space="preserve">25</t>
  </si>
  <si>
    <t xml:space="preserve">0030</t>
  </si>
  <si>
    <t xml:space="preserve">26</t>
  </si>
  <si>
    <t xml:space="preserve">0031</t>
  </si>
  <si>
    <t xml:space="preserve">27</t>
  </si>
  <si>
    <t xml:space="preserve">0032</t>
  </si>
  <si>
    <t xml:space="preserve">28</t>
  </si>
  <si>
    <t xml:space="preserve">0033</t>
  </si>
  <si>
    <t xml:space="preserve">29</t>
  </si>
  <si>
    <t xml:space="preserve">0034</t>
  </si>
  <si>
    <t xml:space="preserve">30</t>
  </si>
  <si>
    <t xml:space="preserve">0035</t>
  </si>
  <si>
    <t xml:space="preserve">31</t>
  </si>
  <si>
    <t xml:space="preserve">0036</t>
  </si>
  <si>
    <t xml:space="preserve">32</t>
  </si>
  <si>
    <t xml:space="preserve">0037</t>
  </si>
  <si>
    <t xml:space="preserve">33</t>
  </si>
  <si>
    <t xml:space="preserve">0038</t>
  </si>
  <si>
    <t xml:space="preserve">34</t>
  </si>
  <si>
    <t xml:space="preserve">0039</t>
  </si>
  <si>
    <t xml:space="preserve">35</t>
  </si>
  <si>
    <t xml:space="preserve">0040</t>
  </si>
  <si>
    <t xml:space="preserve">36</t>
  </si>
  <si>
    <t xml:space="preserve">0041</t>
  </si>
  <si>
    <t xml:space="preserve">37</t>
  </si>
  <si>
    <t xml:space="preserve">0042</t>
  </si>
  <si>
    <t xml:space="preserve">38</t>
  </si>
  <si>
    <t xml:space="preserve">0043</t>
  </si>
  <si>
    <t xml:space="preserve">39</t>
  </si>
  <si>
    <t xml:space="preserve">0044</t>
  </si>
  <si>
    <t xml:space="preserve">40</t>
  </si>
  <si>
    <t xml:space="preserve">0045</t>
  </si>
  <si>
    <t xml:space="preserve">41</t>
  </si>
  <si>
    <t xml:space="preserve">0046</t>
  </si>
  <si>
    <t xml:space="preserve">42</t>
  </si>
  <si>
    <t xml:space="preserve">0047</t>
  </si>
  <si>
    <t xml:space="preserve">43</t>
  </si>
  <si>
    <t xml:space="preserve">0048</t>
  </si>
  <si>
    <t xml:space="preserve">44</t>
  </si>
  <si>
    <t xml:space="preserve">0049</t>
  </si>
  <si>
    <t xml:space="preserve">45</t>
  </si>
  <si>
    <t xml:space="preserve">0050</t>
  </si>
  <si>
    <t xml:space="preserve">46</t>
  </si>
  <si>
    <t xml:space="preserve">0051</t>
  </si>
  <si>
    <t xml:space="preserve">47</t>
  </si>
  <si>
    <t xml:space="preserve">0052</t>
  </si>
  <si>
    <t xml:space="preserve">48</t>
  </si>
  <si>
    <t xml:space="preserve">0053</t>
  </si>
  <si>
    <t xml:space="preserve">49</t>
  </si>
  <si>
    <t xml:space="preserve">0054</t>
  </si>
  <si>
    <t xml:space="preserve">50</t>
  </si>
  <si>
    <t xml:space="preserve">0055</t>
  </si>
  <si>
    <t xml:space="preserve">51</t>
  </si>
  <si>
    <t xml:space="preserve">0056</t>
  </si>
  <si>
    <t xml:space="preserve">52</t>
  </si>
  <si>
    <t xml:space="preserve">0057</t>
  </si>
  <si>
    <t xml:space="preserve">53</t>
  </si>
  <si>
    <t xml:space="preserve">0058</t>
  </si>
  <si>
    <t xml:space="preserve">54</t>
  </si>
  <si>
    <t xml:space="preserve">0059</t>
  </si>
  <si>
    <t xml:space="preserve">55</t>
  </si>
  <si>
    <t xml:space="preserve">0060</t>
  </si>
  <si>
    <t xml:space="preserve">56</t>
  </si>
  <si>
    <t xml:space="preserve">Grand Total</t>
  </si>
  <si>
    <t xml:space="preserve">0061</t>
  </si>
  <si>
    <t xml:space="preserve">57</t>
  </si>
  <si>
    <t xml:space="preserve">Exp Sub Totals</t>
  </si>
  <si>
    <t xml:space="preserve">0062</t>
  </si>
  <si>
    <t xml:space="preserve">58</t>
  </si>
  <si>
    <t xml:space="preserve">0063</t>
  </si>
  <si>
    <t xml:space="preserve">59</t>
  </si>
  <si>
    <t xml:space="preserve">0064</t>
  </si>
  <si>
    <t xml:space="preserve">60</t>
  </si>
  <si>
    <t xml:space="preserve">0065</t>
  </si>
  <si>
    <t xml:space="preserve">61</t>
  </si>
  <si>
    <t xml:space="preserve">0066</t>
  </si>
  <si>
    <t xml:space="preserve">62</t>
  </si>
  <si>
    <t xml:space="preserve">0067</t>
  </si>
  <si>
    <t xml:space="preserve">63</t>
  </si>
  <si>
    <t xml:space="preserve">0068</t>
  </si>
  <si>
    <t xml:space="preserve">64</t>
  </si>
  <si>
    <t xml:space="preserve">0069</t>
  </si>
  <si>
    <t xml:space="preserve">65</t>
  </si>
  <si>
    <t xml:space="preserve">0070</t>
  </si>
  <si>
    <t xml:space="preserve">66</t>
  </si>
  <si>
    <t xml:space="preserve">0071</t>
  </si>
  <si>
    <t xml:space="preserve">67</t>
  </si>
  <si>
    <t xml:space="preserve">0072</t>
  </si>
  <si>
    <t xml:space="preserve">68</t>
  </si>
  <si>
    <t xml:space="preserve">0073</t>
  </si>
  <si>
    <t xml:space="preserve">69</t>
  </si>
  <si>
    <t xml:space="preserve">0074</t>
  </si>
  <si>
    <t xml:space="preserve">70</t>
  </si>
  <si>
    <t xml:space="preserve">0075</t>
  </si>
  <si>
    <t xml:space="preserve">71</t>
  </si>
  <si>
    <t xml:space="preserve">0076</t>
  </si>
  <si>
    <t xml:space="preserve">72</t>
  </si>
  <si>
    <t xml:space="preserve">0077</t>
  </si>
  <si>
    <t xml:space="preserve">73</t>
  </si>
  <si>
    <t xml:space="preserve">0078</t>
  </si>
  <si>
    <t xml:space="preserve">74</t>
  </si>
  <si>
    <t xml:space="preserve">0079</t>
  </si>
  <si>
    <t xml:space="preserve">75</t>
  </si>
  <si>
    <t xml:space="preserve">0080</t>
  </si>
  <si>
    <t xml:space="preserve">76</t>
  </si>
  <si>
    <t xml:space="preserve">0081</t>
  </si>
  <si>
    <t xml:space="preserve">77</t>
  </si>
  <si>
    <t xml:space="preserve">0082</t>
  </si>
  <si>
    <t xml:space="preserve">78</t>
  </si>
  <si>
    <t xml:space="preserve">0083</t>
  </si>
  <si>
    <t xml:space="preserve">79</t>
  </si>
  <si>
    <t xml:space="preserve">0084</t>
  </si>
  <si>
    <t xml:space="preserve">80</t>
  </si>
  <si>
    <t xml:space="preserve">0085</t>
  </si>
  <si>
    <t xml:space="preserve">81</t>
  </si>
  <si>
    <t xml:space="preserve">0086</t>
  </si>
  <si>
    <t xml:space="preserve">82</t>
  </si>
  <si>
    <t xml:space="preserve">0087</t>
  </si>
  <si>
    <t xml:space="preserve">83</t>
  </si>
  <si>
    <t xml:space="preserve">0088</t>
  </si>
  <si>
    <t xml:space="preserve">84</t>
  </si>
  <si>
    <t xml:space="preserve">0089</t>
  </si>
  <si>
    <t xml:space="preserve">85</t>
  </si>
  <si>
    <t xml:space="preserve">0090</t>
  </si>
  <si>
    <t xml:space="preserve">86</t>
  </si>
  <si>
    <t xml:space="preserve">0091</t>
  </si>
  <si>
    <t xml:space="preserve">87</t>
  </si>
  <si>
    <t xml:space="preserve">0092</t>
  </si>
  <si>
    <t xml:space="preserve">88</t>
  </si>
  <si>
    <t xml:space="preserve">0093</t>
  </si>
  <si>
    <t xml:space="preserve">89</t>
  </si>
  <si>
    <t xml:space="preserve">0094</t>
  </si>
  <si>
    <t xml:space="preserve">90</t>
  </si>
  <si>
    <t xml:space="preserve">0095</t>
  </si>
  <si>
    <t xml:space="preserve">91</t>
  </si>
  <si>
    <t xml:space="preserve">0096</t>
  </si>
  <si>
    <t xml:space="preserve">92</t>
  </si>
  <si>
    <t xml:space="preserve">0097</t>
  </si>
  <si>
    <t xml:space="preserve">93</t>
  </si>
  <si>
    <t xml:space="preserve">0098</t>
  </si>
  <si>
    <t xml:space="preserve">94</t>
  </si>
  <si>
    <t xml:space="preserve">0099</t>
  </si>
  <si>
    <t xml:space="preserve">95</t>
  </si>
  <si>
    <t xml:space="preserve">0100</t>
  </si>
  <si>
    <t xml:space="preserve">96</t>
  </si>
  <si>
    <t xml:space="preserve">97</t>
  </si>
  <si>
    <t xml:space="preserve">98</t>
  </si>
  <si>
    <t xml:space="preserve">99</t>
  </si>
  <si>
    <t xml:space="preserve">0104</t>
  </si>
  <si>
    <t xml:space="preserve">100</t>
  </si>
  <si>
    <t xml:space="preserve">0105</t>
  </si>
  <si>
    <t xml:space="preserve">101</t>
  </si>
  <si>
    <t xml:space="preserve">0106</t>
  </si>
  <si>
    <t xml:space="preserve">102</t>
  </si>
  <si>
    <t xml:space="preserve">0107</t>
  </si>
  <si>
    <t xml:space="preserve">103</t>
  </si>
  <si>
    <t xml:space="preserve">0108</t>
  </si>
  <si>
    <t xml:space="preserve">104</t>
  </si>
  <si>
    <t xml:space="preserve">0109</t>
  </si>
  <si>
    <t xml:space="preserve">105</t>
  </si>
  <si>
    <t xml:space="preserve">0110</t>
  </si>
  <si>
    <t xml:space="preserve">106</t>
  </si>
  <si>
    <t xml:space="preserve">0111</t>
  </si>
  <si>
    <t xml:space="preserve">107</t>
  </si>
  <si>
    <t xml:space="preserve">0112</t>
  </si>
  <si>
    <t xml:space="preserve">108</t>
  </si>
  <si>
    <t xml:space="preserve">0113</t>
  </si>
  <si>
    <t xml:space="preserve">109</t>
  </si>
  <si>
    <t xml:space="preserve">0114</t>
  </si>
  <si>
    <t xml:space="preserve">110</t>
  </si>
  <si>
    <t xml:space="preserve">0115</t>
  </si>
  <si>
    <t xml:space="preserve">111</t>
  </si>
  <si>
    <t xml:space="preserve">0116</t>
  </si>
  <si>
    <t xml:space="preserve">112</t>
  </si>
  <si>
    <t xml:space="preserve">0117</t>
  </si>
  <si>
    <t xml:space="preserve">113</t>
  </si>
  <si>
    <t xml:space="preserve">0118</t>
  </si>
  <si>
    <t xml:space="preserve">114</t>
  </si>
  <si>
    <t xml:space="preserve">0119</t>
  </si>
  <si>
    <t xml:space="preserve">115</t>
  </si>
  <si>
    <t xml:space="preserve">0120</t>
  </si>
  <si>
    <t xml:space="preserve">116</t>
  </si>
  <si>
    <t xml:space="preserve">0121</t>
  </si>
  <si>
    <t xml:space="preserve">117</t>
  </si>
  <si>
    <t xml:space="preserve">Y/N</t>
  </si>
  <si>
    <t xml:space="preserve">0122</t>
  </si>
  <si>
    <t xml:space="preserve">118</t>
  </si>
  <si>
    <t xml:space="preserve">Comment</t>
  </si>
  <si>
    <t xml:space="preserve">003</t>
  </si>
  <si>
    <t xml:space="preserve">119</t>
  </si>
  <si>
    <t xml:space="preserve">Hours</t>
  </si>
  <si>
    <t xml:space="preserve">9060</t>
  </si>
  <si>
    <t xml:space="preserve">120</t>
  </si>
  <si>
    <t xml:space="preserve">Mins</t>
  </si>
  <si>
    <t xml:space="preserve">9070</t>
  </si>
  <si>
    <t xml:space="preserve">121</t>
  </si>
  <si>
    <t xml:space="preserve">122</t>
  </si>
  <si>
    <t xml:space="preserve">123</t>
  </si>
  <si>
    <t xml:space="preserve">124</t>
  </si>
  <si>
    <t xml:space="preserve">125</t>
  </si>
  <si>
    <t xml:space="preserve">126</t>
  </si>
  <si>
    <t xml:space="preserve">127</t>
  </si>
  <si>
    <t xml:space="preserve">128</t>
  </si>
  <si>
    <t xml:space="preserve">129</t>
  </si>
  <si>
    <t xml:space="preserve">130</t>
  </si>
  <si>
    <t xml:space="preserve">131</t>
  </si>
  <si>
    <t xml:space="preserve">132</t>
  </si>
  <si>
    <t xml:space="preserve">133</t>
  </si>
  <si>
    <t xml:space="preserve">134</t>
  </si>
  <si>
    <t xml:space="preserve">135</t>
  </si>
  <si>
    <t xml:space="preserve">136</t>
  </si>
  <si>
    <t xml:space="preserve">137</t>
  </si>
  <si>
    <t xml:space="preserve">138</t>
  </si>
  <si>
    <t xml:space="preserve">139</t>
  </si>
  <si>
    <t xml:space="preserve">140</t>
  </si>
  <si>
    <t xml:space="preserve">141</t>
  </si>
  <si>
    <t xml:space="preserve">142</t>
  </si>
  <si>
    <t xml:space="preserve">143</t>
  </si>
  <si>
    <t xml:space="preserve">144</t>
  </si>
  <si>
    <t xml:space="preserve">145</t>
  </si>
  <si>
    <t xml:space="preserve">146</t>
  </si>
  <si>
    <t xml:space="preserve">147</t>
  </si>
  <si>
    <t xml:space="preserve">148</t>
  </si>
  <si>
    <t xml:space="preserve">149</t>
  </si>
  <si>
    <t xml:space="preserve">150</t>
  </si>
  <si>
    <t xml:space="preserve">151</t>
  </si>
  <si>
    <t xml:space="preserve">152</t>
  </si>
  <si>
    <t xml:space="preserve">153</t>
  </si>
  <si>
    <t xml:space="preserve">154</t>
  </si>
  <si>
    <t xml:space="preserve">155</t>
  </si>
  <si>
    <t xml:space="preserve">156</t>
  </si>
  <si>
    <t xml:space="preserve">157</t>
  </si>
  <si>
    <t xml:space="preserve">158</t>
  </si>
  <si>
    <t xml:space="preserve">159</t>
  </si>
  <si>
    <t xml:space="preserve">160</t>
  </si>
  <si>
    <t xml:space="preserve">161</t>
  </si>
  <si>
    <t xml:space="preserve">162</t>
  </si>
  <si>
    <t xml:space="preserve">163</t>
  </si>
  <si>
    <t xml:space="preserve">164</t>
  </si>
  <si>
    <t xml:space="preserve">165</t>
  </si>
  <si>
    <t xml:space="preserve">166</t>
  </si>
  <si>
    <t xml:space="preserve">167</t>
  </si>
  <si>
    <t xml:space="preserve">168</t>
  </si>
  <si>
    <t xml:space="preserve">169</t>
  </si>
  <si>
    <t xml:space="preserve">170</t>
  </si>
  <si>
    <t xml:space="preserve">171</t>
  </si>
  <si>
    <t xml:space="preserve">172</t>
  </si>
  <si>
    <t xml:space="preserve">173</t>
  </si>
  <si>
    <t xml:space="preserve">174</t>
  </si>
  <si>
    <t xml:space="preserve">175</t>
  </si>
  <si>
    <t xml:space="preserve">176</t>
  </si>
  <si>
    <t xml:space="preserve">177</t>
  </si>
  <si>
    <t xml:space="preserve">178</t>
  </si>
  <si>
    <t xml:space="preserve">179</t>
  </si>
  <si>
    <t xml:space="preserve">180</t>
  </si>
  <si>
    <t xml:space="preserve">181</t>
  </si>
  <si>
    <t xml:space="preserve">182</t>
  </si>
  <si>
    <t xml:space="preserve">183</t>
  </si>
  <si>
    <t xml:space="preserve">184</t>
  </si>
  <si>
    <t xml:space="preserve">185</t>
  </si>
  <si>
    <t xml:space="preserve">186</t>
  </si>
  <si>
    <t xml:space="preserve">187</t>
  </si>
  <si>
    <t xml:space="preserve">188</t>
  </si>
  <si>
    <t xml:space="preserve">189</t>
  </si>
  <si>
    <t xml:space="preserve">190</t>
  </si>
  <si>
    <t xml:space="preserve">191</t>
  </si>
  <si>
    <t xml:space="preserve">192</t>
  </si>
  <si>
    <t xml:space="preserve">193</t>
  </si>
  <si>
    <t xml:space="preserve">194</t>
  </si>
  <si>
    <t xml:space="preserve">195</t>
  </si>
  <si>
    <t xml:space="preserve">196</t>
  </si>
  <si>
    <t xml:space="preserve">197</t>
  </si>
  <si>
    <t xml:space="preserve">198</t>
  </si>
  <si>
    <t xml:space="preserve">199</t>
  </si>
  <si>
    <t xml:space="preserve">200</t>
  </si>
  <si>
    <t xml:space="preserve">201</t>
  </si>
  <si>
    <t xml:space="preserve">202</t>
  </si>
  <si>
    <t xml:space="preserve">203</t>
  </si>
  <si>
    <t xml:space="preserve">204</t>
  </si>
  <si>
    <t xml:space="preserve">205</t>
  </si>
  <si>
    <t xml:space="preserve">206</t>
  </si>
  <si>
    <t xml:space="preserve">207</t>
  </si>
  <si>
    <t xml:space="preserve">208</t>
  </si>
  <si>
    <t xml:space="preserve">209</t>
  </si>
  <si>
    <t xml:space="preserve">210</t>
  </si>
  <si>
    <t xml:space="preserve">211</t>
  </si>
  <si>
    <t xml:space="preserve">212</t>
  </si>
  <si>
    <t xml:space="preserve">213</t>
  </si>
  <si>
    <t xml:space="preserve">214</t>
  </si>
  <si>
    <t xml:space="preserve">215</t>
  </si>
  <si>
    <t xml:space="preserve">216</t>
  </si>
  <si>
    <t xml:space="preserve">217</t>
  </si>
  <si>
    <t xml:space="preserve">218</t>
  </si>
  <si>
    <t xml:space="preserve">219</t>
  </si>
  <si>
    <t xml:space="preserve">220</t>
  </si>
  <si>
    <t xml:space="preserve">221</t>
  </si>
  <si>
    <t xml:space="preserve">222</t>
  </si>
  <si>
    <t xml:space="preserve">223</t>
  </si>
  <si>
    <t xml:space="preserve">224</t>
  </si>
  <si>
    <t xml:space="preserve">225</t>
  </si>
  <si>
    <t xml:space="preserve">226</t>
  </si>
  <si>
    <t xml:space="preserve">227</t>
  </si>
  <si>
    <t xml:space="preserve">228</t>
  </si>
  <si>
    <t xml:space="preserve">229</t>
  </si>
  <si>
    <t xml:space="preserve">230</t>
  </si>
  <si>
    <t xml:space="preserve">231</t>
  </si>
  <si>
    <t xml:space="preserve">232</t>
  </si>
  <si>
    <t xml:space="preserve">233</t>
  </si>
  <si>
    <t xml:space="preserve">234</t>
  </si>
  <si>
    <t xml:space="preserve">235</t>
  </si>
  <si>
    <t xml:space="preserve">236</t>
  </si>
  <si>
    <t xml:space="preserve">237</t>
  </si>
  <si>
    <t xml:space="preserve">238</t>
  </si>
  <si>
    <t xml:space="preserve">239</t>
  </si>
  <si>
    <t xml:space="preserve">240</t>
  </si>
  <si>
    <t xml:space="preserve">241</t>
  </si>
  <si>
    <t xml:space="preserve">242</t>
  </si>
  <si>
    <t xml:space="preserve">243</t>
  </si>
  <si>
    <t xml:space="preserve">244</t>
  </si>
  <si>
    <t xml:space="preserve">245</t>
  </si>
  <si>
    <t xml:space="preserve">246</t>
  </si>
  <si>
    <t xml:space="preserve">247</t>
  </si>
  <si>
    <t xml:space="preserve">248</t>
  </si>
  <si>
    <t xml:space="preserve">249</t>
  </si>
  <si>
    <t xml:space="preserve">250</t>
  </si>
  <si>
    <t xml:space="preserve">251</t>
  </si>
  <si>
    <t xml:space="preserve">252</t>
  </si>
  <si>
    <t xml:space="preserve">253</t>
  </si>
  <si>
    <t xml:space="preserve">254</t>
  </si>
  <si>
    <t xml:space="preserve">255</t>
  </si>
  <si>
    <t xml:space="preserve">256</t>
  </si>
  <si>
    <t xml:space="preserve">257</t>
  </si>
  <si>
    <t xml:space="preserve">258</t>
  </si>
  <si>
    <t xml:space="preserve">259</t>
  </si>
  <si>
    <t xml:space="preserve">260</t>
  </si>
  <si>
    <t xml:space="preserve">261</t>
  </si>
  <si>
    <t xml:space="preserve">262</t>
  </si>
  <si>
    <t xml:space="preserve">263</t>
  </si>
  <si>
    <t xml:space="preserve">264</t>
  </si>
  <si>
    <t xml:space="preserve">265</t>
  </si>
  <si>
    <t xml:space="preserve">266</t>
  </si>
  <si>
    <t xml:space="preserve">267</t>
  </si>
  <si>
    <t xml:space="preserve">268</t>
  </si>
  <si>
    <t xml:space="preserve">269</t>
  </si>
  <si>
    <t xml:space="preserve">270</t>
  </si>
  <si>
    <t xml:space="preserve">271</t>
  </si>
  <si>
    <t xml:space="preserve">272</t>
  </si>
  <si>
    <t xml:space="preserve">273</t>
  </si>
  <si>
    <t xml:space="preserve">274</t>
  </si>
  <si>
    <t xml:space="preserve">275</t>
  </si>
  <si>
    <t xml:space="preserve">276</t>
  </si>
  <si>
    <t xml:space="preserve">277</t>
  </si>
  <si>
    <t xml:space="preserve">278</t>
  </si>
  <si>
    <t xml:space="preserve">279</t>
  </si>
  <si>
    <t xml:space="preserve">280</t>
  </si>
  <si>
    <t xml:space="preserve">281</t>
  </si>
  <si>
    <t xml:space="preserve">282</t>
  </si>
  <si>
    <t xml:space="preserve">283</t>
  </si>
  <si>
    <t xml:space="preserve">284</t>
  </si>
  <si>
    <t xml:space="preserve">285</t>
  </si>
  <si>
    <t xml:space="preserve">286</t>
  </si>
  <si>
    <t xml:space="preserve">287</t>
  </si>
  <si>
    <t xml:space="preserve">288</t>
  </si>
  <si>
    <t xml:space="preserve">289</t>
  </si>
  <si>
    <t xml:space="preserve">290</t>
  </si>
  <si>
    <t xml:space="preserve">291</t>
  </si>
  <si>
    <t xml:space="preserve">292</t>
  </si>
  <si>
    <t xml:space="preserve">293</t>
  </si>
  <si>
    <t xml:space="preserve">294</t>
  </si>
  <si>
    <t xml:space="preserve">295</t>
  </si>
  <si>
    <t xml:space="preserve">296</t>
  </si>
  <si>
    <t xml:space="preserve">297</t>
  </si>
  <si>
    <t xml:space="preserve">298</t>
  </si>
  <si>
    <t xml:space="preserve">299</t>
  </si>
  <si>
    <t xml:space="preserve">300</t>
  </si>
  <si>
    <t xml:space="preserve">301</t>
  </si>
  <si>
    <t xml:space="preserve">302</t>
  </si>
  <si>
    <t xml:space="preserve">303</t>
  </si>
  <si>
    <t xml:space="preserve">304</t>
  </si>
  <si>
    <t xml:space="preserve">305</t>
  </si>
  <si>
    <t xml:space="preserve">306</t>
  </si>
  <si>
    <t xml:space="preserve">307</t>
  </si>
  <si>
    <t xml:space="preserve">308</t>
  </si>
  <si>
    <t xml:space="preserve">309</t>
  </si>
  <si>
    <t xml:space="preserve">310</t>
  </si>
  <si>
    <t xml:space="preserve">311</t>
  </si>
  <si>
    <t xml:space="preserve">312</t>
  </si>
  <si>
    <t xml:space="preserve">313</t>
  </si>
  <si>
    <t xml:space="preserve">314</t>
  </si>
  <si>
    <t xml:space="preserve">315</t>
  </si>
  <si>
    <t xml:space="preserve">316</t>
  </si>
  <si>
    <t xml:space="preserve">317</t>
  </si>
  <si>
    <t xml:space="preserve">318</t>
  </si>
  <si>
    <t xml:space="preserve">319</t>
  </si>
  <si>
    <t xml:space="preserve">320</t>
  </si>
  <si>
    <t xml:space="preserve">321</t>
  </si>
  <si>
    <t xml:space="preserve">322</t>
  </si>
  <si>
    <t xml:space="preserve">323</t>
  </si>
  <si>
    <t xml:space="preserve">324</t>
  </si>
  <si>
    <t xml:space="preserve">325</t>
  </si>
  <si>
    <t xml:space="preserve">326</t>
  </si>
  <si>
    <t xml:space="preserve">327</t>
  </si>
  <si>
    <t xml:space="preserve">328</t>
  </si>
  <si>
    <t xml:space="preserve">329</t>
  </si>
  <si>
    <t xml:space="preserve">330</t>
  </si>
  <si>
    <t xml:space="preserve">331</t>
  </si>
  <si>
    <t xml:space="preserve">332</t>
  </si>
  <si>
    <t xml:space="preserve">333</t>
  </si>
  <si>
    <t xml:space="preserve">334</t>
  </si>
  <si>
    <t xml:space="preserve">335</t>
  </si>
  <si>
    <t xml:space="preserve">336</t>
  </si>
  <si>
    <t xml:space="preserve">337</t>
  </si>
  <si>
    <t xml:space="preserve">338</t>
  </si>
  <si>
    <t xml:space="preserve">339</t>
  </si>
  <si>
    <t xml:space="preserve">340</t>
  </si>
  <si>
    <t xml:space="preserve">341</t>
  </si>
  <si>
    <t xml:space="preserve">342</t>
  </si>
  <si>
    <t xml:space="preserve">343</t>
  </si>
  <si>
    <t xml:space="preserve">344</t>
  </si>
  <si>
    <t xml:space="preserve">345</t>
  </si>
  <si>
    <t xml:space="preserve">346</t>
  </si>
  <si>
    <t xml:space="preserve">347</t>
  </si>
  <si>
    <t xml:space="preserve">348</t>
  </si>
  <si>
    <t xml:space="preserve">349</t>
  </si>
  <si>
    <t xml:space="preserve">350</t>
  </si>
  <si>
    <t xml:space="preserve">351</t>
  </si>
  <si>
    <t xml:space="preserve">352</t>
  </si>
  <si>
    <t xml:space="preserve">353</t>
  </si>
  <si>
    <t xml:space="preserve">354</t>
  </si>
  <si>
    <t xml:space="preserve">355</t>
  </si>
  <si>
    <t xml:space="preserve">356</t>
  </si>
  <si>
    <t xml:space="preserve">357</t>
  </si>
  <si>
    <t xml:space="preserve">358</t>
  </si>
  <si>
    <t xml:space="preserve">359</t>
  </si>
  <si>
    <t xml:space="preserve">360</t>
  </si>
  <si>
    <t xml:space="preserve">361</t>
  </si>
  <si>
    <t xml:space="preserve">362</t>
  </si>
  <si>
    <t xml:space="preserve">363</t>
  </si>
  <si>
    <t xml:space="preserve">364</t>
  </si>
  <si>
    <t xml:space="preserve">365</t>
  </si>
  <si>
    <t xml:space="preserve">366</t>
  </si>
  <si>
    <t xml:space="preserve">367</t>
  </si>
  <si>
    <t xml:space="preserve">368</t>
  </si>
  <si>
    <t xml:space="preserve">369</t>
  </si>
  <si>
    <t xml:space="preserve">370</t>
  </si>
  <si>
    <t xml:space="preserve">371</t>
  </si>
  <si>
    <t xml:space="preserve">372</t>
  </si>
  <si>
    <t xml:space="preserve">373</t>
  </si>
  <si>
    <t xml:space="preserve">374</t>
  </si>
  <si>
    <t xml:space="preserve">375</t>
  </si>
  <si>
    <t xml:space="preserve">376</t>
  </si>
  <si>
    <t xml:space="preserve">377</t>
  </si>
  <si>
    <t xml:space="preserve">378</t>
  </si>
  <si>
    <t xml:space="preserve">379</t>
  </si>
  <si>
    <t xml:space="preserve">380</t>
  </si>
  <si>
    <t xml:space="preserve">381</t>
  </si>
  <si>
    <t xml:space="preserve">382</t>
  </si>
  <si>
    <t xml:space="preserve">383</t>
  </si>
  <si>
    <t xml:space="preserve">384</t>
  </si>
  <si>
    <t xml:space="preserve">385</t>
  </si>
  <si>
    <t xml:space="preserve">386</t>
  </si>
  <si>
    <t xml:space="preserve">387</t>
  </si>
  <si>
    <t xml:space="preserve">388</t>
  </si>
  <si>
    <t xml:space="preserve">389</t>
  </si>
  <si>
    <t xml:space="preserve">390</t>
  </si>
  <si>
    <t xml:space="preserve">391</t>
  </si>
  <si>
    <t xml:space="preserve">392</t>
  </si>
  <si>
    <t xml:space="preserve">393</t>
  </si>
  <si>
    <t xml:space="preserve">394</t>
  </si>
  <si>
    <t xml:space="preserve">395</t>
  </si>
  <si>
    <t xml:space="preserve">396</t>
  </si>
  <si>
    <t xml:space="preserve">397</t>
  </si>
  <si>
    <t xml:space="preserve">398</t>
  </si>
  <si>
    <t xml:space="preserve">399</t>
  </si>
  <si>
    <t xml:space="preserve">400</t>
  </si>
  <si>
    <t xml:space="preserve">401</t>
  </si>
  <si>
    <t xml:space="preserve">402</t>
  </si>
  <si>
    <t xml:space="preserve">403</t>
  </si>
  <si>
    <t xml:space="preserve">404</t>
  </si>
  <si>
    <t xml:space="preserve">405</t>
  </si>
  <si>
    <t xml:space="preserve">406</t>
  </si>
  <si>
    <t xml:space="preserve">407</t>
  </si>
  <si>
    <t xml:space="preserve">408</t>
  </si>
  <si>
    <t xml:space="preserve">409</t>
  </si>
  <si>
    <t xml:space="preserve">410</t>
  </si>
  <si>
    <t xml:space="preserve">411</t>
  </si>
  <si>
    <t xml:space="preserve">412</t>
  </si>
  <si>
    <t xml:space="preserve">413</t>
  </si>
  <si>
    <t xml:space="preserve">414</t>
  </si>
  <si>
    <t xml:space="preserve">415</t>
  </si>
  <si>
    <t xml:space="preserve">416</t>
  </si>
  <si>
    <t xml:space="preserve">417</t>
  </si>
  <si>
    <t xml:space="preserve">418</t>
  </si>
  <si>
    <t xml:space="preserve">419</t>
  </si>
  <si>
    <t xml:space="preserve">420</t>
  </si>
  <si>
    <t xml:space="preserve">421</t>
  </si>
  <si>
    <t xml:space="preserve">422</t>
  </si>
  <si>
    <t xml:space="preserve">423</t>
  </si>
  <si>
    <t xml:space="preserve">424</t>
  </si>
  <si>
    <t xml:space="preserve">425</t>
  </si>
  <si>
    <t xml:space="preserve">426</t>
  </si>
  <si>
    <t xml:space="preserve">427</t>
  </si>
  <si>
    <t xml:space="preserve">428</t>
  </si>
  <si>
    <t xml:space="preserve">429</t>
  </si>
  <si>
    <t xml:space="preserve">430</t>
  </si>
  <si>
    <t xml:space="preserve">431</t>
  </si>
  <si>
    <t xml:space="preserve">432</t>
  </si>
  <si>
    <t xml:space="preserve">433</t>
  </si>
  <si>
    <t xml:space="preserve">434</t>
  </si>
  <si>
    <t xml:space="preserve">435</t>
  </si>
  <si>
    <t xml:space="preserve">436</t>
  </si>
  <si>
    <t xml:space="preserve">437</t>
  </si>
  <si>
    <t xml:space="preserve">438</t>
  </si>
  <si>
    <t xml:space="preserve">439</t>
  </si>
  <si>
    <t xml:space="preserve">440</t>
  </si>
  <si>
    <t xml:space="preserve">441</t>
  </si>
  <si>
    <t xml:space="preserve">442</t>
  </si>
  <si>
    <t xml:space="preserve">443</t>
  </si>
  <si>
    <t xml:space="preserve">444</t>
  </si>
  <si>
    <t xml:space="preserve">445</t>
  </si>
  <si>
    <t xml:space="preserve">446</t>
  </si>
  <si>
    <t xml:space="preserve">447</t>
  </si>
  <si>
    <t xml:space="preserve">448</t>
  </si>
  <si>
    <t xml:space="preserve">449</t>
  </si>
  <si>
    <t xml:space="preserve">450</t>
  </si>
  <si>
    <t xml:space="preserve">451</t>
  </si>
  <si>
    <t xml:space="preserve">452</t>
  </si>
  <si>
    <t xml:space="preserve">453</t>
  </si>
  <si>
    <t xml:space="preserve">454</t>
  </si>
  <si>
    <t xml:space="preserve">455</t>
  </si>
  <si>
    <t xml:space="preserve">456</t>
  </si>
  <si>
    <t xml:space="preserve">457</t>
  </si>
  <si>
    <t xml:space="preserve">458</t>
  </si>
  <si>
    <t xml:space="preserve">459</t>
  </si>
  <si>
    <t xml:space="preserve">460</t>
  </si>
  <si>
    <t xml:space="preserve">461</t>
  </si>
  <si>
    <t xml:space="preserve">462</t>
  </si>
  <si>
    <t xml:space="preserve">463</t>
  </si>
  <si>
    <t xml:space="preserve">464</t>
  </si>
  <si>
    <t xml:space="preserve">465</t>
  </si>
  <si>
    <t xml:space="preserve">466</t>
  </si>
  <si>
    <t xml:space="preserve">467</t>
  </si>
  <si>
    <t xml:space="preserve">468</t>
  </si>
  <si>
    <t xml:space="preserve">469</t>
  </si>
  <si>
    <t xml:space="preserve">470</t>
  </si>
  <si>
    <t xml:space="preserve">471</t>
  </si>
  <si>
    <t xml:space="preserve">472</t>
  </si>
  <si>
    <t xml:space="preserve">473</t>
  </si>
  <si>
    <t xml:space="preserve">474</t>
  </si>
  <si>
    <t xml:space="preserve">475</t>
  </si>
  <si>
    <t xml:space="preserve">476</t>
  </si>
  <si>
    <t xml:space="preserve">477</t>
  </si>
  <si>
    <t xml:space="preserve">478</t>
  </si>
  <si>
    <t xml:space="preserve">479</t>
  </si>
  <si>
    <t xml:space="preserve">480</t>
  </si>
  <si>
    <t xml:space="preserve">481</t>
  </si>
  <si>
    <t xml:space="preserve">482</t>
  </si>
  <si>
    <t xml:space="preserve">483</t>
  </si>
  <si>
    <t xml:space="preserve">484</t>
  </si>
  <si>
    <t xml:space="preserve">485</t>
  </si>
  <si>
    <t xml:space="preserve">486</t>
  </si>
  <si>
    <t xml:space="preserve">487</t>
  </si>
  <si>
    <t xml:space="preserve">488</t>
  </si>
  <si>
    <t xml:space="preserve">489</t>
  </si>
  <si>
    <t xml:space="preserve">490</t>
  </si>
  <si>
    <t xml:space="preserve">491</t>
  </si>
  <si>
    <t xml:space="preserve">492</t>
  </si>
  <si>
    <t xml:space="preserve">493</t>
  </si>
  <si>
    <t xml:space="preserve">494</t>
  </si>
  <si>
    <t xml:space="preserve">495</t>
  </si>
  <si>
    <t xml:space="preserve">496</t>
  </si>
  <si>
    <t xml:space="preserve">497</t>
  </si>
  <si>
    <t xml:space="preserve">498</t>
  </si>
  <si>
    <t xml:space="preserve">499</t>
  </si>
  <si>
    <t xml:space="preserve">500</t>
  </si>
  <si>
    <t xml:space="preserve">501</t>
  </si>
  <si>
    <t xml:space="preserve">502</t>
  </si>
  <si>
    <t xml:space="preserve">503</t>
  </si>
  <si>
    <t xml:space="preserve">504</t>
  </si>
  <si>
    <t xml:space="preserve">505</t>
  </si>
  <si>
    <t xml:space="preserve">506</t>
  </si>
  <si>
    <t xml:space="preserve">507</t>
  </si>
  <si>
    <t xml:space="preserve">508</t>
  </si>
  <si>
    <t xml:space="preserve">509</t>
  </si>
  <si>
    <t xml:space="preserve">510</t>
  </si>
  <si>
    <t xml:space="preserve">511</t>
  </si>
  <si>
    <t xml:space="preserve">512</t>
  </si>
  <si>
    <t xml:space="preserve">513</t>
  </si>
  <si>
    <t xml:space="preserve">514</t>
  </si>
  <si>
    <t xml:space="preserve">515</t>
  </si>
  <si>
    <t xml:space="preserve">516</t>
  </si>
  <si>
    <t xml:space="preserve">517</t>
  </si>
  <si>
    <t xml:space="preserve">518</t>
  </si>
  <si>
    <t xml:space="preserve">519</t>
  </si>
  <si>
    <t xml:space="preserve">520</t>
  </si>
  <si>
    <t xml:space="preserve">521</t>
  </si>
  <si>
    <t xml:space="preserve">522</t>
  </si>
  <si>
    <t xml:space="preserve">523</t>
  </si>
  <si>
    <t xml:space="preserve">524</t>
  </si>
  <si>
    <t xml:space="preserve">525</t>
  </si>
  <si>
    <t xml:space="preserve">526</t>
  </si>
  <si>
    <t xml:space="preserve">527</t>
  </si>
  <si>
    <t xml:space="preserve">528</t>
  </si>
  <si>
    <t xml:space="preserve">529</t>
  </si>
  <si>
    <t xml:space="preserve">530</t>
  </si>
  <si>
    <t xml:space="preserve">531</t>
  </si>
  <si>
    <t xml:space="preserve">532</t>
  </si>
  <si>
    <t xml:space="preserve">533</t>
  </si>
  <si>
    <t xml:space="preserve">534</t>
  </si>
  <si>
    <t xml:space="preserve">535</t>
  </si>
  <si>
    <t xml:space="preserve">536</t>
  </si>
  <si>
    <t xml:space="preserve">537</t>
  </si>
  <si>
    <t xml:space="preserve">538</t>
  </si>
  <si>
    <t xml:space="preserve">539</t>
  </si>
  <si>
    <t xml:space="preserve">540</t>
  </si>
  <si>
    <t xml:space="preserve">541</t>
  </si>
  <si>
    <t xml:space="preserve">542</t>
  </si>
  <si>
    <t xml:space="preserve">543</t>
  </si>
  <si>
    <t xml:space="preserve">544</t>
  </si>
  <si>
    <t xml:space="preserve">545</t>
  </si>
  <si>
    <t xml:space="preserve">546</t>
  </si>
  <si>
    <t xml:space="preserve">547</t>
  </si>
  <si>
    <t xml:space="preserve">548</t>
  </si>
  <si>
    <t xml:space="preserve">549</t>
  </si>
  <si>
    <t xml:space="preserve">550</t>
  </si>
  <si>
    <t xml:space="preserve">551</t>
  </si>
  <si>
    <t xml:space="preserve">552</t>
  </si>
  <si>
    <t xml:space="preserve">553</t>
  </si>
  <si>
    <t xml:space="preserve">554</t>
  </si>
  <si>
    <t xml:space="preserve">555</t>
  </si>
  <si>
    <t xml:space="preserve">556</t>
  </si>
  <si>
    <t xml:space="preserve">557</t>
  </si>
  <si>
    <t xml:space="preserve">558</t>
  </si>
  <si>
    <t xml:space="preserve">559</t>
  </si>
  <si>
    <t xml:space="preserve">560</t>
  </si>
  <si>
    <t xml:space="preserve">561</t>
  </si>
  <si>
    <t xml:space="preserve">562</t>
  </si>
  <si>
    <t xml:space="preserve">563</t>
  </si>
  <si>
    <t xml:space="preserve">564</t>
  </si>
  <si>
    <t xml:space="preserve">565</t>
  </si>
  <si>
    <t xml:space="preserve">566</t>
  </si>
  <si>
    <t xml:space="preserve">567</t>
  </si>
  <si>
    <t xml:space="preserve">568</t>
  </si>
  <si>
    <t xml:space="preserve">569</t>
  </si>
  <si>
    <t xml:space="preserve">570</t>
  </si>
  <si>
    <t xml:space="preserve">571</t>
  </si>
  <si>
    <t xml:space="preserve">572</t>
  </si>
  <si>
    <t xml:space="preserve">573</t>
  </si>
  <si>
    <t xml:space="preserve">574</t>
  </si>
  <si>
    <t xml:space="preserve">575</t>
  </si>
  <si>
    <t xml:space="preserve">576</t>
  </si>
  <si>
    <t xml:space="preserve">577</t>
  </si>
  <si>
    <t xml:space="preserve">578</t>
  </si>
  <si>
    <t xml:space="preserve">579</t>
  </si>
  <si>
    <t xml:space="preserve">580</t>
  </si>
  <si>
    <t xml:space="preserve">581</t>
  </si>
  <si>
    <t xml:space="preserve">582</t>
  </si>
  <si>
    <t xml:space="preserve">583</t>
  </si>
  <si>
    <t xml:space="preserve">584</t>
  </si>
  <si>
    <t xml:space="preserve">585</t>
  </si>
  <si>
    <t xml:space="preserve">586</t>
  </si>
  <si>
    <t xml:space="preserve">587</t>
  </si>
  <si>
    <t xml:space="preserve">588</t>
  </si>
  <si>
    <t xml:space="preserve">589</t>
  </si>
  <si>
    <t xml:space="preserve">590</t>
  </si>
  <si>
    <t xml:space="preserve">591</t>
  </si>
  <si>
    <t xml:space="preserve">592</t>
  </si>
  <si>
    <t xml:space="preserve">593</t>
  </si>
  <si>
    <t xml:space="preserve">594</t>
  </si>
  <si>
    <t xml:space="preserve">595</t>
  </si>
  <si>
    <t xml:space="preserve">596</t>
  </si>
  <si>
    <t xml:space="preserve">597</t>
  </si>
  <si>
    <t xml:space="preserve">598</t>
  </si>
  <si>
    <t xml:space="preserve">599</t>
  </si>
  <si>
    <t xml:space="preserve">600</t>
  </si>
  <si>
    <t xml:space="preserve">601</t>
  </si>
  <si>
    <t xml:space="preserve">602</t>
  </si>
  <si>
    <t xml:space="preserve">603</t>
  </si>
  <si>
    <t xml:space="preserve">604</t>
  </si>
  <si>
    <t xml:space="preserve">605</t>
  </si>
  <si>
    <t xml:space="preserve">606</t>
  </si>
  <si>
    <t xml:space="preserve">607</t>
  </si>
  <si>
    <t xml:space="preserve">608</t>
  </si>
  <si>
    <t xml:space="preserve">609</t>
  </si>
  <si>
    <t xml:space="preserve">610</t>
  </si>
  <si>
    <t xml:space="preserve">611</t>
  </si>
  <si>
    <t xml:space="preserve">612</t>
  </si>
  <si>
    <t xml:space="preserve">613</t>
  </si>
  <si>
    <t xml:space="preserve">614</t>
  </si>
  <si>
    <t xml:space="preserve">615</t>
  </si>
  <si>
    <t xml:space="preserve">616</t>
  </si>
  <si>
    <t xml:space="preserve">617</t>
  </si>
  <si>
    <t xml:space="preserve">618</t>
  </si>
  <si>
    <t xml:space="preserve">619</t>
  </si>
  <si>
    <t xml:space="preserve">Total Income</t>
  </si>
  <si>
    <t xml:space="preserve">Total Expense</t>
  </si>
  <si>
    <t xml:space="preserve">Returned value</t>
  </si>
  <si>
    <t xml:space="preserve">1501</t>
  </si>
  <si>
    <t xml:space="preserve">1502</t>
  </si>
  <si>
    <t xml:space="preserve">0202</t>
  </si>
  <si>
    <t xml:space="preserve">0203</t>
  </si>
  <si>
    <t xml:space="preserve">0204</t>
  </si>
  <si>
    <t xml:space="preserve">0205</t>
  </si>
  <si>
    <t xml:space="preserve">Service Code (202)</t>
  </si>
  <si>
    <t xml:space="preserve">Country Code (203)</t>
  </si>
  <si>
    <t xml:space="preserve">Amount(204)</t>
  </si>
  <si>
    <t xml:space="preserve">Amount(205)</t>
  </si>
  <si>
    <t xml:space="preserve">Excel Input Files (returns) Folder</t>
  </si>
  <si>
    <t xml:space="preserve">CSV Output Files Folder</t>
  </si>
  <si>
    <t xml:space="preserve">Archive Folder</t>
  </si>
  <si>
    <t xml:space="preserve">XML Folder</t>
  </si>
  <si>
    <t xml:space="preserve">Processing Reports Folder</t>
  </si>
  <si>
    <t xml:space="preserve">C:\SEFT\New Submissions</t>
  </si>
  <si>
    <t xml:space="preserve">K:\ITIS\SEFT\CSV\</t>
  </si>
  <si>
    <t xml:space="preserve">C:\SEFT\metadata archive</t>
  </si>
  <si>
    <t xml:space="preserve">C:\SEFT\reports</t>
  </si>
  <si>
    <t xml:space="preserve">File</t>
  </si>
  <si>
    <r>
      <rPr>
        <sz val="11"/>
        <color theme="1"/>
        <rFont val="Calibri"/>
        <family val="2"/>
        <charset val="1"/>
      </rPr>
      <t xml:space="preserve">Euro rates: </t>
    </r>
    <r>
      <rPr>
        <b val="true"/>
        <sz val="11"/>
        <color theme="1"/>
        <rFont val="Calibri"/>
        <family val="2"/>
        <charset val="1"/>
      </rPr>
      <t xml:space="preserve">annual 2012 </t>
    </r>
    <r>
      <rPr>
        <sz val="11"/>
        <color theme="1"/>
        <rFont val="Calibri"/>
        <family val="2"/>
        <charset val="1"/>
      </rPr>
      <t xml:space="preserve"> (B is opening C is closing)</t>
    </r>
  </si>
  <si>
    <t xml:space="preserve">Survey code</t>
  </si>
  <si>
    <t xml:space="preserve">quarter 1 2013 (03)</t>
  </si>
  <si>
    <t xml:space="preserve">Period</t>
  </si>
  <si>
    <t xml:space="preserve">quarter 2 2012 (06)</t>
  </si>
  <si>
    <t xml:space="preserve">Ref</t>
  </si>
  <si>
    <t xml:space="preserve">quarter 3 2012 (09)</t>
  </si>
  <si>
    <t xml:space="preserve">quarter 4 2012  (12)</t>
  </si>
  <si>
    <t xml:space="preserve">C:\SEFT\CSV</t>
  </si>
  <si>
    <t xml:space="preserve">C:\SEFT\response archive</t>
  </si>
  <si>
    <t xml:space="preserve">X:\UAT Submissions</t>
  </si>
  <si>
    <t xml:space="preserve">X:\uatcsv</t>
  </si>
  <si>
    <t xml:space="preserve">X:\UAT test\response archive</t>
  </si>
  <si>
    <t xml:space="preserve">X:\UAT test\metadata archive</t>
  </si>
  <si>
    <t xml:space="preserve">X:\UAT test\reports</t>
  </si>
  <si>
    <t xml:space="preserve">Y:\UAT Submissions</t>
  </si>
  <si>
    <t xml:space="preserve">Y:\uatcsv</t>
  </si>
  <si>
    <t xml:space="preserve">Y:\UAT test\response archive</t>
  </si>
  <si>
    <t xml:space="preserve">Y:\UAT test\metadata archive</t>
  </si>
  <si>
    <t xml:space="preserve">Y:\UAT test\reports</t>
  </si>
  <si>
    <t xml:space="preserve">W:\UAT Submissions</t>
  </si>
  <si>
    <t xml:space="preserve">W:\uatcsv</t>
  </si>
  <si>
    <t xml:space="preserve">W:\UAT test\response archive</t>
  </si>
  <si>
    <t xml:space="preserve">W:\UAT test\metadata archive</t>
  </si>
  <si>
    <t xml:space="preserve">W:\UAT test\reports</t>
  </si>
  <si>
    <t xml:space="preserve">Options for the country and industry sector drop-down boxes</t>
  </si>
  <si>
    <t xml:space="preserve">Country code</t>
  </si>
  <si>
    <t xml:space="preserve">Country description</t>
  </si>
  <si>
    <t xml:space="preserve">country code</t>
  </si>
  <si>
    <t xml:space="preserve">immediate country description</t>
  </si>
  <si>
    <t xml:space="preserve">(for ONS use)</t>
  </si>
  <si>
    <t xml:space="preserve">ABU DHABI</t>
  </si>
  <si>
    <t xml:space="preserve">AFGHANISTAN</t>
  </si>
  <si>
    <t xml:space="preserve">ALBANIA</t>
  </si>
  <si>
    <t xml:space="preserve">ALGERIA</t>
  </si>
  <si>
    <t xml:space="preserve">AMERICAN SAMOA</t>
  </si>
  <si>
    <t xml:space="preserve">ANDORRA</t>
  </si>
  <si>
    <t xml:space="preserve">002</t>
  </si>
  <si>
    <t xml:space="preserve">ANGOLA</t>
  </si>
  <si>
    <t xml:space="preserve">ANGUILLA</t>
  </si>
  <si>
    <t xml:space="preserve">ANTARCTICA</t>
  </si>
  <si>
    <t xml:space="preserve">ANTIGUA &amp; BARBUDA</t>
  </si>
  <si>
    <t xml:space="preserve">ARGENTINA</t>
  </si>
  <si>
    <t xml:space="preserve">ARMENIA</t>
  </si>
  <si>
    <t xml:space="preserve">ARUBA</t>
  </si>
  <si>
    <t xml:space="preserve">004</t>
  </si>
  <si>
    <t xml:space="preserve">AUSTRALIA</t>
  </si>
  <si>
    <t xml:space="preserve">AUSTRALIAN OCEANIA</t>
  </si>
  <si>
    <t xml:space="preserve">005</t>
  </si>
  <si>
    <t xml:space="preserve">AUSTRIA</t>
  </si>
  <si>
    <t xml:space="preserve">AZERBAIJAN</t>
  </si>
  <si>
    <t xml:space="preserve">084</t>
  </si>
  <si>
    <t xml:space="preserve">BAHAMAS</t>
  </si>
  <si>
    <t xml:space="preserve">BAHRAIN</t>
  </si>
  <si>
    <t xml:space="preserve">095</t>
  </si>
  <si>
    <t xml:space="preserve">BANGLADESH</t>
  </si>
  <si>
    <t xml:space="preserve">BARBADOS</t>
  </si>
  <si>
    <t xml:space="preserve">BELARUS</t>
  </si>
  <si>
    <t xml:space="preserve">006</t>
  </si>
  <si>
    <t xml:space="preserve">BELGIUM</t>
  </si>
  <si>
    <t xml:space="preserve">BELIZE</t>
  </si>
  <si>
    <t xml:space="preserve">BENIN</t>
  </si>
  <si>
    <t xml:space="preserve">085</t>
  </si>
  <si>
    <t xml:space="preserve">BERMUDA</t>
  </si>
  <si>
    <t xml:space="preserve">BHUTAN</t>
  </si>
  <si>
    <t xml:space="preserve">BOLIVIA</t>
  </si>
  <si>
    <t xml:space="preserve">BONAIRE, SINT EUSTATINS AND SABA</t>
  </si>
  <si>
    <t xml:space="preserve">BOSNIA-HERZEGOVINA</t>
  </si>
  <si>
    <t xml:space="preserve">BOTSWANA</t>
  </si>
  <si>
    <t xml:space="preserve">BOUVET ISLAND</t>
  </si>
  <si>
    <t xml:space="preserve">007</t>
  </si>
  <si>
    <t xml:space="preserve">BRAZIL</t>
  </si>
  <si>
    <t xml:space="preserve">BRITISH INDIAN OCEAN TERRITORY</t>
  </si>
  <si>
    <t xml:space="preserve">BRITISH VIRGIN ISLANDS</t>
  </si>
  <si>
    <t xml:space="preserve">BRUNEI DARUSSALAM</t>
  </si>
  <si>
    <t xml:space="preserve">BULGARIA</t>
  </si>
  <si>
    <t xml:space="preserve">BURKINA FASO</t>
  </si>
  <si>
    <t xml:space="preserve">BURUNDI</t>
  </si>
  <si>
    <t xml:space="preserve">CAMBODIA  (formerly DEMOCRATIC KAMPUCHEA)</t>
  </si>
  <si>
    <t xml:space="preserve">CAMEROON</t>
  </si>
  <si>
    <t xml:space="preserve">009</t>
  </si>
  <si>
    <t xml:space="preserve">CANADA</t>
  </si>
  <si>
    <t xml:space="preserve">CAPE VERDE</t>
  </si>
  <si>
    <t xml:space="preserve">CAYMAN ISLANDS</t>
  </si>
  <si>
    <t xml:space="preserve">CENTRAL AFRICAN REPUBLIC</t>
  </si>
  <si>
    <t xml:space="preserve">CHAD</t>
  </si>
  <si>
    <t xml:space="preserve">CHANNEL ISLANDS (excluding JERSEY &amp; GUERNSEY)</t>
  </si>
  <si>
    <t xml:space="preserve">011</t>
  </si>
  <si>
    <t xml:space="preserve">CHILE</t>
  </si>
  <si>
    <t xml:space="preserve">098</t>
  </si>
  <si>
    <t xml:space="preserve">CHINA</t>
  </si>
  <si>
    <t xml:space="preserve">CHRISTMAS ISLANDS</t>
  </si>
  <si>
    <t xml:space="preserve">COCOS (KEELING) ISLANDS</t>
  </si>
  <si>
    <t xml:space="preserve">COLOMBIA</t>
  </si>
  <si>
    <t xml:space="preserve">COMOROS</t>
  </si>
  <si>
    <t xml:space="preserve">CONGO</t>
  </si>
  <si>
    <t xml:space="preserve">096</t>
  </si>
  <si>
    <t xml:space="preserve">CONGO, DEMOCRATIC REPUBLIC OF (formerly ZAIRE)</t>
  </si>
  <si>
    <t xml:space="preserve">COOK ISLANDS</t>
  </si>
  <si>
    <t xml:space="preserve">COSTA RICA</t>
  </si>
  <si>
    <t xml:space="preserve">CROATIA</t>
  </si>
  <si>
    <t xml:space="preserve">CUBA</t>
  </si>
  <si>
    <t xml:space="preserve">CURACOA</t>
  </si>
  <si>
    <t xml:space="preserve">012</t>
  </si>
  <si>
    <t xml:space="preserve">CYPRUS</t>
  </si>
  <si>
    <t xml:space="preserve">CZECH REPUBLIC</t>
  </si>
  <si>
    <t xml:space="preserve">013</t>
  </si>
  <si>
    <t xml:space="preserve">DENMARK</t>
  </si>
  <si>
    <t xml:space="preserve">DJIBOUTI</t>
  </si>
  <si>
    <t xml:space="preserve">DOMINICA</t>
  </si>
  <si>
    <t xml:space="preserve">DOMINICAN REPUBLIC</t>
  </si>
  <si>
    <t xml:space="preserve">DUBAI</t>
  </si>
  <si>
    <t xml:space="preserve">ECUADOR</t>
  </si>
  <si>
    <t xml:space="preserve">EGYPT</t>
  </si>
  <si>
    <t xml:space="preserve">EL SALVADOR</t>
  </si>
  <si>
    <t xml:space="preserve">EQUITORIAL GUINEA</t>
  </si>
  <si>
    <t xml:space="preserve">ERITREA</t>
  </si>
  <si>
    <t xml:space="preserve">ESTONIA</t>
  </si>
  <si>
    <t xml:space="preserve">ETHIOPIA</t>
  </si>
  <si>
    <t xml:space="preserve">081</t>
  </si>
  <si>
    <t xml:space="preserve">FALKLAND ISLANDS</t>
  </si>
  <si>
    <t xml:space="preserve">FAROE ISLANDS</t>
  </si>
  <si>
    <t xml:space="preserve">FIJI</t>
  </si>
  <si>
    <t xml:space="preserve">014</t>
  </si>
  <si>
    <t xml:space="preserve">FINLAND</t>
  </si>
  <si>
    <t xml:space="preserve">015</t>
  </si>
  <si>
    <t xml:space="preserve">FRANCE</t>
  </si>
  <si>
    <t xml:space="preserve">FRENCH POLYNESIA</t>
  </si>
  <si>
    <t xml:space="preserve">FRENCH SOUTHERN TERRITORIES</t>
  </si>
  <si>
    <t xml:space="preserve">GABON</t>
  </si>
  <si>
    <t xml:space="preserve">016</t>
  </si>
  <si>
    <t xml:space="preserve">GAMBIA</t>
  </si>
  <si>
    <t xml:space="preserve">GAZA &amp; JERICHO (PALESTINIAN TERRITORIES)</t>
  </si>
  <si>
    <t xml:space="preserve">GEORGIA</t>
  </si>
  <si>
    <t xml:space="preserve">017</t>
  </si>
  <si>
    <t xml:space="preserve">GERMANY</t>
  </si>
  <si>
    <t xml:space="preserve">018</t>
  </si>
  <si>
    <t xml:space="preserve">GHANA</t>
  </si>
  <si>
    <t xml:space="preserve">019</t>
  </si>
  <si>
    <t xml:space="preserve">GIBRALTAR</t>
  </si>
  <si>
    <t xml:space="preserve">020</t>
  </si>
  <si>
    <t xml:space="preserve">GREECE</t>
  </si>
  <si>
    <t xml:space="preserve">GREENLAND</t>
  </si>
  <si>
    <t xml:space="preserve">GRENADA</t>
  </si>
  <si>
    <t xml:space="preserve">GUAM</t>
  </si>
  <si>
    <t xml:space="preserve">GUATEMALA</t>
  </si>
  <si>
    <t xml:space="preserve">GUERNSEY</t>
  </si>
  <si>
    <t xml:space="preserve">GUINEA</t>
  </si>
  <si>
    <t xml:space="preserve">GUINEA BISSAU</t>
  </si>
  <si>
    <t xml:space="preserve">021</t>
  </si>
  <si>
    <t xml:space="preserve">GUYANA</t>
  </si>
  <si>
    <t xml:space="preserve">HAITI</t>
  </si>
  <si>
    <t xml:space="preserve">HEARD ISLANDS &amp; MACDONALD ISLANDS</t>
  </si>
  <si>
    <t xml:space="preserve">HONDURAS</t>
  </si>
  <si>
    <t xml:space="preserve">022</t>
  </si>
  <si>
    <t xml:space="preserve">HONG KONG</t>
  </si>
  <si>
    <t xml:space="preserve">HUNGARY</t>
  </si>
  <si>
    <t xml:space="preserve">094</t>
  </si>
  <si>
    <t xml:space="preserve">ICELAND</t>
  </si>
  <si>
    <t xml:space="preserve">023</t>
  </si>
  <si>
    <t xml:space="preserve">INDIA</t>
  </si>
  <si>
    <t xml:space="preserve">024</t>
  </si>
  <si>
    <t xml:space="preserve">INDONESIA</t>
  </si>
  <si>
    <t xml:space="preserve">025</t>
  </si>
  <si>
    <t xml:space="preserve">IRAN</t>
  </si>
  <si>
    <t xml:space="preserve">026</t>
  </si>
  <si>
    <t xml:space="preserve">IRAQ</t>
  </si>
  <si>
    <t xml:space="preserve">027</t>
  </si>
  <si>
    <t xml:space="preserve">IRISH REPUBLIC</t>
  </si>
  <si>
    <t xml:space="preserve">ISLE OF MAN</t>
  </si>
  <si>
    <t xml:space="preserve">028</t>
  </si>
  <si>
    <t xml:space="preserve">ISRAEL</t>
  </si>
  <si>
    <t xml:space="preserve">029</t>
  </si>
  <si>
    <t xml:space="preserve">ITALY</t>
  </si>
  <si>
    <t xml:space="preserve">IVORY COAST</t>
  </si>
  <si>
    <t xml:space="preserve">030</t>
  </si>
  <si>
    <t xml:space="preserve">JAMAICA</t>
  </si>
  <si>
    <t xml:space="preserve">031</t>
  </si>
  <si>
    <t xml:space="preserve">JAPAN</t>
  </si>
  <si>
    <t xml:space="preserve">JERSEY</t>
  </si>
  <si>
    <t xml:space="preserve">032</t>
  </si>
  <si>
    <t xml:space="preserve">JORDAN</t>
  </si>
  <si>
    <t xml:space="preserve">033</t>
  </si>
  <si>
    <t xml:space="preserve">KENYA</t>
  </si>
  <si>
    <t xml:space="preserve">KHAZAKHSTAN</t>
  </si>
  <si>
    <t xml:space="preserve">KIRIBATI</t>
  </si>
  <si>
    <t xml:space="preserve">080</t>
  </si>
  <si>
    <t xml:space="preserve">KUWAIT</t>
  </si>
  <si>
    <t xml:space="preserve">KYRGHYZSTAN</t>
  </si>
  <si>
    <t xml:space="preserve">079</t>
  </si>
  <si>
    <t xml:space="preserve">LAOS (aka LAO PEOPLES DEMOCRATIC REPUBLIC)</t>
  </si>
  <si>
    <t xml:space="preserve">LATVIA</t>
  </si>
  <si>
    <t xml:space="preserve">LEBANON</t>
  </si>
  <si>
    <t xml:space="preserve">087</t>
  </si>
  <si>
    <t xml:space="preserve">LESOTHO</t>
  </si>
  <si>
    <t xml:space="preserve">034</t>
  </si>
  <si>
    <t xml:space="preserve">LIBERIA</t>
  </si>
  <si>
    <t xml:space="preserve">035</t>
  </si>
  <si>
    <t xml:space="preserve">LIBYAN ARAB JAMAHIRIYA</t>
  </si>
  <si>
    <t xml:space="preserve">LIECHTENSTEIN</t>
  </si>
  <si>
    <t xml:space="preserve">LITHUANIA</t>
  </si>
  <si>
    <t xml:space="preserve">LUXEMBOURG</t>
  </si>
  <si>
    <t xml:space="preserve">MACAO</t>
  </si>
  <si>
    <t xml:space="preserve">MACEDONIA, (Former Yugoslav Republic of) </t>
  </si>
  <si>
    <t xml:space="preserve">MADAGASCAR</t>
  </si>
  <si>
    <t xml:space="preserve">036</t>
  </si>
  <si>
    <t xml:space="preserve">MALAWI</t>
  </si>
  <si>
    <t xml:space="preserve">037</t>
  </si>
  <si>
    <t xml:space="preserve">MALAYSIA</t>
  </si>
  <si>
    <t xml:space="preserve">MALDIVES</t>
  </si>
  <si>
    <t xml:space="preserve">MALI</t>
  </si>
  <si>
    <t xml:space="preserve">038</t>
  </si>
  <si>
    <t xml:space="preserve">MALTA</t>
  </si>
  <si>
    <t xml:space="preserve">MARSHALL ISLANDS</t>
  </si>
  <si>
    <t xml:space="preserve">MAURITANIA</t>
  </si>
  <si>
    <t xml:space="preserve">039</t>
  </si>
  <si>
    <t xml:space="preserve">MAURITIUS</t>
  </si>
  <si>
    <t xml:space="preserve">040</t>
  </si>
  <si>
    <t xml:space="preserve">MEXICO</t>
  </si>
  <si>
    <t xml:space="preserve">MICRONESIA (Federated States of)</t>
  </si>
  <si>
    <t xml:space="preserve">MOLDOVA</t>
  </si>
  <si>
    <t xml:space="preserve">MONGOLIA</t>
  </si>
  <si>
    <t xml:space="preserve">MONTENEGRO (formerly included in SERBIA)</t>
  </si>
  <si>
    <t xml:space="preserve">MONTSERRAT</t>
  </si>
  <si>
    <t xml:space="preserve">MOROCCO</t>
  </si>
  <si>
    <t xml:space="preserve">041</t>
  </si>
  <si>
    <t xml:space="preserve">MOZAMBIQUE</t>
  </si>
  <si>
    <t xml:space="preserve">008</t>
  </si>
  <si>
    <t xml:space="preserve">MYANMAR  (formerly BURMA)</t>
  </si>
  <si>
    <t xml:space="preserve">083</t>
  </si>
  <si>
    <t xml:space="preserve">NAMIBIA</t>
  </si>
  <si>
    <t xml:space="preserve">NAURA</t>
  </si>
  <si>
    <t xml:space="preserve">NEPAL</t>
  </si>
  <si>
    <t xml:space="preserve">042</t>
  </si>
  <si>
    <t xml:space="preserve">NETHERLANDS</t>
  </si>
  <si>
    <t xml:space="preserve">NEW CALEDONIA</t>
  </si>
  <si>
    <t xml:space="preserve">043</t>
  </si>
  <si>
    <t xml:space="preserve">NEW ZEALAND</t>
  </si>
  <si>
    <t xml:space="preserve">NICARAGUA</t>
  </si>
  <si>
    <t xml:space="preserve">NIGER</t>
  </si>
  <si>
    <t xml:space="preserve">044</t>
  </si>
  <si>
    <t xml:space="preserve">NIGERIA</t>
  </si>
  <si>
    <t xml:space="preserve">NIUE</t>
  </si>
  <si>
    <t xml:space="preserve">NORFOLK ISLANDS</t>
  </si>
  <si>
    <t xml:space="preserve">NORTH KOREA</t>
  </si>
  <si>
    <t xml:space="preserve">NORTHERN MARIANA ISLANDS (excluding GUAM)</t>
  </si>
  <si>
    <t xml:space="preserve">045</t>
  </si>
  <si>
    <t xml:space="preserve">NORWAY</t>
  </si>
  <si>
    <t xml:space="preserve">OMAN</t>
  </si>
  <si>
    <t xml:space="preserve">049</t>
  </si>
  <si>
    <t xml:space="preserve">OTHER GULF STATES (Part AE)</t>
  </si>
  <si>
    <t xml:space="preserve">046</t>
  </si>
  <si>
    <t xml:space="preserve">PAKISTAN</t>
  </si>
  <si>
    <t xml:space="preserve">PALAU</t>
  </si>
  <si>
    <t xml:space="preserve">047</t>
  </si>
  <si>
    <t xml:space="preserve">PANAMA</t>
  </si>
  <si>
    <t xml:space="preserve">PAPUA NEW GUINEA</t>
  </si>
  <si>
    <t xml:space="preserve">048</t>
  </si>
  <si>
    <t xml:space="preserve">PARAGUAY</t>
  </si>
  <si>
    <t xml:space="preserve">050</t>
  </si>
  <si>
    <t xml:space="preserve">PERU</t>
  </si>
  <si>
    <t xml:space="preserve">PHILIPPINES</t>
  </si>
  <si>
    <t xml:space="preserve">PITCAIRN</t>
  </si>
  <si>
    <t xml:space="preserve">POLAND</t>
  </si>
  <si>
    <t xml:space="preserve">POLAR REGIONS UNALLOCATED</t>
  </si>
  <si>
    <t xml:space="preserve">051</t>
  </si>
  <si>
    <t xml:space="preserve">PORTUGAL</t>
  </si>
  <si>
    <t xml:space="preserve">PUERTO RICO</t>
  </si>
  <si>
    <t xml:space="preserve">QATAR</t>
  </si>
  <si>
    <t xml:space="preserve">ROMANIA</t>
  </si>
  <si>
    <t xml:space="preserve">073</t>
  </si>
  <si>
    <t xml:space="preserve">RUSSIA</t>
  </si>
  <si>
    <t xml:space="preserve">RWANDA</t>
  </si>
  <si>
    <t xml:space="preserve">SAMOA</t>
  </si>
  <si>
    <t xml:space="preserve">SAN MARINO</t>
  </si>
  <si>
    <t xml:space="preserve">SAO TOME &amp; PRINCIPE</t>
  </si>
  <si>
    <t xml:space="preserve">078</t>
  </si>
  <si>
    <t xml:space="preserve">SAUDI ARABIA</t>
  </si>
  <si>
    <t xml:space="preserve">SENEGAL</t>
  </si>
  <si>
    <t xml:space="preserve">071</t>
  </si>
  <si>
    <t xml:space="preserve">SERBIA (formerly included MONTENEGRO)</t>
  </si>
  <si>
    <t xml:space="preserve">053</t>
  </si>
  <si>
    <t xml:space="preserve">SEYCHELLES &amp; DEPENDENCIES</t>
  </si>
  <si>
    <t xml:space="preserve">054</t>
  </si>
  <si>
    <t xml:space="preserve">SIERRA LEONE</t>
  </si>
  <si>
    <t xml:space="preserve">055</t>
  </si>
  <si>
    <t xml:space="preserve">SINGAPORE</t>
  </si>
  <si>
    <t xml:space="preserve">SLOVAKIA</t>
  </si>
  <si>
    <t xml:space="preserve">SLOVENIA</t>
  </si>
  <si>
    <t xml:space="preserve">SOLOMON ISLANDS</t>
  </si>
  <si>
    <t xml:space="preserve">SOMALIA</t>
  </si>
  <si>
    <t xml:space="preserve">056</t>
  </si>
  <si>
    <t xml:space="preserve">SOUTH AFRICA</t>
  </si>
  <si>
    <t xml:space="preserve">SOUTH GEORGIA &amp; SOUTH SANDWICH ISLANDS</t>
  </si>
  <si>
    <t xml:space="preserve">099</t>
  </si>
  <si>
    <t xml:space="preserve">SOUTH KOREA</t>
  </si>
  <si>
    <t xml:space="preserve">SOUTH SUDAN</t>
  </si>
  <si>
    <t xml:space="preserve">057</t>
  </si>
  <si>
    <t xml:space="preserve">SPAIN</t>
  </si>
  <si>
    <t xml:space="preserve">010</t>
  </si>
  <si>
    <t xml:space="preserve">SRI LANKA</t>
  </si>
  <si>
    <t xml:space="preserve">082</t>
  </si>
  <si>
    <t xml:space="preserve">ST HELENA &amp; DEPENDENCIES</t>
  </si>
  <si>
    <t xml:space="preserve">ST KITTS</t>
  </si>
  <si>
    <t xml:space="preserve">ST LUCIA</t>
  </si>
  <si>
    <t xml:space="preserve">ST MAARTEN</t>
  </si>
  <si>
    <t xml:space="preserve">ST VINCENT</t>
  </si>
  <si>
    <t xml:space="preserve">058</t>
  </si>
  <si>
    <t xml:space="preserve">SUDAN</t>
  </si>
  <si>
    <t xml:space="preserve">SURINAME</t>
  </si>
  <si>
    <t xml:space="preserve">SWAZILAND</t>
  </si>
  <si>
    <t xml:space="preserve">059</t>
  </si>
  <si>
    <t xml:space="preserve">SWEDEN</t>
  </si>
  <si>
    <t xml:space="preserve">060</t>
  </si>
  <si>
    <t xml:space="preserve">SWITZERLAND</t>
  </si>
  <si>
    <t xml:space="preserve">097</t>
  </si>
  <si>
    <t xml:space="preserve">SYRIAN ARAB REPUBLIC</t>
  </si>
  <si>
    <t xml:space="preserve">TAIWAN</t>
  </si>
  <si>
    <t xml:space="preserve">TAJIKISTAN</t>
  </si>
  <si>
    <t xml:space="preserve">061</t>
  </si>
  <si>
    <t xml:space="preserve">TANZANIA</t>
  </si>
  <si>
    <t xml:space="preserve">062</t>
  </si>
  <si>
    <t xml:space="preserve">THAILAND</t>
  </si>
  <si>
    <t xml:space="preserve">TIMOR-LESTE</t>
  </si>
  <si>
    <t xml:space="preserve">TOGO</t>
  </si>
  <si>
    <t xml:space="preserve">TOKELAU</t>
  </si>
  <si>
    <t xml:space="preserve">TONGA</t>
  </si>
  <si>
    <t xml:space="preserve">063</t>
  </si>
  <si>
    <t xml:space="preserve">TRINIDAD AND TOBAGO</t>
  </si>
  <si>
    <t xml:space="preserve">TUNISIA</t>
  </si>
  <si>
    <t xml:space="preserve">064</t>
  </si>
  <si>
    <t xml:space="preserve">TURKEY</t>
  </si>
  <si>
    <t xml:space="preserve">TURKMENISTAN</t>
  </si>
  <si>
    <t xml:space="preserve">TURKS &amp; CAICOS ISLANDS</t>
  </si>
  <si>
    <t xml:space="preserve">TUVALU</t>
  </si>
  <si>
    <t xml:space="preserve">065</t>
  </si>
  <si>
    <t xml:space="preserve">UGANDA</t>
  </si>
  <si>
    <t xml:space="preserve">UKRAINE</t>
  </si>
  <si>
    <t xml:space="preserve">UNITED KINGDOM</t>
  </si>
  <si>
    <t xml:space="preserve">067</t>
  </si>
  <si>
    <t xml:space="preserve">URUGUAY</t>
  </si>
  <si>
    <t xml:space="preserve">US MINOR OUTLYING ISLANDS</t>
  </si>
  <si>
    <t xml:space="preserve">US VIRGIN ISLANDS</t>
  </si>
  <si>
    <t xml:space="preserve">066</t>
  </si>
  <si>
    <t xml:space="preserve">USA (excluding PUERTO RICO)</t>
  </si>
  <si>
    <t xml:space="preserve">UZBEKISTAN</t>
  </si>
  <si>
    <t xml:space="preserve">VANUATU</t>
  </si>
  <si>
    <t xml:space="preserve">VATICAN CITY STATE (HOLY SEE)</t>
  </si>
  <si>
    <t xml:space="preserve">068</t>
  </si>
  <si>
    <t xml:space="preserve">VENEZUELA</t>
  </si>
  <si>
    <t xml:space="preserve">069</t>
  </si>
  <si>
    <t xml:space="preserve">VIET NAM</t>
  </si>
  <si>
    <t xml:space="preserve">VIETNAM</t>
  </si>
  <si>
    <t xml:space="preserve">WALLIS AND FUTUNA ISLANDS</t>
  </si>
  <si>
    <t xml:space="preserve">001</t>
  </si>
  <si>
    <t xml:space="preserve">YEMEN</t>
  </si>
  <si>
    <t xml:space="preserve">072</t>
  </si>
  <si>
    <t xml:space="preserve">ZAMBIA</t>
  </si>
  <si>
    <t xml:space="preserve">052</t>
  </si>
  <si>
    <t xml:space="preserve">ZIMBABWE</t>
  </si>
  <si>
    <t xml:space="preserve">057:0001</t>
  </si>
  <si>
    <t xml:space="preserve">Total Value of ITIS 
£ '000s</t>
  </si>
  <si>
    <t xml:space="preserve">Total income from  Part 1</t>
  </si>
  <si>
    <t xml:space="preserve">Total expenditure from 
Part 1</t>
  </si>
  <si>
    <r>
      <rPr>
        <b val="true"/>
        <sz val="16"/>
        <rFont val="Arial"/>
        <family val="2"/>
        <charset val="1"/>
      </rPr>
      <t xml:space="preserve">Part 2 - Country breakdown
</t>
    </r>
    <r>
      <rPr>
        <b val="true"/>
        <sz val="12"/>
        <rFont val="Arial"/>
        <family val="2"/>
        <charset val="1"/>
      </rPr>
      <t xml:space="preserve">
Please check the total value of all your international trade in services, in cells E2 and F2.   
Cells H2 and I2 should match cells E2 and F2. If cells do not match, they will turn red until the values are corrected</t>
    </r>
  </si>
  <si>
    <t xml:space="preserve">Total income from Breakdown by Country table</t>
  </si>
  <si>
    <t xml:space="preserve">Total expenditure from Breakdown by Country table</t>
  </si>
  <si>
    <t xml:space="preserve"> </t>
  </si>
  <si>
    <t xml:space="preserve">Please supply a breakdown by service code and country, for income and expenditure that your business provided in part 1. </t>
  </si>
  <si>
    <r>
      <rPr>
        <b val="true"/>
        <sz val="12"/>
        <color theme="1"/>
        <rFont val="Arial"/>
        <family val="2"/>
        <charset val="1"/>
      </rPr>
      <t xml:space="preserve">3. During the reporting period 1 January 2025 to 31 December 2025, for each service activity your business conducted enter the following information:
</t>
    </r>
    <r>
      <rPr>
        <sz val="12"/>
        <color theme="1"/>
        <rFont val="Arial"/>
        <family val="2"/>
        <charset val="1"/>
      </rPr>
      <t xml:space="preserve">i) the service code (reported in questionnaire part 1)
ii) the names of the countries your business traded with
iii) income value broken down by country
iv) expenditure value broken down by country
Columns H and I will automatically sum the income and expenditure from each country and display the totals in cells H2 and I2.   
</t>
    </r>
  </si>
  <si>
    <t xml:space="preserve">Exclude tax both inside and outside the UK.</t>
  </si>
  <si>
    <t xml:space="preserve">Report data relating to the European Central Bank and EU Institutions separately to avoid duplication of figures</t>
  </si>
  <si>
    <r>
      <rPr>
        <b val="true"/>
        <sz val="12"/>
        <color rgb="FFFF0000"/>
        <rFont val="Arial"/>
        <family val="2"/>
        <charset val="1"/>
      </rPr>
      <t xml:space="preserve">Report figures in thousands.</t>
    </r>
    <r>
      <rPr>
        <b val="true"/>
        <sz val="12"/>
        <color theme="1"/>
        <rFont val="Arial"/>
        <family val="2"/>
        <charset val="1"/>
      </rPr>
      <t xml:space="preserve"> 
</t>
    </r>
    <r>
      <rPr>
        <sz val="12"/>
        <color theme="1"/>
        <rFont val="Arial"/>
        <family val="2"/>
        <charset val="1"/>
      </rPr>
      <t xml:space="preserve">For example £56,250 should be reported as 56, or £100,725 should be written as 101.</t>
    </r>
  </si>
  <si>
    <r>
      <rPr>
        <b val="true"/>
        <u val="single"/>
        <sz val="14"/>
        <color rgb="FF000000"/>
        <rFont val="Arial"/>
        <family val="2"/>
        <charset val="1"/>
      </rPr>
      <t xml:space="preserve">Breakdown by Country of International Trade in Services
</t>
    </r>
    <r>
      <rPr>
        <sz val="12"/>
        <color rgb="FF000000"/>
        <rFont val="Arial"/>
        <family val="2"/>
        <charset val="1"/>
      </rPr>
      <t xml:space="preserve">To help you complete this section, a list of service codes and country
 names are included in the "Country &amp; Service Codes" tab.</t>
    </r>
  </si>
  <si>
    <t xml:space="preserve">Instance</t>
  </si>
  <si>
    <t xml:space="preserve">Country Names</t>
  </si>
  <si>
    <t xml:space="preserve">Income
Report in thousands </t>
  </si>
  <si>
    <t xml:space="preserve">Expenditure
Report in thousands</t>
  </si>
  <si>
    <t xml:space="preserve">e.g. £56,250    = 56 </t>
  </si>
  <si>
    <t xml:space="preserve">e.g. £100,725   = 101</t>
  </si>
  <si>
    <t xml:space="preserve">ANTIGUA AND BARBUDA</t>
  </si>
  <si>
    <t xml:space="preserve">BONAIRE, SINT EUSTATIUS AND SABA</t>
  </si>
  <si>
    <t xml:space="preserve">BOSNIA AND HERZEGOVINA</t>
  </si>
  <si>
    <t xml:space="preserve">BURMA/MYANMAR</t>
  </si>
  <si>
    <t xml:space="preserve">CAMBODIA</t>
  </si>
  <si>
    <t xml:space="preserve">CHRISTMAS ISLAND</t>
  </si>
  <si>
    <t xml:space="preserve">CONGO, THE DEMOCRATIC REPUBLIC OF THE</t>
  </si>
  <si>
    <t xml:space="preserve">COTE D'IVOIRE</t>
  </si>
  <si>
    <t xml:space="preserve">CURACAO</t>
  </si>
  <si>
    <t xml:space="preserve">CZECHIA</t>
  </si>
  <si>
    <t xml:space="preserve">EQUATORIAL GUINEA</t>
  </si>
  <si>
    <t xml:space="preserve">ESWATINI</t>
  </si>
  <si>
    <t xml:space="preserve">EU INSTITUTIONS</t>
  </si>
  <si>
    <t xml:space="preserve">EUROPEAN CENTRAL BANK</t>
  </si>
  <si>
    <t xml:space="preserve">EUROPEAN STABILITY MECHANISM</t>
  </si>
  <si>
    <t xml:space="preserve">FRANCE (INCLUDING MONACO)</t>
  </si>
  <si>
    <t xml:space="preserve">FRENCH SOUTHERN AND ANTARCTIC LANDS</t>
  </si>
  <si>
    <t xml:space="preserve">HEARD ISLAND AND MCDONALD ISLANDS</t>
  </si>
  <si>
    <t xml:space="preserve">HOLY SEE (VATICAN CITY STATE)</t>
  </si>
  <si>
    <t xml:space="preserve">IRELAND</t>
  </si>
  <si>
    <t xml:space="preserve">KAZAKHSTAN</t>
  </si>
  <si>
    <t xml:space="preserve">KOSOVO</t>
  </si>
  <si>
    <t xml:space="preserve">KYRGYZSTAN</t>
  </si>
  <si>
    <t xml:space="preserve">LAOS</t>
  </si>
  <si>
    <t xml:space="preserve">LIBYA</t>
  </si>
  <si>
    <t xml:space="preserve">MICRONESIA, FEDERATED STATES OF</t>
  </si>
  <si>
    <t xml:space="preserve">MONTENEGRO</t>
  </si>
  <si>
    <t xml:space="preserve">NAURU</t>
  </si>
  <si>
    <t xml:space="preserve">NORFOLK ISLAND</t>
  </si>
  <si>
    <t xml:space="preserve">NORTH MACEDONIA</t>
  </si>
  <si>
    <t xml:space="preserve">NORTHERN MARIANA ISLANDS</t>
  </si>
  <si>
    <t xml:space="preserve">PALESTINIAN TERRITORY</t>
  </si>
  <si>
    <t xml:space="preserve">RUSSIAN FEDERATION</t>
  </si>
  <si>
    <t xml:space="preserve">SAINT LUCIA</t>
  </si>
  <si>
    <t xml:space="preserve">SAO TOME AND PRINCIPE</t>
  </si>
  <si>
    <t xml:space="preserve">SERBIA</t>
  </si>
  <si>
    <t xml:space="preserve">SEYCHELLES</t>
  </si>
  <si>
    <t xml:space="preserve">SINT MAARTEN</t>
  </si>
  <si>
    <t xml:space="preserve">SOUTH GEORGIA AND THE SOUTH SANDWICH ISLANDS</t>
  </si>
  <si>
    <t xml:space="preserve">ST HELENA, ASCENSION AND TRISTAN DA CUNHA</t>
  </si>
  <si>
    <t xml:space="preserve">ST KITTS AND NEVIS</t>
  </si>
  <si>
    <t xml:space="preserve">ST VINCENT AND THE GRENADINES</t>
  </si>
  <si>
    <t xml:space="preserve">SYRIA</t>
  </si>
  <si>
    <t xml:space="preserve">TURKS AND CAICOS ISLANDS</t>
  </si>
  <si>
    <t xml:space="preserve">UNITED ARAB EMIRATES</t>
  </si>
  <si>
    <t xml:space="preserve">UNITED STATES (INCLUDING PUERTO RICO)</t>
  </si>
  <si>
    <t xml:space="preserve">VIRGIN ISLANDS, BRITISH</t>
  </si>
  <si>
    <t xml:space="preserve">VIRGIN ISLANDS, U.S.</t>
  </si>
  <si>
    <t xml:space="preserve">WALLIS AND FUTUNA</t>
  </si>
  <si>
    <t xml:space="preserve">Totals</t>
  </si>
  <si>
    <t xml:space="preserve">Please save this spreadsheet for your records and upload to the ONS Survey Data Collection website on completion.</t>
  </si>
  <si>
    <t xml:space="preserve">Options for the country sector drop-down boxes</t>
  </si>
  <si>
    <t xml:space="preserve">Income/Expenditure</t>
  </si>
  <si>
    <t xml:space="preserve">Service code</t>
  </si>
  <si>
    <t xml:space="preserve">Service Activity description</t>
  </si>
  <si>
    <t xml:space="preserve">I</t>
  </si>
  <si>
    <t xml:space="preserve">Agricultural, forestry and fishing services</t>
  </si>
  <si>
    <t xml:space="preserve">Mining services, and oil and gas extraction services</t>
  </si>
  <si>
    <t xml:space="preserve">Waste treatment and depollution services</t>
  </si>
  <si>
    <t xml:space="preserve">Manufacturing services on goods</t>
  </si>
  <si>
    <t xml:space="preserve">Maintenance and repair services</t>
  </si>
  <si>
    <t xml:space="preserve">Accountancy, auditing, bookkeeping and tax consulting services</t>
  </si>
  <si>
    <t xml:space="preserve">Advertising, marketing and public opinion polling services</t>
  </si>
  <si>
    <t xml:space="preserve">Business management and management consulting services</t>
  </si>
  <si>
    <t xml:space="preserve">Public relations services</t>
  </si>
  <si>
    <t xml:space="preserve">Recruitment services</t>
  </si>
  <si>
    <t xml:space="preserve">Legal services</t>
  </si>
  <si>
    <t xml:space="preserve">Operating leasing services  </t>
  </si>
  <si>
    <t xml:space="preserve">Procurement services</t>
  </si>
  <si>
    <t xml:space="preserve">Property Management services</t>
  </si>
  <si>
    <t xml:space="preserve">Other business and professional services    </t>
  </si>
  <si>
    <t xml:space="preserve">Provision of R&amp;D Services</t>
  </si>
  <si>
    <t xml:space="preserve">Provision of product development and testing activities     </t>
  </si>
  <si>
    <t xml:space="preserve">18A</t>
  </si>
  <si>
    <t xml:space="preserve">Outright sales and purchases of Trade marks, franchises, brands or design rights, resulting in transfer of ownership</t>
  </si>
  <si>
    <t xml:space="preserve">18B</t>
  </si>
  <si>
    <t xml:space="preserve">Charges or payments for the use of Trade marks, franchises, brands or design rights, but without transfer of ownership</t>
  </si>
  <si>
    <t xml:space="preserve">19A</t>
  </si>
  <si>
    <t xml:space="preserve">Outright sales and purchases of Copyrighted literary works, sound recordings, films, television programmes and databases, resulting in transfer of ownership</t>
  </si>
  <si>
    <t xml:space="preserve">19B</t>
  </si>
  <si>
    <t xml:space="preserve">Charges or payments for the use of Copyrighted literary works, sound recordings, films, television programmes and databases, but without transfer of ownership</t>
  </si>
  <si>
    <t xml:space="preserve">20A</t>
  </si>
  <si>
    <t xml:space="preserve">Outright sales and purchases of Patents and other intellectual property that are the end result of research and development, resulting in transfer of ownership</t>
  </si>
  <si>
    <t xml:space="preserve">20B</t>
  </si>
  <si>
    <t xml:space="preserve">Charges or payments for the use of Patents and other intellectual property that are the end result of research and development, but without transfer of ownership</t>
  </si>
  <si>
    <t xml:space="preserve">Postal and courier services</t>
  </si>
  <si>
    <t xml:space="preserve">Telecommunication services          </t>
  </si>
  <si>
    <t xml:space="preserve">Computer and IT services </t>
  </si>
  <si>
    <t xml:space="preserve">Publishing services</t>
  </si>
  <si>
    <t xml:space="preserve">News agency services </t>
  </si>
  <si>
    <t xml:space="preserve">Information services   </t>
  </si>
  <si>
    <t xml:space="preserve">Construction in the UK   </t>
  </si>
  <si>
    <t xml:space="preserve">Construction outside the UK        </t>
  </si>
  <si>
    <t xml:space="preserve">Financial Services        </t>
  </si>
  <si>
    <t xml:space="preserve">Life insurance claims</t>
  </si>
  <si>
    <t xml:space="preserve">Life insurance premiums</t>
  </si>
  <si>
    <t xml:space="preserve">Freight insurance claims</t>
  </si>
  <si>
    <t xml:space="preserve">Freight insurance</t>
  </si>
  <si>
    <t xml:space="preserve">Other direct insurance claims               </t>
  </si>
  <si>
    <t xml:space="preserve">Other direct insurance premiums  </t>
  </si>
  <si>
    <t xml:space="preserve">Auxiliary insurance services   </t>
  </si>
  <si>
    <t xml:space="preserve">Pension service receipts             </t>
  </si>
  <si>
    <t xml:space="preserve">Pension service charges             </t>
  </si>
  <si>
    <t xml:space="preserve">Standardised guarantee service claims     </t>
  </si>
  <si>
    <t xml:space="preserve">077</t>
  </si>
  <si>
    <t xml:space="preserve">Standardised guarantee service premiums                   </t>
  </si>
  <si>
    <t xml:space="preserve">Merchanting</t>
  </si>
  <si>
    <t xml:space="preserve">Other trade-related services      </t>
  </si>
  <si>
    <t xml:space="preserve">Audio-visual and related services    </t>
  </si>
  <si>
    <t xml:space="preserve">Health services</t>
  </si>
  <si>
    <t xml:space="preserve">Training and educational services</t>
  </si>
  <si>
    <t xml:space="preserve">Heritage and recreational services    </t>
  </si>
  <si>
    <t xml:space="preserve">Social Domestic and other recreational services             </t>
  </si>
  <si>
    <t xml:space="preserve">Architectural services</t>
  </si>
  <si>
    <t xml:space="preserve">Engineering services</t>
  </si>
  <si>
    <t xml:space="preserve">Scientific and other technical services (including surveying)      </t>
  </si>
  <si>
    <t xml:space="preserve">Other International Trade in Services between related businesses outside the UK not included elsewhere</t>
  </si>
  <si>
    <t xml:space="preserve">Other International Trade in Services between unrelated businesses outside the UK not included elsewhere     </t>
  </si>
  <si>
    <t xml:space="preserve">075</t>
  </si>
  <si>
    <t xml:space="preserve">Service code and Country validation messages</t>
  </si>
  <si>
    <t xml:space="preserve">Service code and Country name invalid. Please check "Country and Service Codes" worksheet for valid codes.</t>
  </si>
  <si>
    <t xml:space="preserve">Service code invalid. Please check "Country and Service Codes" worksheet for valid codes.</t>
  </si>
  <si>
    <t xml:space="preserve">Country name invalid. Please check "Country and Service Codes" worksheet for valid names.</t>
  </si>
  <si>
    <t xml:space="preserve">Country or service code entered without income/expenditure</t>
  </si>
  <si>
    <t xml:space="preserve">Incorrectly allocated income/expenditure</t>
  </si>
  <si>
    <t xml:space="preserve">PLEASE USE THIS TAB IF YOUR NUMBER OF COUNTRIES EXCEEDS THE NUMBER OF ROWS ON THE PREVIOUS TAB</t>
  </si>
  <si>
    <t xml:space="preserve">The Total row will automatically sum the columns to calculate the total value of all your international trade in services.                                                                                                                                              Exclude: tax both inside the UK and outside the UK.                                                                                                                                  </t>
  </si>
  <si>
    <t xml:space="preserve">Breakdown by Country of International Trade in Services</t>
  </si>
  <si>
    <t xml:space="preserve">Country</t>
  </si>
  <si>
    <t xml:space="preserve">Total Value of International Trade in Services</t>
  </si>
</sst>
</file>

<file path=xl/styles.xml><?xml version="1.0" encoding="utf-8"?>
<styleSheet xmlns="http://schemas.openxmlformats.org/spreadsheetml/2006/main">
  <numFmts count="8">
    <numFmt numFmtId="164" formatCode="General"/>
    <numFmt numFmtId="165" formatCode="0%"/>
    <numFmt numFmtId="166" formatCode="@"/>
    <numFmt numFmtId="167" formatCode="0"/>
    <numFmt numFmtId="168" formatCode="_-* #,##0.00_-;\-* #,##0.00_-;_-* \-??_-;_-@_-"/>
    <numFmt numFmtId="169" formatCode="_-* #,##0_-;\-* #,##0_-;_-* \-??_-;_-@_-"/>
    <numFmt numFmtId="170" formatCode="General"/>
    <numFmt numFmtId="171" formatCode="#,##0_ ;\-#,##0\ "/>
  </numFmts>
  <fonts count="71">
    <font>
      <sz val="11"/>
      <color theme="1"/>
      <name val="Calibri"/>
      <family val="2"/>
      <charset val="1"/>
    </font>
    <font>
      <sz val="10"/>
      <name val="Arial"/>
      <family val="0"/>
    </font>
    <font>
      <sz val="10"/>
      <name val="Arial"/>
      <family val="0"/>
    </font>
    <font>
      <sz val="10"/>
      <name val="Arial"/>
      <family val="0"/>
    </font>
    <font>
      <sz val="10"/>
      <name val="Arial"/>
      <family val="2"/>
      <charset val="1"/>
    </font>
    <font>
      <b val="true"/>
      <sz val="20"/>
      <color theme="0"/>
      <name val="Arial"/>
      <family val="2"/>
      <charset val="1"/>
    </font>
    <font>
      <b val="true"/>
      <sz val="16"/>
      <name val="Arial"/>
      <family val="2"/>
      <charset val="1"/>
    </font>
    <font>
      <b val="true"/>
      <sz val="12"/>
      <color rgb="FF000000"/>
      <name val="Arial"/>
      <family val="2"/>
      <charset val="1"/>
    </font>
    <font>
      <sz val="12"/>
      <color rgb="FF000000"/>
      <name val="Calibri"/>
      <family val="2"/>
      <charset val="1"/>
    </font>
    <font>
      <sz val="12"/>
      <color rgb="FF000000"/>
      <name val="Arial"/>
      <family val="2"/>
      <charset val="1"/>
    </font>
    <font>
      <sz val="14.4"/>
      <color rgb="FF000000"/>
      <name val="Arial"/>
      <family val="2"/>
      <charset val="1"/>
    </font>
    <font>
      <sz val="8"/>
      <color rgb="FF000000"/>
      <name val="Monotype Sorts"/>
      <family val="0"/>
      <charset val="2"/>
    </font>
    <font>
      <b val="true"/>
      <sz val="12"/>
      <name val="Arial"/>
      <family val="2"/>
      <charset val="1"/>
    </font>
    <font>
      <sz val="12"/>
      <color theme="1"/>
      <name val="Arial"/>
      <family val="2"/>
      <charset val="1"/>
    </font>
    <font>
      <u val="single"/>
      <sz val="10"/>
      <color rgb="FF0000FF"/>
      <name val="Arial"/>
      <family val="2"/>
      <charset val="1"/>
    </font>
    <font>
      <b val="true"/>
      <u val="single"/>
      <sz val="12"/>
      <name val="Arial"/>
      <family val="2"/>
      <charset val="1"/>
    </font>
    <font>
      <b val="true"/>
      <sz val="12"/>
      <color rgb="FF0000FF"/>
      <name val="Arial"/>
      <family val="2"/>
      <charset val="1"/>
    </font>
    <font>
      <b val="true"/>
      <sz val="12"/>
      <name val="Calibri"/>
      <family val="2"/>
      <charset val="1"/>
    </font>
    <font>
      <b val="true"/>
      <sz val="12"/>
      <color theme="1"/>
      <name val="Calibri"/>
      <family val="2"/>
      <charset val="1"/>
    </font>
    <font>
      <b val="true"/>
      <sz val="12"/>
      <color theme="1"/>
      <name val="Arial"/>
      <family val="2"/>
      <charset val="1"/>
    </font>
    <font>
      <b val="true"/>
      <sz val="12"/>
      <color rgb="FFFF0000"/>
      <name val="Calibri"/>
      <family val="2"/>
      <charset val="1"/>
    </font>
    <font>
      <b val="true"/>
      <sz val="12"/>
      <color rgb="FFFF0000"/>
      <name val="Arial"/>
      <family val="2"/>
      <charset val="1"/>
    </font>
    <font>
      <b val="true"/>
      <u val="single"/>
      <sz val="12"/>
      <color theme="1"/>
      <name val="Arial"/>
      <family val="2"/>
      <charset val="1"/>
    </font>
    <font>
      <sz val="12"/>
      <name val="Arial"/>
      <family val="2"/>
      <charset val="1"/>
    </font>
    <font>
      <u val="single"/>
      <sz val="12"/>
      <color rgb="FF0000FF"/>
      <name val="Arial"/>
      <family val="2"/>
      <charset val="1"/>
    </font>
    <font>
      <sz val="10"/>
      <color theme="0"/>
      <name val="Arial"/>
      <family val="2"/>
      <charset val="1"/>
    </font>
    <font>
      <sz val="12"/>
      <color theme="0"/>
      <name val="Arial"/>
      <family val="2"/>
      <charset val="1"/>
    </font>
    <font>
      <sz val="12"/>
      <color rgb="FFFF0000"/>
      <name val="Arial"/>
      <family val="2"/>
      <charset val="1"/>
    </font>
    <font>
      <b val="true"/>
      <sz val="18"/>
      <color theme="1"/>
      <name val="Arial"/>
      <family val="2"/>
      <charset val="1"/>
    </font>
    <font>
      <sz val="16"/>
      <name val="Arial"/>
      <family val="2"/>
      <charset val="1"/>
    </font>
    <font>
      <b val="true"/>
      <sz val="16"/>
      <color theme="1"/>
      <name val="Arial"/>
      <family val="2"/>
      <charset val="1"/>
    </font>
    <font>
      <sz val="12"/>
      <color theme="1"/>
      <name val="Calibri"/>
      <family val="2"/>
      <charset val="1"/>
    </font>
    <font>
      <sz val="16"/>
      <name val="Arial"/>
      <family val="2"/>
    </font>
    <font>
      <sz val="12"/>
      <color rgb="FF0000FF"/>
      <name val="Arial"/>
      <family val="2"/>
      <charset val="1"/>
    </font>
    <font>
      <b val="true"/>
      <sz val="14"/>
      <name val="Arial"/>
      <family val="2"/>
      <charset val="1"/>
    </font>
    <font>
      <b val="true"/>
      <sz val="14"/>
      <color rgb="FFFF0000"/>
      <name val="Arial"/>
      <family val="2"/>
      <charset val="1"/>
    </font>
    <font>
      <b val="true"/>
      <sz val="14"/>
      <color rgb="FF0000FF"/>
      <name val="Arial"/>
      <family val="2"/>
      <charset val="1"/>
    </font>
    <font>
      <sz val="12"/>
      <color rgb="FFFFFFFF"/>
      <name val="Arial"/>
      <family val="2"/>
      <charset val="1"/>
    </font>
    <font>
      <u val="single"/>
      <sz val="12"/>
      <name val="Arial"/>
      <family val="2"/>
      <charset val="1"/>
    </font>
    <font>
      <sz val="22"/>
      <name val="Arial"/>
      <family val="2"/>
      <charset val="1"/>
    </font>
    <font>
      <b val="true"/>
      <sz val="18"/>
      <color rgb="FFC00000"/>
      <name val="Arial"/>
      <family val="2"/>
      <charset val="1"/>
    </font>
    <font>
      <sz val="11"/>
      <name val="Arial"/>
      <family val="2"/>
      <charset val="1"/>
    </font>
    <font>
      <b val="true"/>
      <sz val="12"/>
      <color theme="0"/>
      <name val="Arial"/>
      <family val="2"/>
      <charset val="1"/>
    </font>
    <font>
      <b val="true"/>
      <u val="single"/>
      <sz val="16"/>
      <color theme="1"/>
      <name val="Arial"/>
      <family val="2"/>
      <charset val="1"/>
    </font>
    <font>
      <b val="true"/>
      <sz val="14"/>
      <color theme="1"/>
      <name val="Arial"/>
      <family val="2"/>
      <charset val="1"/>
    </font>
    <font>
      <u val="single"/>
      <sz val="12"/>
      <color theme="1"/>
      <name val="Arial"/>
      <family val="2"/>
      <charset val="1"/>
    </font>
    <font>
      <i val="true"/>
      <sz val="12"/>
      <color theme="1"/>
      <name val="Arial"/>
      <family val="2"/>
      <charset val="1"/>
    </font>
    <font>
      <sz val="11"/>
      <color theme="1"/>
      <name val="Arial"/>
      <family val="2"/>
      <charset val="1"/>
    </font>
    <font>
      <b val="true"/>
      <sz val="14"/>
      <color rgb="FF000000"/>
      <name val="Arial"/>
      <family val="2"/>
      <charset val="1"/>
    </font>
    <font>
      <b val="true"/>
      <u val="single"/>
      <sz val="12"/>
      <color rgb="FF000000"/>
      <name val="Arial"/>
      <family val="2"/>
      <charset val="1"/>
    </font>
    <font>
      <sz val="14"/>
      <color rgb="FF000000"/>
      <name val="Arial"/>
      <family val="2"/>
      <charset val="1"/>
    </font>
    <font>
      <u val="single"/>
      <sz val="12"/>
      <color rgb="FF000000"/>
      <name val="Arial"/>
      <family val="2"/>
      <charset val="1"/>
    </font>
    <font>
      <sz val="14"/>
      <color theme="1"/>
      <name val="Arial"/>
      <family val="2"/>
      <charset val="1"/>
    </font>
    <font>
      <b val="true"/>
      <sz val="16"/>
      <color rgb="FF0000FF"/>
      <name val="Arial"/>
      <family val="2"/>
      <charset val="1"/>
    </font>
    <font>
      <sz val="10"/>
      <name val="Arial"/>
      <family val="2"/>
    </font>
    <font>
      <sz val="8"/>
      <color rgb="FF000000"/>
      <name val="Tahoma"/>
      <family val="2"/>
      <charset val="1"/>
    </font>
    <font>
      <b val="true"/>
      <sz val="11"/>
      <color rgb="FF0000FF"/>
      <name val="Calibri"/>
      <family val="2"/>
      <charset val="1"/>
    </font>
    <font>
      <b val="true"/>
      <sz val="11"/>
      <color rgb="FFFF0000"/>
      <name val="Calibri"/>
      <family val="2"/>
      <charset val="1"/>
    </font>
    <font>
      <sz val="11"/>
      <color rgb="FF0000FF"/>
      <name val="Calibri"/>
      <family val="2"/>
      <charset val="1"/>
    </font>
    <font>
      <b val="true"/>
      <sz val="11"/>
      <color theme="1"/>
      <name val="Calibri"/>
      <family val="2"/>
      <charset val="1"/>
    </font>
    <font>
      <sz val="11"/>
      <name val="Calibri"/>
      <family val="2"/>
      <charset val="1"/>
    </font>
    <font>
      <b val="true"/>
      <sz val="11"/>
      <name val="Calibri"/>
      <family val="2"/>
      <charset val="1"/>
    </font>
    <font>
      <sz val="10"/>
      <color theme="1"/>
      <name val="Arial"/>
      <family val="2"/>
      <charset val="1"/>
    </font>
    <font>
      <b val="true"/>
      <sz val="10"/>
      <name val="Arial"/>
      <family val="2"/>
      <charset val="1"/>
    </font>
    <font>
      <sz val="10"/>
      <color rgb="FF000000"/>
      <name val="Arial"/>
      <family val="2"/>
      <charset val="1"/>
    </font>
    <font>
      <sz val="10"/>
      <color rgb="FFFF0000"/>
      <name val="Arial"/>
      <family val="2"/>
      <charset val="1"/>
    </font>
    <font>
      <b val="true"/>
      <u val="single"/>
      <sz val="14"/>
      <color rgb="FF000000"/>
      <name val="Arial"/>
      <family val="2"/>
      <charset val="1"/>
    </font>
    <font>
      <b val="true"/>
      <u val="single"/>
      <sz val="16"/>
      <color rgb="FF000000"/>
      <name val="Arial"/>
      <family val="2"/>
      <charset val="1"/>
    </font>
    <font>
      <b val="true"/>
      <sz val="14"/>
      <color theme="0"/>
      <name val="Arial"/>
      <family val="2"/>
      <charset val="1"/>
    </font>
    <font>
      <sz val="11"/>
      <color theme="0"/>
      <name val="Calibri"/>
      <family val="2"/>
      <charset val="1"/>
    </font>
    <font>
      <b val="true"/>
      <sz val="14"/>
      <color rgb="FFFF0000"/>
      <name val="Calibri"/>
      <family val="2"/>
      <charset val="1"/>
    </font>
  </fonts>
  <fills count="16">
    <fill>
      <patternFill patternType="none"/>
    </fill>
    <fill>
      <patternFill patternType="gray125"/>
    </fill>
    <fill>
      <patternFill patternType="solid">
        <fgColor rgb="FFFFFFCC"/>
        <bgColor rgb="FFEBF1DE"/>
      </patternFill>
    </fill>
    <fill>
      <patternFill patternType="solid">
        <fgColor theme="0"/>
        <bgColor rgb="FFF2F2F2"/>
      </patternFill>
    </fill>
    <fill>
      <patternFill patternType="solid">
        <fgColor rgb="FF0000FF"/>
        <bgColor rgb="FF0000FF"/>
      </patternFill>
    </fill>
    <fill>
      <patternFill patternType="solid">
        <fgColor theme="3" tint="0.5999"/>
        <bgColor rgb="FF9999FF"/>
      </patternFill>
    </fill>
    <fill>
      <patternFill patternType="solid">
        <fgColor theme="0" tint="-0.15"/>
        <bgColor rgb="FFE6E0EC"/>
      </patternFill>
    </fill>
    <fill>
      <patternFill patternType="solid">
        <fgColor theme="4" tint="0.7999"/>
        <bgColor rgb="FFDBEEF4"/>
      </patternFill>
    </fill>
    <fill>
      <patternFill patternType="solid">
        <fgColor theme="5" tint="0.7999"/>
        <bgColor rgb="FFE6E0EC"/>
      </patternFill>
    </fill>
    <fill>
      <patternFill patternType="solid">
        <fgColor theme="6" tint="0.7999"/>
        <bgColor rgb="FFF2F2F2"/>
      </patternFill>
    </fill>
    <fill>
      <patternFill patternType="solid">
        <fgColor theme="7" tint="0.7999"/>
        <bgColor rgb="FFDCE6F2"/>
      </patternFill>
    </fill>
    <fill>
      <patternFill patternType="solid">
        <fgColor theme="8" tint="0.7999"/>
        <bgColor rgb="FFDCE6F2"/>
      </patternFill>
    </fill>
    <fill>
      <patternFill patternType="solid">
        <fgColor theme="4" tint="0.5999"/>
        <bgColor rgb="FFBFBFBF"/>
      </patternFill>
    </fill>
    <fill>
      <patternFill patternType="solid">
        <fgColor rgb="FFFFFF00"/>
        <bgColor rgb="FFFFFF00"/>
      </patternFill>
    </fill>
    <fill>
      <patternFill patternType="solid">
        <fgColor theme="0" tint="-0.25"/>
        <bgColor rgb="FFB2B2B2"/>
      </patternFill>
    </fill>
    <fill>
      <patternFill patternType="solid">
        <fgColor theme="0" tint="-0.05"/>
        <bgColor rgb="FFEBF1DE"/>
      </patternFill>
    </fill>
  </fills>
  <borders count="25">
    <border diagonalUp="false" diagonalDown="false">
      <left/>
      <right/>
      <top/>
      <bottom/>
      <diagonal/>
    </border>
    <border diagonalUp="false" diagonalDown="false">
      <left style="thin">
        <color rgb="FFB2B2B2"/>
      </left>
      <right style="thin">
        <color rgb="FFB2B2B2"/>
      </right>
      <top style="thin">
        <color rgb="FFB2B2B2"/>
      </top>
      <bottom style="thin">
        <color rgb="FFB2B2B2"/>
      </bottom>
      <diagonal/>
    </border>
    <border diagonalUp="false" diagonalDown="false">
      <left style="thin"/>
      <right style="thin"/>
      <top style="thin"/>
      <bottom/>
      <diagonal/>
    </border>
    <border diagonalUp="false" diagonalDown="false">
      <left style="thin"/>
      <right style="thin"/>
      <top/>
      <bottom/>
      <diagonal/>
    </border>
    <border diagonalUp="false" diagonalDown="false">
      <left style="thin"/>
      <right style="thin"/>
      <top/>
      <bottom style="thin"/>
      <diagonal/>
    </border>
    <border diagonalUp="false" diagonalDown="false">
      <left style="thin"/>
      <right style="thin"/>
      <top style="thin"/>
      <bottom style="thin"/>
      <diagonal/>
    </border>
    <border diagonalUp="false" diagonalDown="false">
      <left style="medium"/>
      <right style="medium"/>
      <top style="medium"/>
      <bottom style="medium"/>
      <diagonal/>
    </border>
    <border diagonalUp="false" diagonalDown="false">
      <left/>
      <right/>
      <top style="thin"/>
      <bottom style="thin"/>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top/>
      <bottom/>
      <diagonal/>
    </border>
    <border diagonalUp="false" diagonalDown="false">
      <left/>
      <right/>
      <top/>
      <bottom style="thin"/>
      <diagonal/>
    </border>
    <border diagonalUp="false" diagonalDown="false">
      <left/>
      <right style="thin"/>
      <top/>
      <bottom/>
      <diagonal/>
    </border>
    <border diagonalUp="false" diagonalDown="false">
      <left/>
      <right style="thin"/>
      <top style="thin"/>
      <bottom style="thin"/>
      <diagonal/>
    </border>
    <border diagonalUp="false" diagonalDown="false">
      <left/>
      <right style="thin"/>
      <top/>
      <bottom style="thin"/>
      <diagonal/>
    </border>
    <border diagonalUp="false" diagonalDown="false">
      <left style="thin"/>
      <right/>
      <top/>
      <bottom style="thin"/>
      <diagonal/>
    </border>
    <border diagonalUp="false" diagonalDown="false">
      <left style="thin"/>
      <right/>
      <top style="thin"/>
      <bottom style="thin"/>
      <diagonal/>
    </border>
    <border diagonalUp="false" diagonalDown="false">
      <left style="thin"/>
      <right/>
      <top style="medium"/>
      <bottom style="thin"/>
      <diagonal/>
    </border>
    <border diagonalUp="false" diagonalDown="false">
      <left/>
      <right/>
      <top style="medium"/>
      <bottom style="thin"/>
      <diagonal/>
    </border>
    <border diagonalUp="false" diagonalDown="false">
      <left/>
      <right style="thin"/>
      <top style="medium"/>
      <bottom/>
      <diagonal/>
    </border>
    <border diagonalUp="false" diagonalDown="false">
      <left style="thin"/>
      <right/>
      <top/>
      <bottom style="hair"/>
      <diagonal/>
    </border>
    <border diagonalUp="false" diagonalDown="false">
      <left/>
      <right/>
      <top style="thin"/>
      <bottom style="hair"/>
      <diagonal/>
    </border>
    <border diagonalUp="false" diagonalDown="false">
      <left/>
      <right/>
      <top/>
      <bottom style="hair"/>
      <diagonal/>
    </border>
    <border diagonalUp="false" diagonalDown="false">
      <left/>
      <right style="thin"/>
      <top/>
      <bottom style="hair"/>
      <diagonal/>
    </border>
  </borders>
  <cellStyleXfs count="28">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8"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4"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4" fontId="0" fillId="2" borderId="1" applyFont="true" applyBorder="true" applyAlignment="true" applyProtection="false">
      <alignment horizontal="general" vertical="bottom" textRotation="0" wrapText="false" indent="0" shrinkToFit="false"/>
    </xf>
  </cellStyleXfs>
  <cellXfs count="378">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5" fillId="4" borderId="0" xfId="0" applyFont="true" applyBorder="true" applyAlignment="true" applyProtection="false">
      <alignment horizontal="center" vertical="center" textRotation="0" wrapText="false" indent="0" shrinkToFit="false"/>
      <protection locked="true" hidden="false"/>
    </xf>
    <xf numFmtId="164" fontId="6" fillId="3" borderId="0" xfId="0" applyFont="true" applyBorder="false" applyAlignment="true" applyProtection="false">
      <alignment horizontal="general" vertical="center" textRotation="0" wrapText="false" indent="0" shrinkToFit="false"/>
      <protection locked="true" hidden="false"/>
    </xf>
    <xf numFmtId="164" fontId="7" fillId="3" borderId="2" xfId="0" applyFont="true" applyBorder="true" applyAlignment="true" applyProtection="false">
      <alignment horizontal="center" vertical="top" textRotation="0" wrapText="false" indent="0" shrinkToFit="false"/>
      <protection locked="true" hidden="false"/>
    </xf>
    <xf numFmtId="164" fontId="8" fillId="3" borderId="3" xfId="0" applyFont="true" applyBorder="true" applyAlignment="true" applyProtection="false">
      <alignment horizontal="left" vertical="top" textRotation="0" wrapText="false" indent="0" shrinkToFit="false"/>
      <protection locked="true" hidden="false"/>
    </xf>
    <xf numFmtId="164" fontId="8" fillId="3" borderId="3" xfId="0" applyFont="true" applyBorder="true" applyAlignment="true" applyProtection="false">
      <alignment horizontal="left" vertical="top" textRotation="0" wrapText="true" indent="0" shrinkToFit="false"/>
      <protection locked="true" hidden="false"/>
    </xf>
    <xf numFmtId="164" fontId="8" fillId="3" borderId="4" xfId="0" applyFont="true" applyBorder="true" applyAlignment="true" applyProtection="false">
      <alignment horizontal="left" vertical="top" textRotation="0" wrapText="true" indent="0" shrinkToFit="false"/>
      <protection locked="true" hidden="false"/>
    </xf>
    <xf numFmtId="164" fontId="11" fillId="3" borderId="0" xfId="0" applyFont="true" applyBorder="false" applyAlignment="true" applyProtection="false">
      <alignment horizontal="left" vertical="top" textRotation="0" wrapText="false" indent="0" shrinkToFit="false"/>
      <protection locked="true" hidden="false"/>
    </xf>
    <xf numFmtId="164" fontId="12" fillId="3" borderId="5" xfId="0" applyFont="true" applyBorder="true" applyAlignment="true" applyProtection="false">
      <alignment horizontal="center" vertical="center" textRotation="0" wrapText="false" indent="0" shrinkToFit="false"/>
      <protection locked="true" hidden="false"/>
    </xf>
    <xf numFmtId="164" fontId="13" fillId="3" borderId="2" xfId="0" applyFont="true" applyBorder="true" applyAlignment="true" applyProtection="false">
      <alignment horizontal="general" vertical="top" textRotation="0" wrapText="true" indent="0" shrinkToFit="false"/>
      <protection locked="true" hidden="false"/>
    </xf>
    <xf numFmtId="164" fontId="13" fillId="3" borderId="4" xfId="0" applyFont="true" applyBorder="true" applyAlignment="true" applyProtection="false">
      <alignment horizontal="general" vertical="top" textRotation="0" wrapText="true" indent="0" shrinkToFit="false"/>
      <protection locked="true" hidden="false"/>
    </xf>
    <xf numFmtId="164" fontId="15" fillId="3" borderId="0" xfId="20" applyFont="true" applyBorder="true" applyAlignment="true" applyProtection="true">
      <alignment horizontal="center" vertical="bottom" textRotation="0" wrapText="false" indent="0" shrinkToFit="false"/>
      <protection locked="true" hidden="false"/>
    </xf>
    <xf numFmtId="164" fontId="16" fillId="3" borderId="6" xfId="20" applyFont="true" applyBorder="true" applyAlignment="true" applyProtection="true">
      <alignment horizontal="left" vertical="center" textRotation="0" wrapText="true" indent="0" shrinkToFit="false"/>
      <protection locked="true" hidden="false"/>
    </xf>
    <xf numFmtId="164" fontId="5" fillId="4" borderId="0" xfId="0" applyFont="true" applyBorder="false" applyAlignment="true" applyProtection="false">
      <alignment horizontal="center" vertical="top" textRotation="0" wrapText="false" indent="0" shrinkToFit="false"/>
      <protection locked="true" hidden="false"/>
    </xf>
    <xf numFmtId="164" fontId="6" fillId="3" borderId="0" xfId="0" applyFont="true" applyBorder="false" applyAlignment="true" applyProtection="false">
      <alignment horizontal="center" vertical="top" textRotation="0" wrapText="false" indent="0" shrinkToFit="false"/>
      <protection locked="true" hidden="false"/>
    </xf>
    <xf numFmtId="164" fontId="6" fillId="3" borderId="0" xfId="0" applyFont="true" applyBorder="false" applyAlignment="true" applyProtection="false">
      <alignment horizontal="center" vertical="center" textRotation="0" wrapText="false" indent="0" shrinkToFit="false"/>
      <protection locked="true" hidden="false"/>
    </xf>
    <xf numFmtId="164" fontId="17" fillId="3" borderId="2" xfId="0" applyFont="true" applyBorder="true" applyAlignment="true" applyProtection="false">
      <alignment horizontal="general" vertical="bottom" textRotation="0" wrapText="true" indent="0" shrinkToFit="false"/>
      <protection locked="true" hidden="false"/>
    </xf>
    <xf numFmtId="164" fontId="18" fillId="3" borderId="3" xfId="0" applyFont="true" applyBorder="true" applyAlignment="true" applyProtection="false">
      <alignment horizontal="general" vertical="bottom" textRotation="0" wrapText="true" indent="0" shrinkToFit="false"/>
      <protection locked="true" hidden="false"/>
    </xf>
    <xf numFmtId="164" fontId="20" fillId="3" borderId="3" xfId="0" applyFont="true" applyBorder="true" applyAlignment="true" applyProtection="false">
      <alignment horizontal="general" vertical="bottom" textRotation="0" wrapText="true" indent="0" shrinkToFit="false"/>
      <protection locked="true" hidden="false"/>
    </xf>
    <xf numFmtId="164" fontId="18" fillId="3" borderId="4" xfId="0" applyFont="true" applyBorder="true" applyAlignment="true" applyProtection="false">
      <alignment horizontal="general" vertical="bottom" textRotation="0" wrapText="true" indent="0" shrinkToFit="false"/>
      <protection locked="true" hidden="false"/>
    </xf>
    <xf numFmtId="164" fontId="18" fillId="3" borderId="0" xfId="0" applyFont="true" applyBorder="false" applyAlignment="true" applyProtection="false">
      <alignment horizontal="general" vertical="bottom" textRotation="0" wrapText="true" indent="0" shrinkToFit="false"/>
      <protection locked="true" hidden="false"/>
    </xf>
    <xf numFmtId="164" fontId="19" fillId="3" borderId="5" xfId="0" applyFont="true" applyBorder="true" applyAlignment="true" applyProtection="false">
      <alignment horizontal="center" vertical="bottom" textRotation="0" wrapText="true" indent="0" shrinkToFit="false"/>
      <protection locked="true" hidden="false"/>
    </xf>
    <xf numFmtId="164" fontId="13" fillId="3" borderId="5" xfId="0" applyFont="true" applyBorder="true" applyAlignment="true" applyProtection="false">
      <alignment horizontal="general" vertical="bottom" textRotation="0" wrapText="true" indent="0" shrinkToFit="false"/>
      <protection locked="true" hidden="false"/>
    </xf>
    <xf numFmtId="164" fontId="12" fillId="3" borderId="5" xfId="0" applyFont="true" applyBorder="true" applyAlignment="true" applyProtection="false">
      <alignment horizontal="center" vertical="bottom" textRotation="0" wrapText="false" indent="0" shrinkToFit="false"/>
      <protection locked="true" hidden="false"/>
    </xf>
    <xf numFmtId="164" fontId="16" fillId="3" borderId="2" xfId="0" applyFont="true" applyBorder="true" applyAlignment="true" applyProtection="false">
      <alignment horizontal="general" vertical="top" textRotation="0" wrapText="false" indent="0" shrinkToFit="false"/>
      <protection locked="true" hidden="false"/>
    </xf>
    <xf numFmtId="164" fontId="19" fillId="3" borderId="3" xfId="0" applyFont="true" applyBorder="true" applyAlignment="false" applyProtection="false">
      <alignment horizontal="general" vertical="bottom" textRotation="0" wrapText="false" indent="0" shrinkToFit="false"/>
      <protection locked="true" hidden="false"/>
    </xf>
    <xf numFmtId="164" fontId="13" fillId="3" borderId="3" xfId="0" applyFont="true" applyBorder="true" applyAlignment="true" applyProtection="false">
      <alignment horizontal="general" vertical="bottom" textRotation="0" wrapText="true" indent="0" shrinkToFit="false"/>
      <protection locked="true" hidden="false"/>
    </xf>
    <xf numFmtId="164" fontId="13" fillId="3" borderId="3" xfId="0" applyFont="true" applyBorder="true" applyAlignment="false" applyProtection="false">
      <alignment horizontal="general" vertical="bottom" textRotation="0" wrapText="false" indent="0" shrinkToFit="false"/>
      <protection locked="true" hidden="false"/>
    </xf>
    <xf numFmtId="164" fontId="13" fillId="3" borderId="4" xfId="0" applyFont="true" applyBorder="true" applyAlignment="false" applyProtection="false">
      <alignment horizontal="general" vertical="bottom" textRotation="0" wrapText="false" indent="0" shrinkToFit="false"/>
      <protection locked="true" hidden="false"/>
    </xf>
    <xf numFmtId="164" fontId="13" fillId="3" borderId="0" xfId="0" applyFont="true" applyBorder="false" applyAlignment="false" applyProtection="false">
      <alignment horizontal="general" vertical="bottom" textRotation="0" wrapText="false" indent="0" shrinkToFit="false"/>
      <protection locked="true" hidden="false"/>
    </xf>
    <xf numFmtId="164" fontId="23" fillId="0" borderId="2" xfId="0" applyFont="true" applyBorder="true" applyAlignment="true" applyProtection="false">
      <alignment horizontal="left" vertical="top" textRotation="0" wrapText="true" indent="0" shrinkToFit="false"/>
      <protection locked="true" hidden="false"/>
    </xf>
    <xf numFmtId="164" fontId="16" fillId="3" borderId="7" xfId="0" applyFont="true" applyBorder="true" applyAlignment="true" applyProtection="false">
      <alignment horizontal="left" vertical="top" textRotation="0" wrapText="true" indent="0" shrinkToFit="false"/>
      <protection locked="true" hidden="false"/>
    </xf>
    <xf numFmtId="164" fontId="9" fillId="2" borderId="5" xfId="0" applyFont="true" applyBorder="true" applyAlignment="true" applyProtection="false">
      <alignment horizontal="general" vertical="top" textRotation="0" wrapText="true" indent="0" shrinkToFit="false"/>
      <protection locked="true" hidden="false"/>
    </xf>
    <xf numFmtId="164" fontId="13" fillId="5" borderId="5" xfId="0" applyFont="true" applyBorder="true" applyAlignment="false" applyProtection="false">
      <alignment horizontal="general" vertical="bottom" textRotation="0" wrapText="false" indent="0" shrinkToFit="false"/>
      <protection locked="true" hidden="false"/>
    </xf>
    <xf numFmtId="164" fontId="19" fillId="3" borderId="5" xfId="0" applyFont="true" applyBorder="true" applyAlignment="false" applyProtection="false">
      <alignment horizontal="general" vertical="bottom" textRotation="0" wrapText="false" indent="0" shrinkToFit="false"/>
      <protection locked="true" hidden="false"/>
    </xf>
    <xf numFmtId="164" fontId="23" fillId="3" borderId="2" xfId="0" applyFont="true" applyBorder="true" applyAlignment="true" applyProtection="false">
      <alignment horizontal="left" vertical="top" textRotation="0" wrapText="true" indent="0" shrinkToFit="false"/>
      <protection locked="true" hidden="false"/>
    </xf>
    <xf numFmtId="164" fontId="24" fillId="3" borderId="4" xfId="20" applyFont="true" applyBorder="true" applyAlignment="true" applyProtection="true">
      <alignment horizontal="left" vertical="top" textRotation="0" wrapText="true" indent="0" shrinkToFit="false"/>
      <protection locked="true" hidden="false"/>
    </xf>
    <xf numFmtId="164" fontId="25" fillId="3" borderId="0" xfId="0" applyFont="true" applyBorder="false" applyAlignment="true" applyProtection="false">
      <alignment horizontal="general" vertical="center" textRotation="0" wrapText="false" indent="0" shrinkToFit="false"/>
      <protection locked="true" hidden="false"/>
    </xf>
    <xf numFmtId="166" fontId="21" fillId="0" borderId="0" xfId="0" applyFont="true" applyBorder="false" applyAlignment="true" applyProtection="false">
      <alignment horizontal="general" vertical="center" textRotation="0" wrapText="false" indent="0" shrinkToFit="false"/>
      <protection locked="true" hidden="false"/>
    </xf>
    <xf numFmtId="166" fontId="26"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7" fontId="13" fillId="0" borderId="0" xfId="0" applyFont="true" applyBorder="false" applyAlignment="true" applyProtection="false">
      <alignment horizontal="center" vertical="top" textRotation="0" wrapText="true" indent="0" shrinkToFit="false"/>
      <protection locked="true" hidden="false"/>
    </xf>
    <xf numFmtId="164" fontId="27" fillId="0" borderId="0" xfId="0" applyFont="true" applyBorder="false" applyAlignment="false" applyProtection="false">
      <alignment horizontal="general" vertical="bottom" textRotation="0" wrapText="false" indent="0" shrinkToFit="false"/>
      <protection locked="true" hidden="false"/>
    </xf>
    <xf numFmtId="166" fontId="26" fillId="0" borderId="8" xfId="0" applyFont="true" applyBorder="true" applyAlignment="false" applyProtection="false">
      <alignment horizontal="general" vertical="bottom" textRotation="0" wrapText="false" indent="0" shrinkToFit="false"/>
      <protection locked="true" hidden="false"/>
    </xf>
    <xf numFmtId="164" fontId="28" fillId="0" borderId="9" xfId="0" applyFont="true" applyBorder="true" applyAlignment="true" applyProtection="false">
      <alignment horizontal="center" vertical="center" textRotation="0" wrapText="false" indent="0" shrinkToFit="false"/>
      <protection locked="true" hidden="false"/>
    </xf>
    <xf numFmtId="167" fontId="13" fillId="0" borderId="9" xfId="0" applyFont="true" applyBorder="true" applyAlignment="true" applyProtection="false">
      <alignment horizontal="center" vertical="top" textRotation="0" wrapText="true" indent="0" shrinkToFit="false"/>
      <protection locked="true" hidden="false"/>
    </xf>
    <xf numFmtId="164" fontId="13" fillId="0" borderId="10" xfId="0" applyFont="true" applyBorder="true" applyAlignment="false" applyProtection="false">
      <alignment horizontal="general" vertical="bottom" textRotation="0" wrapText="false" indent="0" shrinkToFit="false"/>
      <protection locked="true" hidden="false"/>
    </xf>
    <xf numFmtId="166" fontId="26" fillId="0" borderId="11" xfId="0" applyFont="true" applyBorder="true" applyAlignment="false" applyProtection="false">
      <alignment horizontal="general" vertical="bottom" textRotation="0" wrapText="false" indent="0" shrinkToFit="false"/>
      <protection locked="true" hidden="false"/>
    </xf>
    <xf numFmtId="164" fontId="29" fillId="0" borderId="12" xfId="0" applyFont="true" applyBorder="true" applyAlignment="true" applyProtection="false">
      <alignment horizontal="center" vertical="center" textRotation="0" wrapText="true" indent="0" shrinkToFit="false"/>
      <protection locked="true" hidden="false"/>
    </xf>
    <xf numFmtId="164" fontId="13" fillId="0" borderId="13" xfId="0" applyFont="true" applyBorder="true" applyAlignment="false" applyProtection="false">
      <alignment horizontal="general" vertical="bottom" textRotation="0" wrapText="false" indent="0" shrinkToFit="false"/>
      <protection locked="true" hidden="false"/>
    </xf>
    <xf numFmtId="166" fontId="21" fillId="0" borderId="0" xfId="0" applyFont="true" applyBorder="false" applyAlignment="true" applyProtection="false">
      <alignment horizontal="center" vertical="center" textRotation="0" wrapText="true" indent="0" shrinkToFit="false"/>
      <protection locked="true" hidden="false"/>
    </xf>
    <xf numFmtId="166" fontId="26" fillId="0" borderId="11" xfId="0" applyFont="true" applyBorder="true" applyAlignment="true" applyProtection="false">
      <alignment horizontal="center" vertical="center" textRotation="0" wrapText="true" indent="0" shrinkToFit="false"/>
      <protection locked="true" hidden="false"/>
    </xf>
    <xf numFmtId="164" fontId="6" fillId="0" borderId="5" xfId="0" applyFont="true" applyBorder="true" applyAlignment="true" applyProtection="false">
      <alignment horizontal="center" vertical="center" textRotation="0" wrapText="false" indent="0" shrinkToFit="false"/>
      <protection locked="true" hidden="false"/>
    </xf>
    <xf numFmtId="167" fontId="23" fillId="0" borderId="0" xfId="0" applyFont="true" applyBorder="false" applyAlignment="true" applyProtection="false">
      <alignment horizontal="center" vertical="top" textRotation="0" wrapText="true" indent="0" shrinkToFit="false"/>
      <protection locked="true" hidden="false"/>
    </xf>
    <xf numFmtId="164" fontId="6" fillId="0" borderId="5" xfId="0" applyFont="true" applyBorder="true" applyAlignment="true" applyProtection="false">
      <alignment horizontal="center" vertical="top" textRotation="0" wrapText="true" indent="0" shrinkToFit="false"/>
      <protection locked="true" hidden="false"/>
    </xf>
    <xf numFmtId="166" fontId="21" fillId="0" borderId="0" xfId="0" applyFont="true" applyBorder="false" applyAlignment="true" applyProtection="false">
      <alignment horizontal="left" vertical="center" textRotation="0" wrapText="true" indent="0" shrinkToFit="false"/>
      <protection locked="true" hidden="false"/>
    </xf>
    <xf numFmtId="166" fontId="26" fillId="0" borderId="11" xfId="0" applyFont="true" applyBorder="true" applyAlignment="true" applyProtection="false">
      <alignment horizontal="left" vertical="top" textRotation="0" wrapText="true" indent="0" shrinkToFit="false"/>
      <protection locked="true" hidden="false"/>
    </xf>
    <xf numFmtId="164" fontId="30" fillId="0" borderId="5" xfId="0" applyFont="true" applyBorder="true" applyAlignment="true" applyProtection="false">
      <alignment horizontal="center" vertical="center" textRotation="0" wrapText="true" indent="0" shrinkToFit="false"/>
      <protection locked="true" hidden="false"/>
    </xf>
    <xf numFmtId="166" fontId="29" fillId="2" borderId="14" xfId="0" applyFont="true" applyBorder="true" applyAlignment="true" applyProtection="true">
      <alignment horizontal="left" vertical="center" textRotation="0" wrapText="false" indent="0" shrinkToFit="false"/>
      <protection locked="false" hidden="false"/>
    </xf>
    <xf numFmtId="167" fontId="31" fillId="0" borderId="0" xfId="0" applyFont="true" applyBorder="false" applyAlignment="true" applyProtection="false">
      <alignment horizontal="center" vertical="top" textRotation="0" wrapText="true" indent="0" shrinkToFit="false"/>
      <protection locked="true" hidden="false"/>
    </xf>
    <xf numFmtId="166" fontId="32" fillId="2" borderId="14" xfId="0" applyFont="true" applyBorder="true" applyAlignment="true" applyProtection="true">
      <alignment horizontal="left" vertical="center" textRotation="0" wrapText="false" indent="0" shrinkToFit="false"/>
      <protection locked="false" hidden="false"/>
    </xf>
    <xf numFmtId="166" fontId="14" fillId="2" borderId="14" xfId="20" applyFont="true" applyBorder="true" applyAlignment="true" applyProtection="true">
      <alignment horizontal="left" vertical="center" textRotation="0" wrapText="false" indent="0" shrinkToFit="false"/>
      <protection locked="false" hidden="false"/>
    </xf>
    <xf numFmtId="164" fontId="23" fillId="0" borderId="0" xfId="0" applyFont="true" applyBorder="false" applyAlignment="true" applyProtection="false">
      <alignment horizontal="center" vertical="center" textRotation="0" wrapText="true" indent="0" shrinkToFit="false"/>
      <protection locked="true" hidden="false"/>
    </xf>
    <xf numFmtId="164" fontId="33" fillId="0" borderId="0" xfId="0" applyFont="true" applyBorder="false" applyAlignment="true" applyProtection="false">
      <alignment horizontal="general" vertical="top" textRotation="0" wrapText="true" indent="0" shrinkToFit="false"/>
      <protection locked="true" hidden="false"/>
    </xf>
    <xf numFmtId="164" fontId="34" fillId="0" borderId="5" xfId="0" applyFont="true" applyBorder="true" applyAlignment="true" applyProtection="false">
      <alignment horizontal="left" vertical="top" textRotation="0" wrapText="true" indent="0" shrinkToFit="false"/>
      <protection locked="true" hidden="false"/>
    </xf>
    <xf numFmtId="164" fontId="35" fillId="3" borderId="5" xfId="0" applyFont="true" applyBorder="true" applyAlignment="true" applyProtection="false">
      <alignment horizontal="left" vertical="top" textRotation="0" wrapText="true" indent="0" shrinkToFit="false"/>
      <protection locked="true" hidden="false"/>
    </xf>
    <xf numFmtId="164" fontId="34" fillId="3" borderId="5" xfId="0" applyFont="true" applyBorder="true" applyAlignment="true" applyProtection="false">
      <alignment horizontal="left" vertical="top" textRotation="0" wrapText="true" indent="0" shrinkToFit="false"/>
      <protection locked="true" hidden="false"/>
    </xf>
    <xf numFmtId="164" fontId="29" fillId="0" borderId="9" xfId="0" applyFont="true" applyBorder="true" applyAlignment="true" applyProtection="false">
      <alignment horizontal="left" vertical="top" textRotation="0" wrapText="true" indent="0" shrinkToFit="false"/>
      <protection locked="true" hidden="false"/>
    </xf>
    <xf numFmtId="167" fontId="13" fillId="0" borderId="12" xfId="0" applyFont="true" applyBorder="true" applyAlignment="true" applyProtection="false">
      <alignment horizontal="center" vertical="top" textRotation="0" wrapText="true" indent="0" shrinkToFit="false"/>
      <protection locked="true" hidden="false"/>
    </xf>
    <xf numFmtId="166" fontId="21" fillId="0" borderId="0" xfId="0" applyFont="true" applyBorder="false" applyAlignment="true" applyProtection="false">
      <alignment horizontal="left" vertical="center" textRotation="0" wrapText="false" indent="0" shrinkToFit="false"/>
      <protection locked="true" hidden="false"/>
    </xf>
    <xf numFmtId="166" fontId="26" fillId="0" borderId="11" xfId="0" applyFont="true" applyBorder="true" applyAlignment="true" applyProtection="false">
      <alignment horizontal="left" vertical="top" textRotation="0" wrapText="false" indent="0" shrinkToFit="false"/>
      <protection locked="true" hidden="false"/>
    </xf>
    <xf numFmtId="164" fontId="23" fillId="0" borderId="8" xfId="0" applyFont="true" applyBorder="true" applyAlignment="true" applyProtection="false">
      <alignment horizontal="left" vertical="center" textRotation="0" wrapText="false" indent="0" shrinkToFit="false"/>
      <protection locked="true" hidden="false"/>
    </xf>
    <xf numFmtId="164" fontId="22" fillId="0" borderId="9" xfId="0" applyFont="true" applyBorder="true" applyAlignment="true" applyProtection="false">
      <alignment horizontal="general" vertical="center" textRotation="0" wrapText="false" indent="0" shrinkToFit="false"/>
      <protection locked="true" hidden="false"/>
    </xf>
    <xf numFmtId="167" fontId="23" fillId="0" borderId="9" xfId="0" applyFont="true" applyBorder="true" applyAlignment="true" applyProtection="false">
      <alignment horizontal="center" vertical="top" textRotation="0" wrapText="true" indent="0" shrinkToFit="false"/>
      <protection locked="true" hidden="false"/>
    </xf>
    <xf numFmtId="167" fontId="23" fillId="0" borderId="13" xfId="0" applyFont="true" applyBorder="true" applyAlignment="true" applyProtection="false">
      <alignment horizontal="center" vertical="top" textRotation="0" wrapText="true" indent="0" shrinkToFit="false"/>
      <protection locked="true" hidden="false"/>
    </xf>
    <xf numFmtId="166" fontId="37" fillId="0" borderId="11" xfId="0" applyFont="true" applyBorder="true" applyAlignment="true" applyProtection="false">
      <alignment horizontal="left" vertical="top" textRotation="0" wrapText="false" indent="0" shrinkToFit="false"/>
      <protection locked="true" hidden="false"/>
    </xf>
    <xf numFmtId="164" fontId="23" fillId="0" borderId="0" xfId="0" applyFont="true" applyBorder="true" applyAlignment="true" applyProtection="false">
      <alignment horizontal="left" vertical="top" textRotation="0" wrapText="true" indent="0" shrinkToFit="false"/>
      <protection locked="true" hidden="false"/>
    </xf>
    <xf numFmtId="164" fontId="23" fillId="0" borderId="0" xfId="0" applyFont="true" applyBorder="false" applyAlignment="true" applyProtection="false">
      <alignment horizontal="left" vertical="top" textRotation="0" wrapText="true" indent="0" shrinkToFit="false"/>
      <protection locked="true" hidden="false"/>
    </xf>
    <xf numFmtId="166" fontId="34" fillId="0" borderId="5" xfId="0" applyFont="true" applyBorder="true" applyAlignment="true" applyProtection="false">
      <alignment horizontal="center" vertical="top" textRotation="0" wrapText="true" indent="0" shrinkToFit="false"/>
      <protection locked="true" hidden="false"/>
    </xf>
    <xf numFmtId="164" fontId="19" fillId="0" borderId="5" xfId="0" applyFont="true" applyBorder="true" applyAlignment="true" applyProtection="false">
      <alignment horizontal="left" vertical="top" textRotation="0" wrapText="true" indent="0" shrinkToFit="false"/>
      <protection locked="true" hidden="false"/>
    </xf>
    <xf numFmtId="167" fontId="39" fillId="2" borderId="5" xfId="0" applyFont="true" applyBorder="true" applyAlignment="true" applyProtection="true">
      <alignment horizontal="center" vertical="top" textRotation="0" wrapText="true" indent="0" shrinkToFit="false"/>
      <protection locked="false" hidden="false"/>
    </xf>
    <xf numFmtId="167" fontId="23" fillId="6" borderId="5" xfId="0" applyFont="true" applyBorder="true" applyAlignment="true" applyProtection="false">
      <alignment horizontal="center" vertical="top" textRotation="0" wrapText="true" indent="0" shrinkToFit="false"/>
      <protection locked="true" hidden="false"/>
    </xf>
    <xf numFmtId="164" fontId="40" fillId="0" borderId="3" xfId="0" applyFont="true" applyBorder="true" applyAlignment="true" applyProtection="false">
      <alignment horizontal="center" vertical="top" textRotation="0" wrapText="true" indent="0" shrinkToFit="false"/>
      <protection locked="true" hidden="false"/>
    </xf>
    <xf numFmtId="166" fontId="12" fillId="0" borderId="5" xfId="0" applyFont="true" applyBorder="true" applyAlignment="true" applyProtection="false">
      <alignment horizontal="left" vertical="top" textRotation="0" wrapText="true" indent="0" shrinkToFit="false"/>
      <protection locked="true" hidden="false"/>
    </xf>
    <xf numFmtId="166" fontId="34" fillId="0" borderId="4" xfId="0" applyFont="true" applyBorder="true" applyAlignment="true" applyProtection="false">
      <alignment horizontal="center" vertical="top" textRotation="0" wrapText="true" indent="0" shrinkToFit="false"/>
      <protection locked="true" hidden="false"/>
    </xf>
    <xf numFmtId="164" fontId="19" fillId="0" borderId="15" xfId="0" applyFont="true" applyBorder="true" applyAlignment="true" applyProtection="false">
      <alignment horizontal="left" vertical="top" textRotation="0" wrapText="true" indent="0" shrinkToFit="false"/>
      <protection locked="true" hidden="false"/>
    </xf>
    <xf numFmtId="167" fontId="39" fillId="2" borderId="16" xfId="0" applyFont="true" applyBorder="true" applyAlignment="true" applyProtection="true">
      <alignment horizontal="center" vertical="top" textRotation="0" wrapText="true" indent="0" shrinkToFit="false"/>
      <protection locked="false" hidden="false"/>
    </xf>
    <xf numFmtId="167" fontId="23" fillId="6" borderId="4" xfId="0" applyFont="true" applyBorder="true" applyAlignment="true" applyProtection="false">
      <alignment horizontal="center" vertical="top" textRotation="0" wrapText="true" indent="0" shrinkToFit="false"/>
      <protection locked="true" hidden="false"/>
    </xf>
    <xf numFmtId="166" fontId="40" fillId="0" borderId="2" xfId="0" applyFont="true" applyBorder="true" applyAlignment="true" applyProtection="false">
      <alignment horizontal="center" vertical="top" textRotation="0" wrapText="true" indent="0" shrinkToFit="false"/>
      <protection locked="true" hidden="false"/>
    </xf>
    <xf numFmtId="164" fontId="12" fillId="0" borderId="4" xfId="0" applyFont="true" applyBorder="true" applyAlignment="true" applyProtection="false">
      <alignment horizontal="left" vertical="top" textRotation="0" wrapText="true" indent="0" shrinkToFit="false"/>
      <protection locked="true" hidden="false"/>
    </xf>
    <xf numFmtId="166" fontId="12" fillId="3" borderId="11" xfId="0" applyFont="true" applyBorder="true" applyAlignment="true" applyProtection="false">
      <alignment horizontal="center" vertical="top" textRotation="0" wrapText="true" indent="0" shrinkToFit="false"/>
      <protection locked="true" hidden="false"/>
    </xf>
    <xf numFmtId="164" fontId="19" fillId="3" borderId="13" xfId="0" applyFont="true" applyBorder="true" applyAlignment="true" applyProtection="false">
      <alignment horizontal="left" vertical="top" textRotation="0" wrapText="true" indent="0" shrinkToFit="false"/>
      <protection locked="true" hidden="false"/>
    </xf>
    <xf numFmtId="164" fontId="12" fillId="3" borderId="4" xfId="0" applyFont="true" applyBorder="true" applyAlignment="true" applyProtection="false">
      <alignment horizontal="left" vertical="top" textRotation="0" wrapText="true" indent="0" shrinkToFit="false"/>
      <protection locked="true" hidden="false"/>
    </xf>
    <xf numFmtId="164" fontId="12" fillId="0" borderId="16" xfId="0" applyFont="true" applyBorder="true" applyAlignment="true" applyProtection="false">
      <alignment horizontal="center" vertical="center" textRotation="0" wrapText="true" indent="0" shrinkToFit="false"/>
      <protection locked="true" hidden="false"/>
    </xf>
    <xf numFmtId="164" fontId="19" fillId="0" borderId="4" xfId="0" applyFont="true" applyBorder="true" applyAlignment="true" applyProtection="false">
      <alignment horizontal="center" vertical="center" textRotation="0" wrapText="true" indent="0" shrinkToFit="false"/>
      <protection locked="true" hidden="false"/>
    </xf>
    <xf numFmtId="167" fontId="12" fillId="0" borderId="12" xfId="0" applyFont="true" applyBorder="true" applyAlignment="true" applyProtection="false">
      <alignment horizontal="center" vertical="top" textRotation="0" wrapText="true" indent="0" shrinkToFit="false"/>
      <protection locked="true" hidden="false"/>
    </xf>
    <xf numFmtId="167" fontId="12" fillId="0" borderId="4" xfId="0" applyFont="true" applyBorder="true" applyAlignment="true" applyProtection="false">
      <alignment horizontal="center" vertical="top" textRotation="0" wrapText="true" indent="0" shrinkToFit="false"/>
      <protection locked="true" hidden="false"/>
    </xf>
    <xf numFmtId="164" fontId="19" fillId="0" borderId="12" xfId="0" applyFont="true" applyBorder="true" applyAlignment="true" applyProtection="false">
      <alignment horizontal="center" vertical="center" textRotation="0" wrapText="true" indent="0" shrinkToFit="false"/>
      <protection locked="true" hidden="false"/>
    </xf>
    <xf numFmtId="167" fontId="41" fillId="6" borderId="5" xfId="0" applyFont="true" applyBorder="true" applyAlignment="true" applyProtection="false">
      <alignment horizontal="center" vertical="top" textRotation="0" wrapText="true" indent="0" shrinkToFit="false"/>
      <protection locked="true" hidden="false"/>
    </xf>
    <xf numFmtId="166" fontId="42" fillId="0" borderId="11" xfId="0" applyFont="true" applyBorder="true" applyAlignment="true" applyProtection="false">
      <alignment horizontal="left" vertical="center" textRotation="0" wrapText="true" indent="0" shrinkToFit="false"/>
      <protection locked="true" hidden="false"/>
    </xf>
    <xf numFmtId="164" fontId="12" fillId="0" borderId="16" xfId="0" applyFont="true" applyBorder="true" applyAlignment="true" applyProtection="false">
      <alignment horizontal="right" vertical="center" textRotation="0" wrapText="true" indent="0" shrinkToFit="false"/>
      <protection locked="true" hidden="false"/>
    </xf>
    <xf numFmtId="164" fontId="43" fillId="0" borderId="7" xfId="0" applyFont="true" applyBorder="true" applyAlignment="true" applyProtection="false">
      <alignment horizontal="left" vertical="center" textRotation="0" wrapText="true" indent="0" shrinkToFit="false"/>
      <protection locked="true" hidden="false"/>
    </xf>
    <xf numFmtId="167" fontId="12" fillId="0" borderId="15" xfId="0" applyFont="true" applyBorder="true" applyAlignment="true" applyProtection="false">
      <alignment horizontal="center" vertical="top" textRotation="0" wrapText="true" indent="0" shrinkToFit="false"/>
      <protection locked="true" hidden="false"/>
    </xf>
    <xf numFmtId="164" fontId="19" fillId="0" borderId="13" xfId="0" applyFont="true" applyBorder="true" applyAlignment="true" applyProtection="false">
      <alignment horizontal="general" vertical="center" textRotation="0" wrapText="false" indent="0" shrinkToFit="false"/>
      <protection locked="true" hidden="false"/>
    </xf>
    <xf numFmtId="164" fontId="19" fillId="0" borderId="0" xfId="0" applyFont="true" applyBorder="false" applyAlignment="true" applyProtection="false">
      <alignment horizontal="general" vertical="center" textRotation="0" wrapText="false" indent="0" shrinkToFit="false"/>
      <protection locked="true" hidden="false"/>
    </xf>
    <xf numFmtId="166" fontId="21" fillId="0" borderId="0" xfId="0" applyFont="true" applyBorder="false" applyAlignment="true" applyProtection="false">
      <alignment horizontal="left" vertical="top" textRotation="0" wrapText="true" indent="0" shrinkToFit="false"/>
      <protection locked="true" hidden="false"/>
    </xf>
    <xf numFmtId="166" fontId="12" fillId="0" borderId="5" xfId="0" applyFont="true" applyBorder="true" applyAlignment="true" applyProtection="false">
      <alignment horizontal="center" vertical="top" textRotation="0" wrapText="true" indent="0" shrinkToFit="false"/>
      <protection locked="true" hidden="false"/>
    </xf>
    <xf numFmtId="164" fontId="44" fillId="0" borderId="14" xfId="0" applyFont="true" applyBorder="true" applyAlignment="true" applyProtection="false">
      <alignment horizontal="left" vertical="top" textRotation="0" wrapText="true" indent="0" shrinkToFit="false"/>
      <protection locked="true" hidden="false"/>
    </xf>
    <xf numFmtId="167" fontId="23" fillId="2" borderId="1" xfId="27" applyFont="true" applyBorder="true" applyAlignment="true" applyProtection="true">
      <alignment horizontal="center" vertical="top" textRotation="0" wrapText="true" indent="0" shrinkToFit="false"/>
      <protection locked="false" hidden="false"/>
    </xf>
    <xf numFmtId="167" fontId="23" fillId="2" borderId="4" xfId="0" applyFont="true" applyBorder="true" applyAlignment="true" applyProtection="true">
      <alignment horizontal="center" vertical="top" textRotation="0" wrapText="true" indent="0" shrinkToFit="false"/>
      <protection locked="false" hidden="false"/>
    </xf>
    <xf numFmtId="164" fontId="44" fillId="0" borderId="5" xfId="0" applyFont="true" applyBorder="true" applyAlignment="true" applyProtection="false">
      <alignment horizontal="left" vertical="top" textRotation="0" wrapText="true" indent="0" shrinkToFit="false"/>
      <protection locked="true" hidden="false"/>
    </xf>
    <xf numFmtId="164" fontId="12" fillId="0" borderId="11" xfId="0" applyFont="true" applyBorder="true" applyAlignment="true" applyProtection="false">
      <alignment horizontal="right" vertical="center" textRotation="0" wrapText="true" indent="0" shrinkToFit="false"/>
      <protection locked="true" hidden="false"/>
    </xf>
    <xf numFmtId="164" fontId="43" fillId="0" borderId="0" xfId="0" applyFont="true" applyBorder="false" applyAlignment="true" applyProtection="false">
      <alignment horizontal="left" vertical="center" textRotation="0" wrapText="true" indent="0" shrinkToFit="false"/>
      <protection locked="true" hidden="false"/>
    </xf>
    <xf numFmtId="167" fontId="12" fillId="0" borderId="0" xfId="0" applyFont="true" applyBorder="false" applyAlignment="true" applyProtection="false">
      <alignment horizontal="center" vertical="top" textRotation="0" wrapText="true" indent="0" shrinkToFit="false"/>
      <protection locked="true" hidden="false"/>
    </xf>
    <xf numFmtId="167" fontId="12" fillId="0" borderId="13" xfId="0" applyFont="true" applyBorder="true" applyAlignment="true" applyProtection="false">
      <alignment horizontal="center" vertical="top" textRotation="0" wrapText="true" indent="0" shrinkToFit="false"/>
      <protection locked="true" hidden="false"/>
    </xf>
    <xf numFmtId="167" fontId="23" fillId="2" borderId="5" xfId="0" applyFont="true" applyBorder="true" applyAlignment="true" applyProtection="true">
      <alignment horizontal="center" vertical="top" textRotation="0" wrapText="true" indent="0" shrinkToFit="false"/>
      <protection locked="false" hidden="false"/>
    </xf>
    <xf numFmtId="166" fontId="21" fillId="0" borderId="0" xfId="0" applyFont="true" applyBorder="false" applyAlignment="true" applyProtection="false">
      <alignment horizontal="left" vertical="top" textRotation="0" wrapText="false" indent="0" shrinkToFit="false"/>
      <protection locked="true" hidden="false"/>
    </xf>
    <xf numFmtId="164" fontId="13" fillId="0" borderId="2" xfId="0" applyFont="true" applyBorder="true" applyAlignment="true" applyProtection="false">
      <alignment horizontal="general" vertical="top" textRotation="0" wrapText="true" indent="0" shrinkToFit="false"/>
      <protection locked="true" hidden="false"/>
    </xf>
    <xf numFmtId="166" fontId="12" fillId="0" borderId="2" xfId="0" applyFont="true" applyBorder="true" applyAlignment="true" applyProtection="false">
      <alignment horizontal="center" vertical="top" textRotation="0" wrapText="true" indent="0" shrinkToFit="false"/>
      <protection locked="true" hidden="false"/>
    </xf>
    <xf numFmtId="164" fontId="23" fillId="0" borderId="10" xfId="0" applyFont="true" applyBorder="true" applyAlignment="true" applyProtection="false">
      <alignment horizontal="general" vertical="top" textRotation="0" wrapText="true" indent="0" shrinkToFit="false"/>
      <protection locked="true" hidden="false"/>
    </xf>
    <xf numFmtId="164" fontId="23" fillId="0" borderId="8" xfId="0" applyFont="true" applyBorder="true" applyAlignment="true" applyProtection="false">
      <alignment horizontal="right" vertical="top" textRotation="0" wrapText="true" indent="0" shrinkToFit="false"/>
      <protection locked="true" hidden="false"/>
    </xf>
    <xf numFmtId="164" fontId="43" fillId="0" borderId="14" xfId="0" applyFont="true" applyBorder="true" applyAlignment="true" applyProtection="false">
      <alignment horizontal="left" vertical="center" textRotation="0" wrapText="true" indent="0" shrinkToFit="false"/>
      <protection locked="true" hidden="false"/>
    </xf>
    <xf numFmtId="167" fontId="12" fillId="0" borderId="5" xfId="0" applyFont="true" applyBorder="true" applyAlignment="true" applyProtection="false">
      <alignment horizontal="center" vertical="top" textRotation="0" wrapText="true" indent="0" shrinkToFit="false"/>
      <protection locked="true" hidden="false"/>
    </xf>
    <xf numFmtId="164" fontId="23" fillId="0" borderId="17" xfId="0" applyFont="true" applyBorder="true" applyAlignment="true" applyProtection="false">
      <alignment horizontal="right" vertical="top" textRotation="0" wrapText="true" indent="0" shrinkToFit="false"/>
      <protection locked="true" hidden="false"/>
    </xf>
    <xf numFmtId="164" fontId="22" fillId="0" borderId="0" xfId="0" applyFont="true" applyBorder="false" applyAlignment="true" applyProtection="false">
      <alignment horizontal="left" vertical="top" textRotation="0" wrapText="true" indent="0" shrinkToFit="false"/>
      <protection locked="true" hidden="false"/>
    </xf>
    <xf numFmtId="166" fontId="12" fillId="0" borderId="4" xfId="0" applyFont="true" applyBorder="true" applyAlignment="true" applyProtection="false">
      <alignment horizontal="center" vertical="top" textRotation="0" wrapText="true" indent="0" shrinkToFit="false"/>
      <protection locked="true" hidden="false"/>
    </xf>
    <xf numFmtId="166" fontId="21" fillId="0" borderId="0" xfId="0" applyFont="true" applyBorder="false" applyAlignment="true" applyProtection="false">
      <alignment horizontal="general" vertical="top" textRotation="0" wrapText="false" indent="0" shrinkToFit="false"/>
      <protection locked="true" hidden="false"/>
    </xf>
    <xf numFmtId="164" fontId="12" fillId="0" borderId="5" xfId="0" applyFont="true" applyBorder="true" applyAlignment="true" applyProtection="false">
      <alignment horizontal="center" vertical="top" textRotation="0" wrapText="true" indent="0" shrinkToFit="false"/>
      <protection locked="true" hidden="false"/>
    </xf>
    <xf numFmtId="164" fontId="34" fillId="0" borderId="14" xfId="0" applyFont="true" applyBorder="true" applyAlignment="true" applyProtection="false">
      <alignment horizontal="left" vertical="top" textRotation="0" wrapText="true" indent="0" shrinkToFit="false"/>
      <protection locked="true" hidden="false"/>
    </xf>
    <xf numFmtId="164" fontId="44" fillId="0" borderId="5" xfId="0" applyFont="true" applyBorder="true" applyAlignment="true" applyProtection="false">
      <alignment horizontal="general" vertical="top" textRotation="0" wrapText="true" indent="0" shrinkToFit="false"/>
      <protection locked="true" hidden="false"/>
    </xf>
    <xf numFmtId="164" fontId="23" fillId="0" borderId="11" xfId="0" applyFont="true" applyBorder="true" applyAlignment="true" applyProtection="false">
      <alignment horizontal="center" vertical="top" textRotation="0" wrapText="true" indent="0" shrinkToFit="false"/>
      <protection locked="true" hidden="false"/>
    </xf>
    <xf numFmtId="164" fontId="13" fillId="0" borderId="12" xfId="0" applyFont="true" applyBorder="true" applyAlignment="true" applyProtection="false">
      <alignment horizontal="left" vertical="top" textRotation="0" wrapText="true" indent="0" shrinkToFit="false"/>
      <protection locked="true" hidden="false"/>
    </xf>
    <xf numFmtId="167" fontId="23" fillId="0" borderId="10" xfId="0" applyFont="true" applyBorder="true" applyAlignment="true" applyProtection="false">
      <alignment horizontal="center" vertical="top" textRotation="0" wrapText="true" indent="0" shrinkToFit="false"/>
      <protection locked="true" hidden="false"/>
    </xf>
    <xf numFmtId="164" fontId="23" fillId="0" borderId="3" xfId="0" applyFont="true" applyBorder="true" applyAlignment="true" applyProtection="false">
      <alignment horizontal="right" vertical="top" textRotation="0" wrapText="true" indent="0" shrinkToFit="false"/>
      <protection locked="true" hidden="false"/>
    </xf>
    <xf numFmtId="164" fontId="13" fillId="2" borderId="5" xfId="0" applyFont="true" applyBorder="true" applyAlignment="true" applyProtection="true">
      <alignment horizontal="left" vertical="top" textRotation="0" wrapText="true" indent="0" shrinkToFit="false"/>
      <protection locked="false" hidden="false"/>
    </xf>
    <xf numFmtId="167" fontId="23" fillId="0" borderId="11" xfId="0" applyFont="true" applyBorder="true" applyAlignment="true" applyProtection="false">
      <alignment horizontal="center" vertical="top" textRotation="0" wrapText="true" indent="0" shrinkToFit="false"/>
      <protection locked="true" hidden="false"/>
    </xf>
    <xf numFmtId="164" fontId="25" fillId="3" borderId="0" xfId="0" applyFont="true" applyBorder="false" applyAlignment="false" applyProtection="false">
      <alignment horizontal="general" vertical="bottom" textRotation="0" wrapText="false" indent="0" shrinkToFit="false"/>
      <protection locked="true" hidden="false"/>
    </xf>
    <xf numFmtId="164" fontId="23" fillId="0" borderId="16" xfId="0" applyFont="true" applyBorder="true" applyAlignment="true" applyProtection="false">
      <alignment horizontal="right" vertical="top" textRotation="0" wrapText="true" indent="0" shrinkToFit="false"/>
      <protection locked="true" hidden="false"/>
    </xf>
    <xf numFmtId="167" fontId="23" fillId="0" borderId="12" xfId="0" applyFont="true" applyBorder="true" applyAlignment="true" applyProtection="false">
      <alignment horizontal="center" vertical="top" textRotation="0" wrapText="true" indent="0" shrinkToFit="false"/>
      <protection locked="true" hidden="false"/>
    </xf>
    <xf numFmtId="167" fontId="23" fillId="0" borderId="15" xfId="0" applyFont="true" applyBorder="true" applyAlignment="true" applyProtection="false">
      <alignment horizontal="center" vertical="top" textRotation="0" wrapText="true" indent="0" shrinkToFit="false"/>
      <protection locked="true" hidden="false"/>
    </xf>
    <xf numFmtId="164" fontId="22" fillId="0" borderId="0" xfId="0" applyFont="true" applyBorder="false" applyAlignment="true" applyProtection="false">
      <alignment horizontal="left" vertical="center" textRotation="0" wrapText="true" indent="0" shrinkToFit="false"/>
      <protection locked="true" hidden="false"/>
    </xf>
    <xf numFmtId="164" fontId="48" fillId="3" borderId="14" xfId="0" applyFont="true" applyBorder="true" applyAlignment="true" applyProtection="false">
      <alignment horizontal="left" vertical="top" textRotation="0" wrapText="true" indent="0" shrinkToFit="false"/>
      <protection locked="true" hidden="false"/>
    </xf>
    <xf numFmtId="164" fontId="23" fillId="0" borderId="17" xfId="0" applyFont="true" applyBorder="true" applyAlignment="true" applyProtection="false">
      <alignment horizontal="center" vertical="top" textRotation="0" wrapText="true" indent="0" shrinkToFit="false"/>
      <protection locked="true" hidden="false"/>
    </xf>
    <xf numFmtId="164" fontId="12" fillId="0" borderId="2" xfId="0" applyFont="true" applyBorder="true" applyAlignment="true" applyProtection="false">
      <alignment horizontal="center" vertical="top" textRotation="0" wrapText="true" indent="0" shrinkToFit="false"/>
      <protection locked="true" hidden="false"/>
    </xf>
    <xf numFmtId="164" fontId="9" fillId="0" borderId="14" xfId="0" applyFont="true" applyBorder="true" applyAlignment="true" applyProtection="false">
      <alignment horizontal="left" vertical="top" textRotation="0" wrapText="true" indent="0" shrinkToFit="false"/>
      <protection locked="true" hidden="false"/>
    </xf>
    <xf numFmtId="164" fontId="13" fillId="0" borderId="14" xfId="0" applyFont="true" applyBorder="true" applyAlignment="true" applyProtection="false">
      <alignment horizontal="left" vertical="top" textRotation="0" wrapText="true" indent="0" shrinkToFit="false"/>
      <protection locked="true" hidden="false"/>
    </xf>
    <xf numFmtId="164" fontId="44" fillId="0" borderId="2" xfId="0" applyFont="true" applyBorder="true" applyAlignment="true" applyProtection="false">
      <alignment horizontal="general" vertical="top" textRotation="0" wrapText="true" indent="0" shrinkToFit="false"/>
      <protection locked="true" hidden="false"/>
    </xf>
    <xf numFmtId="164" fontId="23" fillId="0" borderId="11" xfId="0" applyFont="true" applyBorder="true" applyAlignment="true" applyProtection="false">
      <alignment horizontal="right" vertical="top" textRotation="0" wrapText="true" indent="0" shrinkToFit="false"/>
      <protection locked="true" hidden="false"/>
    </xf>
    <xf numFmtId="164" fontId="19" fillId="0" borderId="14" xfId="0" applyFont="true" applyBorder="true" applyAlignment="true" applyProtection="false">
      <alignment horizontal="left" vertical="top" textRotation="0" wrapText="true" indent="0" shrinkToFit="false"/>
      <protection locked="true" hidden="false"/>
    </xf>
    <xf numFmtId="164" fontId="13" fillId="0" borderId="5" xfId="0" applyFont="true" applyBorder="true" applyAlignment="true" applyProtection="false">
      <alignment horizontal="left" vertical="top" textRotation="0" wrapText="true" indent="0" shrinkToFit="false"/>
      <protection locked="true" hidden="false"/>
    </xf>
    <xf numFmtId="164" fontId="12" fillId="0" borderId="17" xfId="0" applyFont="true" applyBorder="true" applyAlignment="true" applyProtection="false">
      <alignment horizontal="center" vertical="top" textRotation="0" wrapText="true" indent="0" shrinkToFit="false"/>
      <protection locked="true" hidden="false"/>
    </xf>
    <xf numFmtId="164" fontId="12" fillId="0" borderId="11" xfId="0" applyFont="true" applyBorder="true" applyAlignment="true" applyProtection="false">
      <alignment horizontal="center" vertical="top" textRotation="0" wrapText="true" indent="0" shrinkToFit="false"/>
      <protection locked="true" hidden="false"/>
    </xf>
    <xf numFmtId="164" fontId="13" fillId="0" borderId="0" xfId="0" applyFont="true" applyBorder="false" applyAlignment="true" applyProtection="false">
      <alignment horizontal="left" vertical="top" textRotation="0" wrapText="true" indent="0" shrinkToFit="false"/>
      <protection locked="true" hidden="false"/>
    </xf>
    <xf numFmtId="164" fontId="44" fillId="3" borderId="14" xfId="0" applyFont="true" applyBorder="true" applyAlignment="true" applyProtection="false">
      <alignment horizontal="left" vertical="top" textRotation="0" wrapText="true" indent="0" shrinkToFit="false"/>
      <protection locked="true" hidden="false"/>
    </xf>
    <xf numFmtId="164" fontId="22" fillId="0" borderId="7" xfId="0" applyFont="true" applyBorder="true" applyAlignment="true" applyProtection="false">
      <alignment horizontal="left" vertical="center" textRotation="0" wrapText="true" indent="0" shrinkToFit="false"/>
      <protection locked="true" hidden="false"/>
    </xf>
    <xf numFmtId="167" fontId="13" fillId="6" borderId="5" xfId="0" applyFont="true" applyBorder="true" applyAlignment="true" applyProtection="false">
      <alignment horizontal="center" vertical="top" textRotation="0" wrapText="true" indent="0" shrinkToFit="false"/>
      <protection locked="true" hidden="false"/>
    </xf>
    <xf numFmtId="167" fontId="23" fillId="6" borderId="14" xfId="0" applyFont="true" applyBorder="true" applyAlignment="true" applyProtection="false">
      <alignment horizontal="center" vertical="top" textRotation="0" wrapText="true" indent="0" shrinkToFit="false"/>
      <protection locked="true" hidden="false"/>
    </xf>
    <xf numFmtId="164" fontId="22" fillId="0" borderId="9" xfId="0" applyFont="true" applyBorder="true" applyAlignment="true" applyProtection="false">
      <alignment horizontal="left" vertical="center" textRotation="0" wrapText="true" indent="0" shrinkToFit="false"/>
      <protection locked="true" hidden="false"/>
    </xf>
    <xf numFmtId="164" fontId="19" fillId="0" borderId="5" xfId="0" applyFont="true" applyBorder="true" applyAlignment="true" applyProtection="false">
      <alignment horizontal="left" vertical="center" textRotation="0" wrapText="true" indent="0" shrinkToFit="false"/>
      <protection locked="true" hidden="false"/>
    </xf>
    <xf numFmtId="164" fontId="13" fillId="0" borderId="5" xfId="0" applyFont="true" applyBorder="true" applyAlignment="true" applyProtection="false">
      <alignment horizontal="general" vertical="top" textRotation="0" wrapText="true" indent="0" shrinkToFit="false"/>
      <protection locked="true" hidden="false"/>
    </xf>
    <xf numFmtId="164" fontId="44" fillId="0" borderId="15" xfId="0" applyFont="true" applyBorder="true" applyAlignment="true" applyProtection="false">
      <alignment horizontal="left" vertical="top" textRotation="0" wrapText="true" indent="0" shrinkToFit="false"/>
      <protection locked="true" hidden="false"/>
    </xf>
    <xf numFmtId="164" fontId="48" fillId="0" borderId="2" xfId="0" applyFont="true" applyBorder="true" applyAlignment="true" applyProtection="false">
      <alignment horizontal="general" vertical="top" textRotation="0" wrapText="true" indent="0" shrinkToFit="false"/>
      <protection locked="true" hidden="false"/>
    </xf>
    <xf numFmtId="164" fontId="44" fillId="0" borderId="13" xfId="0" applyFont="true" applyBorder="true" applyAlignment="true" applyProtection="false">
      <alignment horizontal="left" vertical="top" textRotation="0" wrapText="true" indent="0" shrinkToFit="false"/>
      <protection locked="true" hidden="false"/>
    </xf>
    <xf numFmtId="164" fontId="13" fillId="0" borderId="9" xfId="0" applyFont="true" applyBorder="true" applyAlignment="true" applyProtection="false">
      <alignment horizontal="left" vertical="top" textRotation="0" wrapText="true" indent="0" shrinkToFit="false"/>
      <protection locked="true" hidden="false"/>
    </xf>
    <xf numFmtId="167" fontId="13" fillId="0" borderId="11" xfId="0" applyFont="true" applyBorder="true" applyAlignment="true" applyProtection="false">
      <alignment horizontal="center" vertical="top" textRotation="0" wrapText="true" indent="0" shrinkToFit="false"/>
      <protection locked="true" hidden="false"/>
    </xf>
    <xf numFmtId="167" fontId="13" fillId="0" borderId="13" xfId="0" applyFont="true" applyBorder="true" applyAlignment="true" applyProtection="false">
      <alignment horizontal="center" vertical="top" textRotation="0" wrapText="true" indent="0" shrinkToFit="false"/>
      <protection locked="true" hidden="false"/>
    </xf>
    <xf numFmtId="167" fontId="13" fillId="0" borderId="15" xfId="0" applyFont="true" applyBorder="true" applyAlignment="true" applyProtection="false">
      <alignment horizontal="center" vertical="top" textRotation="0" wrapText="true" indent="0" shrinkToFit="false"/>
      <protection locked="true" hidden="false"/>
    </xf>
    <xf numFmtId="164" fontId="43" fillId="0" borderId="12" xfId="0" applyFont="true" applyBorder="true" applyAlignment="true" applyProtection="false">
      <alignment horizontal="left" vertical="center" textRotation="0" wrapText="true" indent="0" shrinkToFit="false"/>
      <protection locked="true" hidden="false"/>
    </xf>
    <xf numFmtId="164" fontId="22" fillId="0" borderId="12" xfId="0" applyFont="true" applyBorder="true" applyAlignment="true" applyProtection="false">
      <alignment horizontal="left" vertical="center" textRotation="0" wrapText="true" indent="0" shrinkToFit="false"/>
      <protection locked="true" hidden="false"/>
    </xf>
    <xf numFmtId="164" fontId="48" fillId="0" borderId="5" xfId="0" applyFont="true" applyBorder="true" applyAlignment="true" applyProtection="false">
      <alignment horizontal="general" vertical="top" textRotation="0" wrapText="true" indent="0" shrinkToFit="false"/>
      <protection locked="true" hidden="false"/>
    </xf>
    <xf numFmtId="164" fontId="48" fillId="0" borderId="14" xfId="0" applyFont="true" applyBorder="true" applyAlignment="true" applyProtection="false">
      <alignment horizontal="general" vertical="top" textRotation="0" wrapText="true" indent="0" shrinkToFit="false"/>
      <protection locked="true" hidden="false"/>
    </xf>
    <xf numFmtId="164" fontId="13" fillId="0" borderId="14" xfId="0" applyFont="true" applyBorder="true" applyAlignment="true" applyProtection="false">
      <alignment horizontal="left" vertical="center" textRotation="0" wrapText="true" indent="0" shrinkToFit="false"/>
      <protection locked="true" hidden="false"/>
    </xf>
    <xf numFmtId="164" fontId="12" fillId="0" borderId="8" xfId="0" applyFont="true" applyBorder="true" applyAlignment="true" applyProtection="false">
      <alignment horizontal="right" vertical="top" textRotation="0" wrapText="true" indent="0" shrinkToFit="false"/>
      <protection locked="true" hidden="false"/>
    </xf>
    <xf numFmtId="164" fontId="13" fillId="0" borderId="7" xfId="0" applyFont="true" applyBorder="true" applyAlignment="true" applyProtection="false">
      <alignment horizontal="left" vertical="top" textRotation="0" wrapText="true" indent="0" shrinkToFit="false"/>
      <protection locked="true" hidden="false"/>
    </xf>
    <xf numFmtId="164" fontId="12" fillId="0" borderId="3" xfId="0" applyFont="true" applyBorder="true" applyAlignment="true" applyProtection="false">
      <alignment horizontal="right" vertical="top" textRotation="0" wrapText="true" indent="0" shrinkToFit="false"/>
      <protection locked="true" hidden="false"/>
    </xf>
    <xf numFmtId="164" fontId="12" fillId="0" borderId="16" xfId="0" applyFont="true" applyBorder="true" applyAlignment="true" applyProtection="false">
      <alignment horizontal="right" vertical="top" textRotation="0" wrapText="true" indent="0" shrinkToFit="false"/>
      <protection locked="true" hidden="false"/>
    </xf>
    <xf numFmtId="164" fontId="48" fillId="0" borderId="15" xfId="0" applyFont="true" applyBorder="true" applyAlignment="true" applyProtection="false">
      <alignment horizontal="left" vertical="top" textRotation="0" wrapText="true" indent="0" shrinkToFit="false"/>
      <protection locked="true" hidden="false"/>
    </xf>
    <xf numFmtId="167" fontId="26" fillId="0" borderId="11" xfId="0" applyFont="true" applyBorder="true" applyAlignment="true" applyProtection="false">
      <alignment horizontal="center" vertical="top" textRotation="0" wrapText="true" indent="0" shrinkToFit="false"/>
      <protection locked="true" hidden="false"/>
    </xf>
    <xf numFmtId="167" fontId="26" fillId="0" borderId="13" xfId="0" applyFont="true" applyBorder="true" applyAlignment="true" applyProtection="false">
      <alignment horizontal="center" vertical="top" textRotation="0" wrapText="true" indent="0" shrinkToFit="false"/>
      <protection locked="true" hidden="false"/>
    </xf>
    <xf numFmtId="164" fontId="23" fillId="0" borderId="18" xfId="0" applyFont="true" applyBorder="true" applyAlignment="true" applyProtection="false">
      <alignment horizontal="left" vertical="center" textRotation="0" wrapText="false" indent="0" shrinkToFit="false"/>
      <protection locked="true" hidden="false"/>
    </xf>
    <xf numFmtId="164" fontId="30" fillId="0" borderId="19" xfId="0" applyFont="true" applyBorder="true" applyAlignment="true" applyProtection="false">
      <alignment horizontal="general" vertical="center" textRotation="0" wrapText="false" indent="0" shrinkToFit="false"/>
      <protection locked="true" hidden="false"/>
    </xf>
    <xf numFmtId="167" fontId="13" fillId="0" borderId="19" xfId="0" applyFont="true" applyBorder="true" applyAlignment="true" applyProtection="false">
      <alignment horizontal="center" vertical="top" textRotation="0" wrapText="true" indent="0" shrinkToFit="false"/>
      <protection locked="true" hidden="false"/>
    </xf>
    <xf numFmtId="167" fontId="13" fillId="0" borderId="20" xfId="0" applyFont="true" applyBorder="true" applyAlignment="true" applyProtection="false">
      <alignment horizontal="center" vertical="top" textRotation="0" wrapText="true" indent="0" shrinkToFit="false"/>
      <protection locked="true" hidden="false"/>
    </xf>
    <xf numFmtId="164" fontId="23" fillId="0" borderId="17" xfId="0" applyFont="true" applyBorder="true" applyAlignment="true" applyProtection="false">
      <alignment horizontal="left" vertical="center" textRotation="0" wrapText="false" indent="0" shrinkToFit="false"/>
      <protection locked="true" hidden="false"/>
    </xf>
    <xf numFmtId="164" fontId="13" fillId="0" borderId="7" xfId="0" applyFont="true" applyBorder="true" applyAlignment="true" applyProtection="false">
      <alignment horizontal="general" vertical="center" textRotation="0" wrapText="true" indent="0" shrinkToFit="false"/>
      <protection locked="true" hidden="false"/>
    </xf>
    <xf numFmtId="167" fontId="13" fillId="0" borderId="3" xfId="0" applyFont="true" applyBorder="true" applyAlignment="true" applyProtection="false">
      <alignment horizontal="center" vertical="top" textRotation="0" wrapText="true" indent="0" shrinkToFit="false"/>
      <protection locked="true" hidden="false"/>
    </xf>
    <xf numFmtId="164" fontId="13" fillId="0" borderId="11" xfId="0" applyFont="true" applyBorder="tru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general" vertical="top" textRotation="0" wrapText="true" indent="0" shrinkToFit="false"/>
      <protection locked="true" hidden="false"/>
    </xf>
    <xf numFmtId="164" fontId="13" fillId="0" borderId="0" xfId="0" applyFont="true" applyBorder="false" applyAlignment="true" applyProtection="false">
      <alignment horizontal="general" vertical="top" textRotation="0" wrapText="true" indent="0" shrinkToFit="false"/>
      <protection locked="true" hidden="false"/>
    </xf>
    <xf numFmtId="164" fontId="23" fillId="2" borderId="5" xfId="0" applyFont="true" applyBorder="true" applyAlignment="true" applyProtection="true">
      <alignment horizontal="left" vertical="top" textRotation="0" wrapText="true" indent="0" shrinkToFit="false"/>
      <protection locked="false" hidden="false"/>
    </xf>
    <xf numFmtId="166" fontId="26" fillId="0" borderId="3" xfId="0" applyFont="true" applyBorder="true" applyAlignment="true" applyProtection="false">
      <alignment horizontal="left" vertical="top" textRotation="0" wrapText="false" indent="0" shrinkToFit="false"/>
      <protection locked="true" hidden="false"/>
    </xf>
    <xf numFmtId="164" fontId="23" fillId="0" borderId="16" xfId="0" applyFont="true" applyBorder="true" applyAlignment="true" applyProtection="false">
      <alignment horizontal="center" vertical="center" textRotation="0" wrapText="true" indent="0" shrinkToFit="false"/>
      <protection locked="true" hidden="false"/>
    </xf>
    <xf numFmtId="164" fontId="13" fillId="0" borderId="12" xfId="0" applyFont="true" applyBorder="true" applyAlignment="true" applyProtection="false">
      <alignment horizontal="general" vertical="top" textRotation="0" wrapText="false" indent="0" shrinkToFit="false"/>
      <protection locked="true" hidden="false"/>
    </xf>
    <xf numFmtId="164" fontId="13" fillId="0" borderId="3" xfId="0" applyFont="true" applyBorder="true" applyAlignment="false" applyProtection="false">
      <alignment horizontal="general" vertical="bottom" textRotation="0" wrapText="false" indent="0" shrinkToFit="false"/>
      <protection locked="true" hidden="false"/>
    </xf>
    <xf numFmtId="166" fontId="26" fillId="0" borderId="16" xfId="0" applyFont="true" applyBorder="true" applyAlignment="false" applyProtection="false">
      <alignment horizontal="general" vertical="bottom" textRotation="0" wrapText="false" indent="0" shrinkToFit="false"/>
      <protection locked="true" hidden="false"/>
    </xf>
    <xf numFmtId="164" fontId="53" fillId="3" borderId="12" xfId="0" applyFont="true" applyBorder="true" applyAlignment="true" applyProtection="false">
      <alignment horizontal="left" vertical="top" textRotation="0" wrapText="true" indent="0" shrinkToFit="false"/>
      <protection locked="true" hidden="false"/>
    </xf>
    <xf numFmtId="164" fontId="13" fillId="0" borderId="15" xfId="0" applyFont="true" applyBorder="tru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0" fillId="0" borderId="0" xfId="0" applyFont="false" applyBorder="false" applyAlignment="true" applyProtection="false">
      <alignment horizontal="left" vertical="bottom" textRotation="0" wrapText="false" indent="0" shrinkToFit="false"/>
      <protection locked="true" hidden="false"/>
    </xf>
    <xf numFmtId="164" fontId="0" fillId="0" borderId="0" xfId="0" applyFont="false" applyBorder="false" applyAlignment="true" applyProtection="false">
      <alignment horizontal="right" vertical="bottom" textRotation="0" wrapText="fals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9" fontId="0" fillId="0" borderId="0" xfId="15" applyFont="true" applyBorder="true" applyAlignment="true" applyProtection="true">
      <alignment horizontal="right" vertical="bottom" textRotation="0" wrapText="false" indent="0" shrinkToFit="false"/>
      <protection locked="true" hidden="false"/>
    </xf>
    <xf numFmtId="164" fontId="56" fillId="0" borderId="0" xfId="0" applyFont="true" applyBorder="false" applyAlignment="true" applyProtection="false">
      <alignment horizontal="left" vertical="bottom" textRotation="0" wrapText="false" indent="0" shrinkToFit="false"/>
      <protection locked="true" hidden="false"/>
    </xf>
    <xf numFmtId="170" fontId="0" fillId="0" borderId="5" xfId="0" applyFont="false" applyBorder="true" applyAlignment="false" applyProtection="false">
      <alignment horizontal="general" vertical="bottom" textRotation="0" wrapText="false" indent="0" shrinkToFit="false"/>
      <protection locked="true" hidden="false"/>
    </xf>
    <xf numFmtId="166" fontId="0" fillId="0" borderId="5" xfId="0" applyFont="true" applyBorder="true" applyAlignment="true" applyProtection="false">
      <alignment horizontal="center" vertical="bottom" textRotation="0" wrapText="false" indent="0" shrinkToFit="false"/>
      <protection locked="true" hidden="false"/>
    </xf>
    <xf numFmtId="167" fontId="0" fillId="0" borderId="5" xfId="0" applyFont="false" applyBorder="true" applyAlignment="true" applyProtection="false">
      <alignment horizontal="left" vertical="top" textRotation="0" wrapText="true" indent="0" shrinkToFit="false"/>
      <protection locked="true" hidden="false"/>
    </xf>
    <xf numFmtId="164" fontId="57" fillId="0" borderId="0" xfId="0" applyFont="true" applyBorder="false" applyAlignment="true" applyProtection="false">
      <alignment horizontal="center" vertical="top" textRotation="0" wrapText="true" indent="0" shrinkToFit="false"/>
      <protection locked="true" hidden="false"/>
    </xf>
    <xf numFmtId="167" fontId="0" fillId="0" borderId="0" xfId="0" applyFont="false" applyBorder="false" applyAlignment="true" applyProtection="false">
      <alignment horizontal="right" vertical="bottom" textRotation="0" wrapText="false" indent="0" shrinkToFit="false"/>
      <protection locked="true" hidden="false"/>
    </xf>
    <xf numFmtId="166" fontId="56" fillId="0" borderId="5" xfId="0" applyFont="true" applyBorder="true" applyAlignment="true" applyProtection="false">
      <alignment horizontal="center" vertical="top" textRotation="0" wrapText="true" indent="0" shrinkToFit="false"/>
      <protection locked="true" hidden="false"/>
    </xf>
    <xf numFmtId="164" fontId="56" fillId="0" borderId="5" xfId="0" applyFont="true" applyBorder="true" applyAlignment="true" applyProtection="false">
      <alignment horizontal="center" vertical="top" textRotation="0" wrapText="true" indent="0" shrinkToFit="false"/>
      <protection locked="true" hidden="false"/>
    </xf>
    <xf numFmtId="164" fontId="58" fillId="0" borderId="0" xfId="0" applyFont="true" applyBorder="false" applyAlignment="true" applyProtection="false">
      <alignment horizontal="right" vertical="bottom" textRotation="0" wrapText="false" indent="0" shrinkToFit="false"/>
      <protection locked="true" hidden="false"/>
    </xf>
    <xf numFmtId="169" fontId="56" fillId="0" borderId="5" xfId="15" applyFont="true" applyBorder="true" applyAlignment="true" applyProtection="true">
      <alignment horizontal="center" vertical="top" textRotation="0" wrapText="true" indent="0" shrinkToFit="false"/>
      <protection locked="true" hidden="false"/>
    </xf>
    <xf numFmtId="164" fontId="58" fillId="0" borderId="0" xfId="0" applyFont="true" applyBorder="false" applyAlignment="false" applyProtection="false">
      <alignment horizontal="general" vertical="bottom" textRotation="0" wrapText="false" indent="0" shrinkToFit="false"/>
      <protection locked="true" hidden="false"/>
    </xf>
    <xf numFmtId="166" fontId="0" fillId="0" borderId="5" xfId="0" applyFont="false" applyBorder="true" applyAlignment="false" applyProtection="false">
      <alignment horizontal="general" vertical="bottom" textRotation="0" wrapText="false" indent="0" shrinkToFit="false"/>
      <protection locked="true" hidden="false"/>
    </xf>
    <xf numFmtId="171" fontId="0" fillId="0" borderId="5" xfId="15" applyFont="true" applyBorder="true" applyAlignment="true" applyProtection="true">
      <alignment horizontal="right" vertical="bottom" textRotation="0" wrapText="false" indent="0" shrinkToFit="false"/>
      <protection locked="true" hidden="false"/>
    </xf>
    <xf numFmtId="167" fontId="0" fillId="0" borderId="5" xfId="0" applyFont="false" applyBorder="true" applyAlignment="true" applyProtection="false">
      <alignment horizontal="center" vertical="bottom" textRotation="0" wrapText="false" indent="0" shrinkToFit="false"/>
      <protection locked="true" hidden="false"/>
    </xf>
    <xf numFmtId="166" fontId="59" fillId="0" borderId="5" xfId="0" applyFont="true" applyBorder="true" applyAlignment="true" applyProtection="false">
      <alignment horizontal="center" vertical="bottom" textRotation="0" wrapText="false" indent="0" shrinkToFit="false"/>
      <protection locked="true" hidden="false"/>
    </xf>
    <xf numFmtId="170" fontId="59" fillId="0" borderId="5" xfId="0" applyFont="true" applyBorder="true" applyAlignment="false" applyProtection="false">
      <alignment horizontal="general" vertical="bottom" textRotation="0" wrapText="false" indent="0" shrinkToFit="false"/>
      <protection locked="true" hidden="false"/>
    </xf>
    <xf numFmtId="166" fontId="57" fillId="0" borderId="5" xfId="0" applyFont="true" applyBorder="true" applyAlignment="true" applyProtection="false">
      <alignment horizontal="center" vertical="top" textRotation="0" wrapText="true" indent="0" shrinkToFit="false"/>
      <protection locked="true" hidden="false"/>
    </xf>
    <xf numFmtId="164" fontId="57" fillId="0" borderId="5" xfId="0" applyFont="true" applyBorder="true" applyAlignment="false" applyProtection="false">
      <alignment horizontal="general" vertical="bottom" textRotation="0" wrapText="false" indent="0" shrinkToFit="false"/>
      <protection locked="true" hidden="false"/>
    </xf>
    <xf numFmtId="166" fontId="0" fillId="0" borderId="9" xfId="0" applyFont="false" applyBorder="true" applyAlignment="true" applyProtection="false">
      <alignment horizontal="center" vertical="bottom" textRotation="0" wrapText="false" indent="0" shrinkToFit="false"/>
      <protection locked="true" hidden="false"/>
    </xf>
    <xf numFmtId="167" fontId="0" fillId="0" borderId="9" xfId="0" applyFont="false" applyBorder="true" applyAlignment="true" applyProtection="false">
      <alignment horizontal="right" vertical="bottom" textRotation="0" wrapText="false" indent="0" shrinkToFit="false"/>
      <protection locked="true" hidden="false"/>
    </xf>
    <xf numFmtId="164" fontId="57" fillId="0" borderId="0" xfId="0" applyFont="true" applyBorder="false" applyAlignment="false" applyProtection="false">
      <alignment horizontal="general" vertical="bottom" textRotation="0" wrapText="false" indent="0" shrinkToFit="false"/>
      <protection locked="true" hidden="false"/>
    </xf>
    <xf numFmtId="164" fontId="57" fillId="0" borderId="5" xfId="0" applyFont="true" applyBorder="true" applyAlignment="true" applyProtection="false">
      <alignment horizontal="center" vertical="top" textRotation="0" wrapText="true" indent="0" shrinkToFit="false"/>
      <protection locked="true" hidden="false"/>
    </xf>
    <xf numFmtId="164" fontId="57" fillId="6" borderId="0" xfId="0" applyFont="true" applyBorder="false" applyAlignment="true" applyProtection="false">
      <alignment horizontal="right" vertical="bottom" textRotation="0" wrapText="false" indent="0" shrinkToFit="false"/>
      <protection locked="true" hidden="false"/>
    </xf>
    <xf numFmtId="166" fontId="57" fillId="0" borderId="0" xfId="0" applyFont="true" applyBorder="false" applyAlignment="false" applyProtection="false">
      <alignment horizontal="general" vertical="bottom" textRotation="0" wrapText="false" indent="0" shrinkToFit="false"/>
      <protection locked="true" hidden="false"/>
    </xf>
    <xf numFmtId="166" fontId="60" fillId="0" borderId="5" xfId="0" applyFont="true" applyBorder="true" applyAlignment="true" applyProtection="false">
      <alignment horizontal="left" vertical="top" textRotation="0" wrapText="false" indent="0" shrinkToFit="false"/>
      <protection locked="true" hidden="false"/>
    </xf>
    <xf numFmtId="164" fontId="0" fillId="0" borderId="5" xfId="0" applyFont="false" applyBorder="true" applyAlignment="true" applyProtection="false">
      <alignment horizontal="center" vertical="bottom" textRotation="0" wrapText="false" indent="0" shrinkToFit="false"/>
      <protection locked="true" hidden="false"/>
    </xf>
    <xf numFmtId="164" fontId="0" fillId="0" borderId="5" xfId="0" applyFont="false" applyBorder="true" applyAlignment="true" applyProtection="false">
      <alignment horizontal="left" vertical="bottom" textRotation="0" wrapText="false" indent="0" shrinkToFit="false"/>
      <protection locked="true" hidden="false"/>
    </xf>
    <xf numFmtId="164" fontId="0" fillId="0" borderId="5" xfId="0" applyFont="false" applyBorder="true" applyAlignment="true" applyProtection="false">
      <alignment horizontal="right" vertical="bottom" textRotation="0" wrapText="false" indent="0" shrinkToFit="false"/>
      <protection locked="true" hidden="false"/>
    </xf>
    <xf numFmtId="164" fontId="0" fillId="6" borderId="0" xfId="0" applyFont="false" applyBorder="false" applyAlignment="true" applyProtection="false">
      <alignment horizontal="right" vertical="bottom" textRotation="0" wrapText="false" indent="0" shrinkToFit="false"/>
      <protection locked="true" hidden="false"/>
    </xf>
    <xf numFmtId="164" fontId="57" fillId="0" borderId="0" xfId="0" applyFont="true" applyBorder="false" applyAlignment="true" applyProtection="false">
      <alignment horizontal="center" vertical="bottom" textRotation="0" wrapText="false" indent="0" shrinkToFit="false"/>
      <protection locked="true" hidden="false"/>
    </xf>
    <xf numFmtId="166" fontId="60" fillId="0" borderId="5" xfId="0" applyFont="true" applyBorder="true" applyAlignment="true" applyProtection="false">
      <alignment horizontal="center" vertical="top" textRotation="0" wrapText="false" indent="0" shrinkToFit="false"/>
      <protection locked="true" hidden="false"/>
    </xf>
    <xf numFmtId="167" fontId="61" fillId="0" borderId="5" xfId="0" applyFont="true" applyBorder="true" applyAlignment="true" applyProtection="false">
      <alignment horizontal="right" vertical="bottom" textRotation="0" wrapText="false" indent="0" shrinkToFit="false"/>
      <protection locked="true" hidden="false"/>
    </xf>
    <xf numFmtId="169" fontId="59" fillId="0" borderId="5" xfId="15" applyFont="true" applyBorder="true" applyAlignment="true" applyProtection="true">
      <alignment horizontal="right" vertical="bottom" textRotation="0" wrapText="false" indent="0" shrinkToFit="false"/>
      <protection locked="true" hidden="false"/>
    </xf>
    <xf numFmtId="167" fontId="57" fillId="0" borderId="5" xfId="0" applyFont="true" applyBorder="true" applyAlignment="true" applyProtection="false">
      <alignment horizontal="right" vertical="bottom" textRotation="0" wrapText="false" indent="0" shrinkToFit="false"/>
      <protection locked="true" hidden="false"/>
    </xf>
    <xf numFmtId="169" fontId="57" fillId="0" borderId="5" xfId="15" applyFont="true" applyBorder="true" applyAlignment="true" applyProtection="true">
      <alignment horizontal="right" vertical="bottom" textRotation="0" wrapText="false" indent="0" shrinkToFit="false"/>
      <protection locked="true" hidden="false"/>
    </xf>
    <xf numFmtId="164" fontId="59" fillId="0" borderId="5" xfId="0" applyFont="true" applyBorder="true" applyAlignment="true" applyProtection="false">
      <alignment horizontal="center" vertical="bottom" textRotation="0" wrapText="false" indent="0" shrinkToFit="false"/>
      <protection locked="true" hidden="false"/>
    </xf>
    <xf numFmtId="164" fontId="59" fillId="0" borderId="5" xfId="0" applyFont="true" applyBorder="true" applyAlignment="true" applyProtection="false">
      <alignment horizontal="left" vertical="bottom" textRotation="0" wrapText="false" indent="0" shrinkToFit="false"/>
      <protection locked="true" hidden="false"/>
    </xf>
    <xf numFmtId="164" fontId="59" fillId="0" borderId="5" xfId="0" applyFont="true" applyBorder="true" applyAlignment="true" applyProtection="false">
      <alignment horizontal="right" vertical="bottom" textRotation="0" wrapText="false" indent="0" shrinkToFit="false"/>
      <protection locked="true" hidden="false"/>
    </xf>
    <xf numFmtId="164" fontId="0" fillId="7" borderId="5" xfId="0" applyFont="true" applyBorder="true" applyAlignment="true" applyProtection="false">
      <alignment horizontal="center" vertical="bottom" textRotation="0" wrapText="false" indent="0" shrinkToFit="false"/>
      <protection locked="true" hidden="false"/>
    </xf>
    <xf numFmtId="170" fontId="0" fillId="7" borderId="5" xfId="0" applyFont="false" applyBorder="true" applyAlignment="false" applyProtection="false">
      <alignment horizontal="general" vertical="bottom" textRotation="0" wrapText="false" indent="0" shrinkToFit="false"/>
      <protection locked="true" hidden="false"/>
    </xf>
    <xf numFmtId="164" fontId="0" fillId="8" borderId="5" xfId="0" applyFont="true" applyBorder="true" applyAlignment="true" applyProtection="false">
      <alignment horizontal="center" vertical="bottom" textRotation="0" wrapText="false" indent="0" shrinkToFit="false"/>
      <protection locked="true" hidden="false"/>
    </xf>
    <xf numFmtId="170" fontId="0" fillId="8" borderId="5" xfId="0" applyFont="false" applyBorder="true" applyAlignment="false" applyProtection="false">
      <alignment horizontal="general" vertical="bottom" textRotation="0" wrapText="false" indent="0" shrinkToFit="false"/>
      <protection locked="true" hidden="false"/>
    </xf>
    <xf numFmtId="164" fontId="0" fillId="9" borderId="5" xfId="0" applyFont="true" applyBorder="true" applyAlignment="true" applyProtection="false">
      <alignment horizontal="center" vertical="bottom" textRotation="0" wrapText="false" indent="0" shrinkToFit="false"/>
      <protection locked="true" hidden="false"/>
    </xf>
    <xf numFmtId="170" fontId="0" fillId="9" borderId="5" xfId="0" applyFont="false" applyBorder="true" applyAlignment="false" applyProtection="false">
      <alignment horizontal="general" vertical="bottom" textRotation="0" wrapText="false" indent="0" shrinkToFit="false"/>
      <protection locked="true" hidden="false"/>
    </xf>
    <xf numFmtId="164" fontId="0" fillId="10" borderId="5" xfId="0" applyFont="true" applyBorder="true" applyAlignment="true" applyProtection="false">
      <alignment horizontal="center" vertical="bottom" textRotation="0" wrapText="false" indent="0" shrinkToFit="false"/>
      <protection locked="true" hidden="false"/>
    </xf>
    <xf numFmtId="170" fontId="0" fillId="10" borderId="5" xfId="0" applyFont="false" applyBorder="true" applyAlignment="false" applyProtection="false">
      <alignment horizontal="general" vertical="bottom" textRotation="0" wrapText="false" indent="0" shrinkToFit="false"/>
      <protection locked="true" hidden="false"/>
    </xf>
    <xf numFmtId="166" fontId="0" fillId="10" borderId="5" xfId="0" applyFont="true" applyBorder="true" applyAlignment="true" applyProtection="false">
      <alignment horizontal="center" vertical="bottom" textRotation="0" wrapText="false" indent="0" shrinkToFit="false"/>
      <protection locked="true" hidden="false"/>
    </xf>
    <xf numFmtId="167" fontId="0" fillId="0" borderId="5" xfId="0" applyFont="false" applyBorder="true" applyAlignment="false" applyProtection="false">
      <alignment horizontal="general" vertical="bottom" textRotation="0" wrapText="false" indent="0" shrinkToFit="false"/>
      <protection locked="true" hidden="false"/>
    </xf>
    <xf numFmtId="164" fontId="0" fillId="11" borderId="5" xfId="0" applyFont="true" applyBorder="true" applyAlignment="true" applyProtection="false">
      <alignment horizontal="center" vertical="bottom" textRotation="0" wrapText="false" indent="0" shrinkToFit="false"/>
      <protection locked="true" hidden="false"/>
    </xf>
    <xf numFmtId="170" fontId="0" fillId="11" borderId="5" xfId="0" applyFont="false" applyBorder="true" applyAlignment="false" applyProtection="false">
      <alignment horizontal="general" vertical="bottom" textRotation="0" wrapText="false" indent="0" shrinkToFit="false"/>
      <protection locked="true" hidden="false"/>
    </xf>
    <xf numFmtId="164" fontId="0" fillId="3" borderId="0" xfId="0" applyFont="false" applyBorder="false" applyAlignment="true" applyProtection="false">
      <alignment horizontal="center" vertical="bottom" textRotation="0" wrapText="false" indent="0" shrinkToFit="false"/>
      <protection locked="true" hidden="false"/>
    </xf>
    <xf numFmtId="169" fontId="0" fillId="3" borderId="0" xfId="15" applyFont="true" applyBorder="true" applyAlignment="true" applyProtection="true">
      <alignment horizontal="right" vertical="bottom" textRotation="0" wrapText="false" indent="0" shrinkToFit="false"/>
      <protection locked="true" hidden="false"/>
    </xf>
    <xf numFmtId="167" fontId="0" fillId="3" borderId="0" xfId="0" applyFont="false" applyBorder="false" applyAlignment="true" applyProtection="false">
      <alignment horizontal="right" vertical="bottom" textRotation="0" wrapText="false" indent="0" shrinkToFit="false"/>
      <protection locked="true" hidden="false"/>
    </xf>
    <xf numFmtId="164" fontId="58" fillId="3" borderId="0" xfId="0" applyFont="true" applyBorder="false" applyAlignment="true" applyProtection="false">
      <alignment horizontal="right" vertical="bottom" textRotation="0" wrapText="false" indent="0" shrinkToFit="false"/>
      <protection locked="true" hidden="false"/>
    </xf>
    <xf numFmtId="164" fontId="56" fillId="3" borderId="5" xfId="0" applyFont="true" applyBorder="true" applyAlignment="true" applyProtection="false">
      <alignment horizontal="center" vertical="top" textRotation="0" wrapText="true" indent="0" shrinkToFit="false"/>
      <protection locked="true" hidden="false"/>
    </xf>
    <xf numFmtId="169" fontId="56" fillId="3" borderId="5" xfId="15" applyFont="true" applyBorder="true" applyAlignment="true" applyProtection="true">
      <alignment horizontal="center" vertical="top" textRotation="0" wrapText="true" indent="0" shrinkToFit="false"/>
      <protection locked="true" hidden="false"/>
    </xf>
    <xf numFmtId="164" fontId="58" fillId="3" borderId="0" xfId="0" applyFont="true" applyBorder="false" applyAlignment="false" applyProtection="false">
      <alignment horizontal="general" vertical="bottom" textRotation="0" wrapText="false" indent="0" shrinkToFit="false"/>
      <protection locked="true" hidden="false"/>
    </xf>
    <xf numFmtId="166" fontId="56" fillId="3" borderId="5" xfId="0" applyFont="true" applyBorder="true" applyAlignment="true" applyProtection="false">
      <alignment horizontal="center" vertical="top" textRotation="0" wrapText="true" indent="0" shrinkToFit="false"/>
      <protection locked="true" hidden="false"/>
    </xf>
    <xf numFmtId="164" fontId="0" fillId="3" borderId="0" xfId="0" applyFont="false" applyBorder="false" applyAlignment="true" applyProtection="false">
      <alignment horizontal="right" vertical="bottom" textRotation="0" wrapText="false" indent="0" shrinkToFit="false"/>
      <protection locked="true" hidden="false"/>
    </xf>
    <xf numFmtId="164" fontId="0" fillId="3" borderId="5" xfId="0" applyFont="false" applyBorder="true" applyAlignment="true" applyProtection="false">
      <alignment horizontal="center" vertical="bottom" textRotation="0" wrapText="false" indent="0" shrinkToFit="false"/>
      <protection locked="true" hidden="false"/>
    </xf>
    <xf numFmtId="167" fontId="0" fillId="3" borderId="5" xfId="0" applyFont="false" applyBorder="true" applyAlignment="true" applyProtection="false">
      <alignment horizontal="center" vertical="bottom" textRotation="0" wrapText="false" indent="0" shrinkToFit="false"/>
      <protection locked="true" hidden="false"/>
    </xf>
    <xf numFmtId="166" fontId="0" fillId="3" borderId="5" xfId="0" applyFont="true" applyBorder="true" applyAlignment="true" applyProtection="false">
      <alignment horizontal="center" vertical="bottom" textRotation="0" wrapText="false" indent="0" shrinkToFit="false"/>
      <protection locked="true" hidden="false"/>
    </xf>
    <xf numFmtId="170" fontId="0" fillId="3" borderId="5" xfId="0" applyFont="false" applyBorder="true" applyAlignment="false" applyProtection="false">
      <alignment horizontal="general" vertical="bottom" textRotation="0" wrapText="false" indent="0" shrinkToFit="false"/>
      <protection locked="true" hidden="false"/>
    </xf>
    <xf numFmtId="166" fontId="59" fillId="3" borderId="5" xfId="0" applyFont="true" applyBorder="true" applyAlignment="true" applyProtection="false">
      <alignment horizontal="center" vertical="bottom" textRotation="0" wrapText="false" indent="0" shrinkToFit="false"/>
      <protection locked="true" hidden="false"/>
    </xf>
    <xf numFmtId="170" fontId="59" fillId="3" borderId="5" xfId="0" applyFont="true" applyBorder="true" applyAlignment="false" applyProtection="false">
      <alignment horizontal="general" vertical="bottom" textRotation="0" wrapText="false" indent="0" shrinkToFit="false"/>
      <protection locked="true" hidden="false"/>
    </xf>
    <xf numFmtId="166" fontId="57" fillId="3" borderId="5" xfId="0" applyFont="true" applyBorder="true" applyAlignment="true" applyProtection="false">
      <alignment horizontal="center" vertical="top" textRotation="0" wrapText="true" indent="0" shrinkToFit="false"/>
      <protection locked="true" hidden="false"/>
    </xf>
    <xf numFmtId="164" fontId="57" fillId="3" borderId="5" xfId="0" applyFont="true" applyBorder="true" applyAlignment="false" applyProtection="false">
      <alignment horizontal="general" vertical="bottom" textRotation="0" wrapText="false" indent="0" shrinkToFit="false"/>
      <protection locked="true" hidden="false"/>
    </xf>
    <xf numFmtId="164" fontId="57" fillId="3" borderId="0" xfId="0" applyFont="true" applyBorder="false" applyAlignment="false" applyProtection="false">
      <alignment horizontal="general" vertical="bottom" textRotation="0" wrapText="false" indent="0" shrinkToFit="false"/>
      <protection locked="true" hidden="false"/>
    </xf>
    <xf numFmtId="164" fontId="57" fillId="3" borderId="0" xfId="0" applyFont="true" applyBorder="false" applyAlignment="true" applyProtection="false">
      <alignment horizontal="center" vertical="bottom" textRotation="0" wrapText="false" indent="0" shrinkToFit="false"/>
      <protection locked="true" hidden="false"/>
    </xf>
    <xf numFmtId="164" fontId="59" fillId="12" borderId="5" xfId="0" applyFont="true" applyBorder="true" applyAlignment="false" applyProtection="false">
      <alignment horizontal="general" vertical="bottom" textRotation="0" wrapText="false" indent="0" shrinkToFit="false"/>
      <protection locked="true" hidden="false"/>
    </xf>
    <xf numFmtId="164" fontId="0" fillId="3" borderId="5" xfId="0" applyFont="true" applyBorder="true" applyAlignment="false" applyProtection="false">
      <alignment horizontal="general" vertical="bottom" textRotation="0" wrapText="false" indent="0" shrinkToFit="false"/>
      <protection locked="true" hidden="false"/>
    </xf>
    <xf numFmtId="164" fontId="62" fillId="3" borderId="0" xfId="0" applyFont="true" applyBorder="false" applyAlignment="true" applyProtection="false">
      <alignment horizontal="left" vertical="top" textRotation="0" wrapText="false" indent="0" shrinkToFit="false"/>
      <protection locked="true" hidden="false"/>
    </xf>
    <xf numFmtId="164" fontId="63" fillId="3" borderId="0" xfId="21" applyFont="true" applyBorder="false" applyAlignment="true" applyProtection="false">
      <alignment horizontal="left" vertical="top" textRotation="0" wrapText="false" indent="0" shrinkToFit="false"/>
      <protection locked="true" hidden="false"/>
    </xf>
    <xf numFmtId="164" fontId="4" fillId="3" borderId="0" xfId="21" applyFont="true" applyBorder="false" applyAlignment="true" applyProtection="false">
      <alignment horizontal="left" vertical="top" textRotation="0" wrapText="false" indent="0" shrinkToFit="false"/>
      <protection locked="true" hidden="false"/>
    </xf>
    <xf numFmtId="166" fontId="4" fillId="3" borderId="0" xfId="21" applyFont="true" applyBorder="false" applyAlignment="true" applyProtection="false">
      <alignment horizontal="left" vertical="top" textRotation="0" wrapText="false" indent="0" shrinkToFit="false"/>
      <protection locked="true" hidden="false"/>
    </xf>
    <xf numFmtId="166" fontId="64" fillId="3" borderId="0" xfId="21" applyFont="true" applyBorder="false" applyAlignment="true" applyProtection="false">
      <alignment horizontal="left" vertical="top" textRotation="0" wrapText="false" indent="0" shrinkToFit="false"/>
      <protection locked="true" hidden="false"/>
    </xf>
    <xf numFmtId="166" fontId="4" fillId="13" borderId="0" xfId="21" applyFont="true" applyBorder="false" applyAlignment="true" applyProtection="false">
      <alignment horizontal="left" vertical="top" textRotation="0" wrapText="false" indent="0" shrinkToFit="false"/>
      <protection locked="true" hidden="false"/>
    </xf>
    <xf numFmtId="164" fontId="65" fillId="3" borderId="0" xfId="0" applyFont="true" applyBorder="false" applyAlignment="true" applyProtection="false">
      <alignment horizontal="general" vertical="center" textRotation="0" wrapText="false" indent="0" shrinkToFit="false"/>
      <protection locked="true" hidden="false"/>
    </xf>
    <xf numFmtId="166" fontId="23" fillId="0" borderId="0" xfId="0" applyFont="true" applyBorder="false" applyAlignment="false" applyProtection="false">
      <alignment horizontal="general" vertical="bottom" textRotation="0" wrapText="false" indent="0" shrinkToFit="false"/>
      <protection locked="true" hidden="false"/>
    </xf>
    <xf numFmtId="167" fontId="13" fillId="0" borderId="0" xfId="0" applyFont="true" applyBorder="false" applyAlignment="true" applyProtection="false">
      <alignment horizontal="center" vertical="bottom" textRotation="0" wrapText="fals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6" fontId="12" fillId="14" borderId="5" xfId="0" applyFont="true" applyBorder="true" applyAlignment="true" applyProtection="false">
      <alignment horizontal="center" vertical="bottom" textRotation="0" wrapText="true" indent="0" shrinkToFit="false"/>
      <protection locked="true" hidden="false"/>
    </xf>
    <xf numFmtId="164" fontId="23" fillId="14" borderId="2" xfId="0" applyFont="true" applyBorder="true" applyAlignment="true" applyProtection="false">
      <alignment horizontal="center" vertical="bottom" textRotation="0" wrapText="true" indent="0" shrinkToFit="false"/>
      <protection locked="true" hidden="false"/>
    </xf>
    <xf numFmtId="164" fontId="6" fillId="0" borderId="5" xfId="0" applyFont="true" applyBorder="true" applyAlignment="true" applyProtection="false">
      <alignment horizontal="left" vertical="top" textRotation="0" wrapText="true" indent="0" shrinkToFit="false"/>
      <protection locked="true" hidden="false"/>
    </xf>
    <xf numFmtId="164" fontId="26" fillId="0" borderId="3" xfId="0" applyFont="true" applyBorder="true" applyAlignment="false" applyProtection="false">
      <alignment horizontal="general" vertical="bottom" textRotation="0" wrapText="false" indent="0" shrinkToFit="false"/>
      <protection locked="true" hidden="false"/>
    </xf>
    <xf numFmtId="167" fontId="19" fillId="2" borderId="5" xfId="0" applyFont="true" applyBorder="true" applyAlignment="true" applyProtection="false">
      <alignment horizontal="center" vertical="top" textRotation="0" wrapText="true" indent="0" shrinkToFit="false"/>
      <protection locked="true" hidden="false"/>
    </xf>
    <xf numFmtId="167" fontId="19" fillId="2" borderId="5" xfId="0" applyFont="true" applyBorder="true" applyAlignment="true" applyProtection="false">
      <alignment horizontal="center" vertical="top" textRotation="0" wrapText="false" indent="0" shrinkToFit="false"/>
      <protection locked="true" hidden="false"/>
    </xf>
    <xf numFmtId="166" fontId="19" fillId="2" borderId="5" xfId="0" applyFont="true" applyBorder="true" applyAlignment="true" applyProtection="false">
      <alignment horizontal="center" vertical="top" textRotation="0" wrapText="true" indent="0" shrinkToFit="false"/>
      <protection locked="true" hidden="false"/>
    </xf>
    <xf numFmtId="166" fontId="19" fillId="2" borderId="5" xfId="0" applyFont="true" applyBorder="true" applyAlignment="true" applyProtection="false">
      <alignment horizontal="center" vertical="top" textRotation="0" wrapText="false" indent="0" shrinkToFit="false"/>
      <protection locked="true" hidden="false"/>
    </xf>
    <xf numFmtId="164" fontId="26" fillId="0" borderId="4" xfId="0" applyFont="true" applyBorder="true" applyAlignment="false" applyProtection="false">
      <alignment horizontal="general" vertical="bottom" textRotation="0" wrapText="false" indent="0" shrinkToFit="false"/>
      <protection locked="true" hidden="false"/>
    </xf>
    <xf numFmtId="166" fontId="23" fillId="0" borderId="11" xfId="0" applyFont="true" applyBorder="true" applyAlignment="true" applyProtection="false">
      <alignment horizontal="left" vertical="top" textRotation="0" wrapText="false" indent="0" shrinkToFit="false"/>
      <protection locked="true" hidden="false"/>
    </xf>
    <xf numFmtId="164" fontId="30" fillId="0" borderId="0" xfId="0" applyFont="true" applyBorder="true" applyAlignment="true" applyProtection="false">
      <alignment horizontal="center" vertical="top" textRotation="0" wrapText="true" indent="0" shrinkToFit="false"/>
      <protection locked="true" hidden="false"/>
    </xf>
    <xf numFmtId="167" fontId="26" fillId="0" borderId="13" xfId="0" applyFont="true" applyBorder="true" applyAlignment="false" applyProtection="false">
      <alignment horizontal="general" vertical="bottom" textRotation="0" wrapText="false" indent="0" shrinkToFit="false"/>
      <protection locked="true" hidden="false"/>
    </xf>
    <xf numFmtId="164" fontId="30" fillId="0" borderId="12" xfId="0" applyFont="true" applyBorder="true" applyAlignment="true" applyProtection="false">
      <alignment horizontal="center" vertical="top" textRotation="0" wrapText="true" indent="0" shrinkToFit="false"/>
      <protection locked="true" hidden="false"/>
    </xf>
    <xf numFmtId="164" fontId="26" fillId="0" borderId="13" xfId="0" applyFont="true" applyBorder="true" applyAlignment="false" applyProtection="false">
      <alignment horizontal="general" vertical="bottom" textRotation="0" wrapText="false" indent="0" shrinkToFit="false"/>
      <protection locked="true" hidden="false"/>
    </xf>
    <xf numFmtId="167" fontId="12" fillId="0" borderId="11" xfId="0" applyFont="true" applyBorder="true" applyAlignment="true" applyProtection="false">
      <alignment horizontal="center" vertical="top" textRotation="0" wrapText="true" indent="0" shrinkToFit="false"/>
      <protection locked="true" hidden="false"/>
    </xf>
    <xf numFmtId="164" fontId="19" fillId="3" borderId="5" xfId="0" applyFont="true" applyBorder="true" applyAlignment="true" applyProtection="false">
      <alignment horizontal="left" vertical="top" textRotation="0" wrapText="true" indent="0" shrinkToFit="false"/>
      <protection locked="true" hidden="false"/>
    </xf>
    <xf numFmtId="164" fontId="21" fillId="3" borderId="5" xfId="0" applyFont="true" applyBorder="true" applyAlignment="true" applyProtection="false">
      <alignment horizontal="left" vertical="top" textRotation="0" wrapText="true" indent="0" shrinkToFit="false"/>
      <protection locked="true" hidden="false"/>
    </xf>
    <xf numFmtId="164" fontId="19" fillId="0" borderId="0" xfId="0" applyFont="true" applyBorder="false" applyAlignment="true" applyProtection="false">
      <alignment horizontal="left" vertical="top" textRotation="0" wrapText="true" indent="0" shrinkToFit="false"/>
      <protection locked="true" hidden="false"/>
    </xf>
    <xf numFmtId="164" fontId="66" fillId="0" borderId="16" xfId="0" applyFont="true" applyBorder="true" applyAlignment="true" applyProtection="false">
      <alignment horizontal="center" vertical="top" textRotation="0" wrapText="true" indent="0" shrinkToFit="false"/>
      <protection locked="true" hidden="false"/>
    </xf>
    <xf numFmtId="164" fontId="67" fillId="0" borderId="13" xfId="0" applyFont="true" applyBorder="true" applyAlignment="true" applyProtection="false">
      <alignment horizontal="center" vertical="top" textRotation="0" wrapText="false" indent="0" shrinkToFit="false"/>
      <protection locked="true" hidden="false"/>
    </xf>
    <xf numFmtId="164" fontId="67" fillId="0" borderId="15" xfId="0" applyFont="true" applyBorder="true" applyAlignment="true" applyProtection="false">
      <alignment horizontal="center" vertical="top" textRotation="0" wrapText="false" indent="0" shrinkToFit="false"/>
      <protection locked="true" hidden="false"/>
    </xf>
    <xf numFmtId="166" fontId="21" fillId="0" borderId="5" xfId="0" applyFont="true" applyBorder="true" applyAlignment="true" applyProtection="false">
      <alignment horizontal="center" vertical="top" textRotation="0" wrapText="true" indent="0" shrinkToFit="false"/>
      <protection locked="true" hidden="false"/>
    </xf>
    <xf numFmtId="164" fontId="19" fillId="0" borderId="5" xfId="0" applyFont="true" applyBorder="true" applyAlignment="true" applyProtection="false">
      <alignment horizontal="center" vertical="center" textRotation="0" wrapText="true" indent="0" shrinkToFit="false"/>
      <protection locked="true" hidden="false"/>
    </xf>
    <xf numFmtId="164" fontId="19" fillId="0" borderId="2" xfId="0" applyFont="true" applyBorder="true" applyAlignment="true" applyProtection="false">
      <alignment horizontal="center" vertical="center" textRotation="0" wrapText="true" indent="0" shrinkToFit="false"/>
      <protection locked="true" hidden="false"/>
    </xf>
    <xf numFmtId="167" fontId="12" fillId="6" borderId="5" xfId="0" applyFont="true" applyBorder="true" applyAlignment="true" applyProtection="false">
      <alignment horizontal="center" vertical="top" textRotation="0" wrapText="true" indent="0" shrinkToFit="false"/>
      <protection locked="true" hidden="false"/>
    </xf>
    <xf numFmtId="167" fontId="12" fillId="6" borderId="7" xfId="0" applyFont="true" applyBorder="true" applyAlignment="true" applyProtection="false">
      <alignment horizontal="center" vertical="top" textRotation="0" wrapText="true" indent="0" shrinkToFit="false"/>
      <protection locked="true" hidden="false"/>
    </xf>
    <xf numFmtId="167" fontId="12" fillId="6" borderId="14" xfId="0" applyFont="true" applyBorder="true" applyAlignment="true" applyProtection="false">
      <alignment horizontal="center" vertical="top" textRotation="0" wrapText="true" indent="0" shrinkToFit="false"/>
      <protection locked="true" hidden="false"/>
    </xf>
    <xf numFmtId="164" fontId="23" fillId="0" borderId="4" xfId="21" applyFont="true" applyBorder="true" applyAlignment="true" applyProtection="false">
      <alignment horizontal="left" vertical="top" textRotation="0" wrapText="false" indent="0" shrinkToFit="false"/>
      <protection locked="true" hidden="false"/>
    </xf>
    <xf numFmtId="164" fontId="19" fillId="0" borderId="14" xfId="0" applyFont="true" applyBorder="true" applyAlignment="true" applyProtection="false">
      <alignment horizontal="center" vertical="center" textRotation="0" wrapText="true" indent="0" shrinkToFit="false"/>
      <protection locked="true" hidden="false"/>
    </xf>
    <xf numFmtId="164" fontId="23" fillId="0" borderId="5" xfId="21" applyFont="true" applyBorder="true" applyAlignment="true" applyProtection="false">
      <alignment horizontal="left" vertical="top" textRotation="0" wrapText="false" indent="0" shrinkToFit="false"/>
      <protection locked="true" hidden="false"/>
    </xf>
    <xf numFmtId="164" fontId="9" fillId="0" borderId="5" xfId="21" applyFont="true" applyBorder="true" applyAlignment="true" applyProtection="false">
      <alignment horizontal="left" vertical="top" textRotation="0" wrapText="false" indent="0" shrinkToFit="false"/>
      <protection locked="true" hidden="false"/>
    </xf>
    <xf numFmtId="164" fontId="13" fillId="0" borderId="5" xfId="0" applyFont="true" applyBorder="true" applyAlignment="true" applyProtection="false">
      <alignment horizontal="left" vertical="top" textRotation="0" wrapText="false" indent="0" shrinkToFit="false"/>
      <protection locked="true" hidden="false"/>
    </xf>
    <xf numFmtId="166" fontId="23" fillId="3" borderId="11" xfId="0" applyFont="true" applyBorder="true" applyAlignment="true" applyProtection="false">
      <alignment horizontal="left" vertical="top" textRotation="0" wrapText="false" indent="0" shrinkToFit="false"/>
      <protection locked="true" hidden="false"/>
    </xf>
    <xf numFmtId="166" fontId="13" fillId="0" borderId="5" xfId="0" applyFont="true" applyBorder="true" applyAlignment="false" applyProtection="true">
      <alignment horizontal="general" vertical="bottom" textRotation="0" wrapText="false" indent="0" shrinkToFit="false"/>
      <protection locked="false" hidden="false"/>
    </xf>
    <xf numFmtId="164" fontId="23" fillId="0" borderId="5" xfId="0" applyFont="true" applyBorder="true" applyAlignment="true" applyProtection="true">
      <alignment horizontal="left" vertical="center" textRotation="0" wrapText="true" indent="0" shrinkToFit="false"/>
      <protection locked="false" hidden="false"/>
    </xf>
    <xf numFmtId="167" fontId="13" fillId="2" borderId="5" xfId="27" applyFont="true" applyBorder="true" applyAlignment="true" applyProtection="true">
      <alignment horizontal="center" vertical="bottom" textRotation="0" wrapText="false" indent="0" shrinkToFit="false"/>
      <protection locked="false" hidden="false"/>
    </xf>
    <xf numFmtId="166" fontId="23" fillId="3" borderId="5" xfId="21" applyFont="true" applyBorder="true" applyAlignment="true" applyProtection="true">
      <alignment horizontal="left" vertical="top" textRotation="0" wrapText="false" indent="0" shrinkToFit="false"/>
      <protection locked="false" hidden="false"/>
    </xf>
    <xf numFmtId="166" fontId="23" fillId="3" borderId="17" xfId="21" applyFont="true" applyBorder="true" applyAlignment="true" applyProtection="true">
      <alignment horizontal="left" vertical="top" textRotation="0" wrapText="false" indent="0" shrinkToFit="false"/>
      <protection locked="false" hidden="false"/>
    </xf>
    <xf numFmtId="166" fontId="26" fillId="3" borderId="11" xfId="0" applyFont="true" applyBorder="true" applyAlignment="true" applyProtection="false">
      <alignment horizontal="left" vertical="top" textRotation="0" wrapText="false" indent="0" shrinkToFit="false"/>
      <protection locked="true" hidden="false"/>
    </xf>
    <xf numFmtId="164" fontId="12" fillId="6" borderId="17" xfId="0" applyFont="true" applyBorder="true" applyAlignment="true" applyProtection="false">
      <alignment horizontal="right" vertical="center" textRotation="0" wrapText="true" indent="0" shrinkToFit="false"/>
      <protection locked="true" hidden="false"/>
    </xf>
    <xf numFmtId="167" fontId="19" fillId="6" borderId="5" xfId="0" applyFont="true" applyBorder="true" applyAlignment="true" applyProtection="false">
      <alignment horizontal="right" vertical="bottom" textRotation="0" wrapText="false" indent="0" shrinkToFit="false"/>
      <protection locked="true" hidden="false"/>
    </xf>
    <xf numFmtId="167" fontId="19" fillId="6" borderId="5" xfId="0" applyFont="true" applyBorder="true" applyAlignment="true" applyProtection="false">
      <alignment horizontal="center" vertical="bottom" textRotation="0" wrapText="false" indent="0" shrinkToFit="false"/>
      <protection locked="true" hidden="false"/>
    </xf>
    <xf numFmtId="164" fontId="68" fillId="0" borderId="13" xfId="0" applyFont="true" applyBorder="true" applyAlignment="false" applyProtection="false">
      <alignment horizontal="general" vertical="bottom" textRotation="0" wrapText="false" indent="0" shrinkToFit="false"/>
      <protection locked="true" hidden="false"/>
    </xf>
    <xf numFmtId="164" fontId="36" fillId="0" borderId="11" xfId="0" applyFont="true" applyBorder="true" applyAlignment="false" applyProtection="false">
      <alignment horizontal="general" vertical="bottom" textRotation="0" wrapText="false" indent="0" shrinkToFit="false"/>
      <protection locked="true" hidden="false"/>
    </xf>
    <xf numFmtId="164" fontId="36" fillId="0" borderId="0" xfId="0" applyFont="true" applyBorder="false" applyAlignment="false" applyProtection="false">
      <alignment horizontal="general" vertical="bottom" textRotation="0" wrapText="false" indent="0" shrinkToFit="false"/>
      <protection locked="true" hidden="false"/>
    </xf>
    <xf numFmtId="166" fontId="23" fillId="0" borderId="16" xfId="0" applyFont="true" applyBorder="true" applyAlignment="false" applyProtection="false">
      <alignment horizontal="general" vertical="bottom" textRotation="0" wrapText="false" indent="0" shrinkToFit="false"/>
      <protection locked="true" hidden="false"/>
    </xf>
    <xf numFmtId="164" fontId="13" fillId="0" borderId="12" xfId="0" applyFont="true" applyBorder="true" applyAlignment="false" applyProtection="false">
      <alignment horizontal="general" vertical="bottom" textRotation="0" wrapText="false" indent="0" shrinkToFit="false"/>
      <protection locked="true" hidden="false"/>
    </xf>
    <xf numFmtId="167" fontId="13" fillId="0" borderId="12" xfId="0" applyFont="true" applyBorder="true" applyAlignment="true" applyProtection="false">
      <alignment horizontal="center" vertical="bottom" textRotation="0" wrapText="false" indent="0" shrinkToFit="false"/>
      <protection locked="true" hidden="false"/>
    </xf>
    <xf numFmtId="164" fontId="26" fillId="0" borderId="15" xfId="0" applyFont="true" applyBorder="true" applyAlignment="false" applyProtection="false">
      <alignment horizontal="general" vertical="bottom" textRotation="0" wrapText="false" indent="0" shrinkToFit="false"/>
      <protection locked="true" hidden="false"/>
    </xf>
    <xf numFmtId="164" fontId="69" fillId="0" borderId="0" xfId="0" applyFont="true" applyBorder="false" applyAlignment="false" applyProtection="false">
      <alignment horizontal="general" vertical="bottom" textRotation="0" wrapText="false" indent="0" shrinkToFit="false"/>
      <protection locked="true" hidden="false"/>
    </xf>
    <xf numFmtId="164" fontId="12" fillId="3" borderId="0" xfId="21" applyFont="true" applyBorder="false" applyAlignment="true" applyProtection="false">
      <alignment horizontal="left" vertical="top" textRotation="0" wrapText="false" indent="0" shrinkToFit="false"/>
      <protection locked="true" hidden="false"/>
    </xf>
    <xf numFmtId="164" fontId="14" fillId="3" borderId="0" xfId="20" applyFont="true" applyBorder="true" applyAlignment="true" applyProtection="true">
      <alignment horizontal="left" vertical="top" textRotation="0" wrapText="false" indent="0" shrinkToFit="false"/>
      <protection locked="true" hidden="false"/>
    </xf>
    <xf numFmtId="164" fontId="42" fillId="0" borderId="0" xfId="21" applyFont="true" applyBorder="false" applyAlignment="true" applyProtection="false">
      <alignment horizontal="left" vertical="top" textRotation="0" wrapText="false" indent="0" shrinkToFit="false"/>
      <protection locked="true" hidden="false"/>
    </xf>
    <xf numFmtId="166" fontId="12" fillId="3" borderId="0" xfId="21" applyFont="true" applyBorder="false" applyAlignment="true" applyProtection="false">
      <alignment horizontal="left" vertical="top" textRotation="0" wrapText="false" indent="0" shrinkToFit="false"/>
      <protection locked="true" hidden="false"/>
    </xf>
    <xf numFmtId="164" fontId="62" fillId="3"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center" vertical="bottom" textRotation="0" wrapText="true" indent="0" shrinkToFit="false"/>
      <protection locked="true" hidden="false"/>
    </xf>
    <xf numFmtId="164" fontId="12" fillId="15" borderId="5" xfId="21" applyFont="true" applyBorder="true" applyAlignment="true" applyProtection="false">
      <alignment horizontal="left" vertical="top" textRotation="0" wrapText="false" indent="0" shrinkToFit="false"/>
      <protection locked="true" hidden="false"/>
    </xf>
    <xf numFmtId="164" fontId="42" fillId="0" borderId="5" xfId="0" applyFont="true" applyBorder="true" applyAlignment="true" applyProtection="false">
      <alignment horizontal="left" vertical="top" textRotation="0" wrapText="false" indent="0" shrinkToFit="false"/>
      <protection locked="true" hidden="false"/>
    </xf>
    <xf numFmtId="166" fontId="12" fillId="15" borderId="5" xfId="21" applyFont="true" applyBorder="true" applyAlignment="true" applyProtection="false">
      <alignment horizontal="left" vertical="top" textRotation="0" wrapText="false" indent="0" shrinkToFit="false"/>
      <protection locked="true" hidden="false"/>
    </xf>
    <xf numFmtId="164" fontId="23" fillId="3" borderId="0" xfId="21" applyFont="true" applyBorder="false" applyAlignment="true" applyProtection="false">
      <alignment horizontal="center" vertical="top" textRotation="0" wrapText="false" indent="0" shrinkToFit="false"/>
      <protection locked="true" hidden="false"/>
    </xf>
    <xf numFmtId="170" fontId="23" fillId="3" borderId="0" xfId="21" applyFont="true" applyBorder="false" applyAlignment="true" applyProtection="false">
      <alignment horizontal="left" vertical="top" textRotation="0" wrapText="false" indent="0" shrinkToFit="false"/>
      <protection locked="true" hidden="false"/>
    </xf>
    <xf numFmtId="164" fontId="26" fillId="0" borderId="5" xfId="0" applyFont="true" applyBorder="true" applyAlignment="true" applyProtection="false">
      <alignment horizontal="left" vertical="top" textRotation="0" wrapText="false" indent="0" shrinkToFit="false"/>
      <protection locked="true" hidden="false"/>
    </xf>
    <xf numFmtId="166" fontId="23" fillId="3" borderId="5" xfId="21" applyFont="true" applyBorder="true" applyAlignment="true" applyProtection="false">
      <alignment horizontal="left" vertical="top" textRotation="0" wrapText="false" indent="0" shrinkToFit="false"/>
      <protection locked="true" hidden="false"/>
    </xf>
    <xf numFmtId="164" fontId="23" fillId="3" borderId="5" xfId="21" applyFont="true" applyBorder="true" applyAlignment="true" applyProtection="false">
      <alignment horizontal="left" vertical="top" textRotation="0" wrapText="false" indent="0" shrinkToFit="false"/>
      <protection locked="true" hidden="false"/>
    </xf>
    <xf numFmtId="164" fontId="13" fillId="3" borderId="5" xfId="0" applyFont="true" applyBorder="true" applyAlignment="false" applyProtection="false">
      <alignment horizontal="general" vertical="bottom" textRotation="0" wrapText="false" indent="0" shrinkToFit="false"/>
      <protection locked="true" hidden="false"/>
    </xf>
    <xf numFmtId="166" fontId="23" fillId="3" borderId="0" xfId="21" applyFont="true" applyBorder="false" applyAlignment="true" applyProtection="false">
      <alignment horizontal="left" vertical="top" textRotation="0" wrapText="false" indent="0" shrinkToFit="false"/>
      <protection locked="true" hidden="false"/>
    </xf>
    <xf numFmtId="164" fontId="9" fillId="3" borderId="0" xfId="21" applyFont="true" applyBorder="false" applyAlignment="true" applyProtection="false">
      <alignment horizontal="left" vertical="top" textRotation="0" wrapText="false" indent="0" shrinkToFit="false"/>
      <protection locked="true" hidden="false"/>
    </xf>
    <xf numFmtId="164" fontId="13" fillId="3" borderId="9" xfId="0" applyFont="true" applyBorder="true" applyAlignment="true" applyProtection="false">
      <alignment horizontal="left" vertical="top" textRotation="0" wrapText="false" indent="0" shrinkToFit="false"/>
      <protection locked="true" hidden="false"/>
    </xf>
    <xf numFmtId="164" fontId="26" fillId="0" borderId="0" xfId="21" applyFont="true" applyBorder="false" applyAlignment="true" applyProtection="false">
      <alignment horizontal="left" vertical="top" textRotation="0" wrapText="false" indent="0" shrinkToFit="false"/>
      <protection locked="true" hidden="false"/>
    </xf>
    <xf numFmtId="164" fontId="13" fillId="3" borderId="0" xfId="0" applyFont="true" applyBorder="false" applyAlignment="true" applyProtection="false">
      <alignment horizontal="left" vertical="top" textRotation="0" wrapText="false" indent="0" shrinkToFit="false"/>
      <protection locked="true" hidden="false"/>
    </xf>
    <xf numFmtId="164" fontId="13" fillId="3" borderId="0" xfId="0" applyFont="true" applyBorder="false" applyAlignment="true" applyProtection="false">
      <alignment horizontal="center" vertical="top" textRotation="0" wrapText="false" indent="0" shrinkToFit="false"/>
      <protection locked="true" hidden="false"/>
    </xf>
    <xf numFmtId="164" fontId="26" fillId="0" borderId="0" xfId="0" applyFont="true" applyBorder="false" applyAlignment="true" applyProtection="false">
      <alignment horizontal="left" vertical="top" textRotation="0" wrapText="false" indent="0" shrinkToFit="false"/>
      <protection locked="true" hidden="false"/>
    </xf>
    <xf numFmtId="166" fontId="13" fillId="3" borderId="0" xfId="0" applyFont="true" applyBorder="false" applyAlignment="true" applyProtection="false">
      <alignment horizontal="left" vertical="top" textRotation="0" wrapText="false" indent="0" shrinkToFit="false"/>
      <protection locked="true" hidden="false"/>
    </xf>
    <xf numFmtId="164" fontId="70" fillId="0" borderId="0" xfId="0" applyFont="true" applyBorder="false" applyAlignment="false" applyProtection="false">
      <alignment horizontal="general" vertical="bottom" textRotation="0" wrapText="false" indent="0" shrinkToFit="false"/>
      <protection locked="true" hidden="false"/>
    </xf>
    <xf numFmtId="164" fontId="23" fillId="0" borderId="7" xfId="0" applyFont="true" applyBorder="true" applyAlignment="true" applyProtection="false">
      <alignment horizontal="left" vertical="top" textRotation="0" wrapText="true" indent="0" shrinkToFit="false"/>
      <protection locked="true" hidden="false"/>
    </xf>
    <xf numFmtId="167" fontId="13" fillId="0" borderId="14" xfId="0" applyFont="true" applyBorder="true" applyAlignment="true" applyProtection="false">
      <alignment horizontal="center" vertical="top" textRotation="0" wrapText="true" indent="0" shrinkToFit="false"/>
      <protection locked="true" hidden="false"/>
    </xf>
    <xf numFmtId="164" fontId="23" fillId="0" borderId="11" xfId="0" applyFont="true" applyBorder="true" applyAlignment="true" applyProtection="false">
      <alignment horizontal="right" vertical="top" textRotation="0" wrapText="false" indent="0" shrinkToFit="false"/>
      <protection locked="true" hidden="false"/>
    </xf>
    <xf numFmtId="164" fontId="9" fillId="0" borderId="0" xfId="0" applyFont="true" applyBorder="false" applyAlignment="true" applyProtection="false">
      <alignment horizontal="left" vertical="top" textRotation="0" wrapText="false" indent="0" shrinkToFit="false"/>
      <protection locked="true" hidden="false"/>
    </xf>
    <xf numFmtId="167" fontId="27" fillId="0" borderId="0" xfId="0" applyFont="true" applyBorder="false" applyAlignment="true" applyProtection="false">
      <alignment horizontal="center" vertical="top" textRotation="0" wrapText="true" indent="0" shrinkToFit="false"/>
      <protection locked="true" hidden="false"/>
    </xf>
    <xf numFmtId="167" fontId="27" fillId="0" borderId="10" xfId="0" applyFont="true" applyBorder="true" applyAlignment="true" applyProtection="false">
      <alignment horizontal="center" vertical="top" textRotation="0" wrapText="true" indent="0" shrinkToFit="false"/>
      <protection locked="true" hidden="false"/>
    </xf>
    <xf numFmtId="164" fontId="49" fillId="0" borderId="0" xfId="0" applyFont="true" applyBorder="false" applyAlignment="true" applyProtection="false">
      <alignment horizontal="center" vertical="top" textRotation="0" wrapText="false" indent="0" shrinkToFit="false"/>
      <protection locked="true" hidden="false"/>
    </xf>
    <xf numFmtId="167" fontId="27" fillId="0" borderId="13" xfId="0" applyFont="true" applyBorder="true" applyAlignment="true" applyProtection="false">
      <alignment horizontal="center" vertical="top" textRotation="0" wrapText="true" indent="0" shrinkToFit="false"/>
      <protection locked="true" hidden="false"/>
    </xf>
    <xf numFmtId="164" fontId="23" fillId="0" borderId="0" xfId="0" applyFont="true" applyBorder="false" applyAlignment="true" applyProtection="false">
      <alignment horizontal="center" vertical="top" textRotation="0" wrapText="true" indent="0" shrinkToFit="false"/>
      <protection locked="true" hidden="false"/>
    </xf>
    <xf numFmtId="164" fontId="12" fillId="0" borderId="5" xfId="0" applyFont="true" applyBorder="true" applyAlignment="true" applyProtection="false">
      <alignment horizontal="center" vertical="center" textRotation="0" wrapText="true" indent="0" shrinkToFit="false"/>
      <protection locked="true" hidden="false"/>
    </xf>
    <xf numFmtId="166" fontId="23" fillId="0" borderId="5" xfId="0" applyFont="true" applyBorder="true" applyAlignment="true" applyProtection="true">
      <alignment horizontal="center" vertical="top" textRotation="0" wrapText="true" indent="0" shrinkToFit="false"/>
      <protection locked="false" hidden="false"/>
    </xf>
    <xf numFmtId="164" fontId="23" fillId="0" borderId="5" xfId="0" applyFont="true" applyBorder="true" applyAlignment="true" applyProtection="true">
      <alignment horizontal="left" vertical="top" textRotation="0" wrapText="true" indent="0" shrinkToFit="false"/>
      <protection locked="false" hidden="false"/>
    </xf>
    <xf numFmtId="167" fontId="13" fillId="0" borderId="5" xfId="0" applyFont="true" applyBorder="true" applyAlignment="true" applyProtection="true">
      <alignment horizontal="center" vertical="bottom" textRotation="0" wrapText="false" indent="0" shrinkToFit="false"/>
      <protection locked="false" hidden="false"/>
    </xf>
    <xf numFmtId="164" fontId="23" fillId="0" borderId="5" xfId="0" applyFont="true" applyBorder="true" applyAlignment="true" applyProtection="false">
      <alignment horizontal="center" vertical="top" textRotation="0" wrapText="true" indent="0" shrinkToFit="false"/>
      <protection locked="true" hidden="false"/>
    </xf>
    <xf numFmtId="167" fontId="19" fillId="0" borderId="5" xfId="0" applyFont="true" applyBorder="true" applyAlignment="true" applyProtection="false">
      <alignment horizontal="center" vertical="bottom" textRotation="0" wrapText="false" indent="0" shrinkToFit="false"/>
      <protection locked="true" hidden="false"/>
    </xf>
    <xf numFmtId="164" fontId="23" fillId="0" borderId="21" xfId="0" applyFont="true" applyBorder="true" applyAlignment="true" applyProtection="true">
      <alignment horizontal="right" vertical="top" textRotation="0" wrapText="true" indent="0" shrinkToFit="false"/>
      <protection locked="false" hidden="false"/>
    </xf>
    <xf numFmtId="164" fontId="13" fillId="0" borderId="22" xfId="0" applyFont="true" applyBorder="true" applyAlignment="true" applyProtection="true">
      <alignment horizontal="left" vertical="top" textRotation="0" wrapText="true" indent="0" shrinkToFit="false"/>
      <protection locked="false" hidden="false"/>
    </xf>
    <xf numFmtId="167" fontId="13" fillId="0" borderId="23" xfId="0" applyFont="true" applyBorder="true" applyAlignment="true" applyProtection="true">
      <alignment horizontal="center" vertical="top" textRotation="0" wrapText="true" indent="0" shrinkToFit="false"/>
      <protection locked="false" hidden="false"/>
    </xf>
    <xf numFmtId="167" fontId="13" fillId="0" borderId="24" xfId="0" applyFont="true" applyBorder="true" applyAlignment="true" applyProtection="true">
      <alignment horizontal="center" vertical="top" textRotation="0" wrapText="true" indent="0" shrinkToFit="false"/>
      <protection locked="false" hidden="false"/>
    </xf>
  </cellXfs>
  <cellStyles count="14">
    <cellStyle name="Normal" xfId="0" builtinId="0"/>
    <cellStyle name="Comma" xfId="15" builtinId="3"/>
    <cellStyle name="Comma [0]" xfId="16" builtinId="6"/>
    <cellStyle name="Currency" xfId="17" builtinId="4"/>
    <cellStyle name="Currency [0]" xfId="18" builtinId="7"/>
    <cellStyle name="Percent" xfId="19" builtinId="5"/>
    <cellStyle name="Normal 2" xfId="21"/>
    <cellStyle name="Normal 3" xfId="22"/>
    <cellStyle name="Normal 3 2" xfId="23"/>
    <cellStyle name="Percent 2" xfId="24"/>
    <cellStyle name="Percent 3" xfId="25"/>
    <cellStyle name="Percent 3 2" xfId="26"/>
    <cellStyle name="*unknown*" xfId="20" builtinId="8"/>
    <cellStyle name="Excel Built-in Note" xfId="27"/>
  </cellStyles>
  <dxfs count="15">
    <dxf>
      <fill>
        <patternFill>
          <bgColor theme="0" tint="-0.15"/>
        </patternFill>
      </fill>
    </dxf>
    <dxf>
      <fill>
        <patternFill>
          <bgColor theme="0" tint="-0.15"/>
        </patternFill>
      </fill>
    </dxf>
    <dxf>
      <fill>
        <patternFill>
          <bgColor theme="3" tint="0.5999"/>
        </patternFill>
      </fill>
    </dxf>
    <dxf>
      <fill>
        <patternFill>
          <bgColor rgb="FFFF0000"/>
        </patternFill>
      </fill>
    </dxf>
    <dxf>
      <fill>
        <patternFill>
          <bgColor rgb="FFFF0000"/>
        </patternFill>
      </fill>
    </dxf>
    <dxf>
      <fill>
        <patternFill>
          <bgColor theme="3" tint="0.5999"/>
        </patternFill>
      </fill>
    </dxf>
    <dxf>
      <fill>
        <patternFill>
          <bgColor rgb="FFFF0000"/>
        </patternFill>
      </fill>
    </dxf>
    <dxf>
      <fill>
        <patternFill>
          <bgColor rgb="FFFF0000"/>
        </patternFill>
      </fill>
    </dxf>
    <dxf>
      <fill>
        <patternFill>
          <bgColor theme="3" tint="0.5999"/>
        </patternFill>
      </fill>
    </dxf>
    <dxf>
      <fill>
        <patternFill>
          <bgColor rgb="FFFF0000"/>
        </patternFill>
      </fill>
    </dxf>
    <dxf>
      <fill>
        <patternFill>
          <bgColor rgb="FFFF0000"/>
        </patternFill>
      </fill>
    </dxf>
    <dxf>
      <fill>
        <patternFill>
          <bgColor theme="3" tint="0.5999"/>
        </patternFill>
      </fill>
    </dxf>
    <dxf>
      <fill>
        <patternFill>
          <bgColor rgb="FFFF0000"/>
        </patternFill>
      </fill>
    </dxf>
    <dxf>
      <fill>
        <patternFill>
          <bgColor rgb="FFFF0000"/>
        </patternFill>
      </fill>
    </dxf>
    <dxf>
      <font>
        <color rgb="FF000000"/>
      </font>
      <fill>
        <patternFill>
          <bgColor rgb="FFFF0000"/>
        </patternFill>
      </fill>
    </dxf>
  </dxfs>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BFBFBF"/>
      <rgbColor rgb="FF808080"/>
      <rgbColor rgb="FF9999FF"/>
      <rgbColor rgb="FF993366"/>
      <rgbColor rgb="FFFFFFCC"/>
      <rgbColor rgb="FFDBEEF4"/>
      <rgbColor rgb="FF660066"/>
      <rgbColor rgb="FFFF8080"/>
      <rgbColor rgb="FF0066CC"/>
      <rgbColor rgb="FFB9CDE5"/>
      <rgbColor rgb="FF000080"/>
      <rgbColor rgb="FFFF00FF"/>
      <rgbColor rgb="FFFFFF00"/>
      <rgbColor rgb="FF00FFFF"/>
      <rgbColor rgb="FF800080"/>
      <rgbColor rgb="FF800000"/>
      <rgbColor rgb="FF008080"/>
      <rgbColor rgb="FF0000FF"/>
      <rgbColor rgb="FF00CCFF"/>
      <rgbColor rgb="FFDCE6F2"/>
      <rgbColor rgb="FFEBF1DE"/>
      <rgbColor rgb="FFF2F2F2"/>
      <rgbColor rgb="FF8EB4E3"/>
      <rgbColor rgb="FFE6E0EC"/>
      <rgbColor rgb="FFD9D9D9"/>
      <rgbColor rgb="FFF2DCDB"/>
      <rgbColor rgb="FF3366FF"/>
      <rgbColor rgb="FF33CCCC"/>
      <rgbColor rgb="FF99CC00"/>
      <rgbColor rgb="FFFFCC00"/>
      <rgbColor rgb="FFFF9900"/>
      <rgbColor rgb="FFFF6600"/>
      <rgbColor rgb="FF666699"/>
      <rgbColor rgb="FFB2B2B2"/>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worksheet" Target="worksheets/sheet13.xml"/><Relationship Id="rId1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2.xml.rels><?xml version="1.0" encoding="UTF-8"?>
<Relationships xmlns="http://schemas.openxmlformats.org/package/2006/relationships"><Relationship Id="rId1" Type="http://schemas.openxmlformats.org/officeDocument/2006/relationships/hyperlink" Target="mailto:Annual.International.Trade.In.Services@ons.gov.uk" TargetMode="Externa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mailto:helen.lamb@viamed.co.uk" TargetMode="External"/><Relationship Id="rId3"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114"/>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B3" activeCellId="0" sqref="B3"/>
    </sheetView>
  </sheetViews>
  <sheetFormatPr defaultColWidth="8.6796875" defaultRowHeight="15" zeroHeight="false" outlineLevelRow="0" outlineLevelCol="0"/>
  <cols>
    <col collapsed="false" customWidth="true" hidden="false" outlineLevel="0" max="1" min="1" style="0" width="2.42"/>
    <col collapsed="false" customWidth="true" hidden="false" outlineLevel="0" max="2" min="2" style="0" width="116.29"/>
    <col collapsed="false" customWidth="true" hidden="false" outlineLevel="0" max="10" min="3" style="1" width="9.29"/>
  </cols>
  <sheetData>
    <row r="1" customFormat="false" ht="30" hidden="false" customHeight="true" outlineLevel="0" collapsed="false">
      <c r="A1" s="2" t="s">
        <v>0</v>
      </c>
      <c r="B1" s="2"/>
      <c r="C1" s="3"/>
    </row>
    <row r="2" customFormat="false" ht="15" hidden="false" customHeight="false" outlineLevel="0" collapsed="false">
      <c r="A2" s="1"/>
      <c r="B2" s="1"/>
    </row>
    <row r="3" customFormat="false" ht="15.75" hidden="false" customHeight="false" outlineLevel="0" collapsed="false">
      <c r="A3" s="1"/>
      <c r="B3" s="4" t="n">
        <v>2025</v>
      </c>
    </row>
    <row r="4" customFormat="false" ht="15.75" hidden="false" customHeight="false" outlineLevel="0" collapsed="false">
      <c r="A4" s="1"/>
      <c r="B4" s="5" t="s">
        <v>1</v>
      </c>
    </row>
    <row r="5" customFormat="false" ht="30.75" hidden="false" customHeight="false" outlineLevel="0" collapsed="false">
      <c r="A5" s="1"/>
      <c r="B5" s="6" t="s">
        <v>2</v>
      </c>
    </row>
    <row r="6" customFormat="false" ht="37.5" hidden="false" customHeight="true" outlineLevel="0" collapsed="false">
      <c r="A6" s="1"/>
      <c r="B6" s="7" t="s">
        <v>3</v>
      </c>
    </row>
    <row r="7" customFormat="false" ht="15" hidden="false" customHeight="false" outlineLevel="0" collapsed="false">
      <c r="A7" s="1"/>
      <c r="B7" s="8"/>
    </row>
    <row r="8" customFormat="false" ht="15" hidden="false" customHeight="true" outlineLevel="0" collapsed="false">
      <c r="A8" s="1"/>
      <c r="B8" s="9" t="s">
        <v>4</v>
      </c>
    </row>
    <row r="9" customFormat="false" ht="18" hidden="false" customHeight="true" outlineLevel="0" collapsed="false">
      <c r="A9" s="1"/>
      <c r="B9" s="10" t="s">
        <v>5</v>
      </c>
    </row>
    <row r="10" customFormat="false" ht="81" hidden="false" customHeight="true" outlineLevel="0" collapsed="false">
      <c r="A10" s="1"/>
      <c r="B10" s="11" t="s">
        <v>6</v>
      </c>
    </row>
    <row r="11" customFormat="false" ht="18.75" hidden="false" customHeight="true" outlineLevel="0" collapsed="false">
      <c r="A11" s="1"/>
      <c r="B11" s="12"/>
    </row>
    <row r="12" customFormat="false" ht="32.25" hidden="false" customHeight="false" outlineLevel="0" collapsed="false">
      <c r="A12" s="1"/>
      <c r="B12" s="13" t="s">
        <v>7</v>
      </c>
    </row>
    <row r="13" customFormat="false" ht="15.75" hidden="false" customHeight="false" outlineLevel="0" collapsed="false">
      <c r="A13" s="1"/>
      <c r="B13" s="12"/>
    </row>
    <row r="14" customFormat="false" ht="15" hidden="false" customHeight="false" outlineLevel="0" collapsed="false">
      <c r="A14" s="1"/>
      <c r="B14" s="1"/>
    </row>
    <row r="15" customFormat="false" ht="15" hidden="false" customHeight="false" outlineLevel="0" collapsed="false">
      <c r="A15" s="1"/>
      <c r="B15" s="1"/>
    </row>
    <row r="16" customFormat="false" ht="15" hidden="false" customHeight="false" outlineLevel="0" collapsed="false">
      <c r="A16" s="1"/>
      <c r="B16" s="1"/>
    </row>
    <row r="17" customFormat="false" ht="15" hidden="false" customHeight="false" outlineLevel="0" collapsed="false">
      <c r="A17" s="1"/>
      <c r="B17" s="1"/>
    </row>
    <row r="18" customFormat="false" ht="15" hidden="false" customHeight="false" outlineLevel="0" collapsed="false">
      <c r="A18" s="1"/>
      <c r="B18" s="1"/>
    </row>
    <row r="19" customFormat="false" ht="15" hidden="false" customHeight="false" outlineLevel="0" collapsed="false">
      <c r="A19" s="1"/>
      <c r="B19" s="1"/>
    </row>
    <row r="20" customFormat="false" ht="15" hidden="false" customHeight="false" outlineLevel="0" collapsed="false">
      <c r="A20" s="1"/>
      <c r="B20" s="1"/>
    </row>
    <row r="21" customFormat="false" ht="15" hidden="false" customHeight="false" outlineLevel="0" collapsed="false">
      <c r="A21" s="1"/>
      <c r="B21" s="1"/>
    </row>
    <row r="22" customFormat="false" ht="15" hidden="false" customHeight="false" outlineLevel="0" collapsed="false">
      <c r="A22" s="1"/>
      <c r="B22" s="1"/>
    </row>
    <row r="23" customFormat="false" ht="15" hidden="false" customHeight="false" outlineLevel="0" collapsed="false">
      <c r="A23" s="1"/>
      <c r="B23" s="1"/>
    </row>
    <row r="24" customFormat="false" ht="15" hidden="false" customHeight="false" outlineLevel="0" collapsed="false">
      <c r="A24" s="1"/>
      <c r="B24" s="1"/>
    </row>
    <row r="25" customFormat="false" ht="15" hidden="false" customHeight="false" outlineLevel="0" collapsed="false">
      <c r="A25" s="1"/>
      <c r="B25" s="1"/>
    </row>
    <row r="26" customFormat="false" ht="15" hidden="false" customHeight="false" outlineLevel="0" collapsed="false">
      <c r="A26" s="1"/>
      <c r="B26" s="1"/>
    </row>
    <row r="27" customFormat="false" ht="15" hidden="false" customHeight="false" outlineLevel="0" collapsed="false">
      <c r="A27" s="1"/>
      <c r="B27" s="1"/>
    </row>
    <row r="28" customFormat="false" ht="15" hidden="false" customHeight="false" outlineLevel="0" collapsed="false">
      <c r="A28" s="1"/>
      <c r="B28" s="1"/>
    </row>
    <row r="29" customFormat="false" ht="15" hidden="false" customHeight="false" outlineLevel="0" collapsed="false">
      <c r="A29" s="1"/>
      <c r="B29" s="1"/>
    </row>
    <row r="30" customFormat="false" ht="15" hidden="false" customHeight="false" outlineLevel="0" collapsed="false">
      <c r="A30" s="1"/>
      <c r="B30" s="1"/>
    </row>
    <row r="31" customFormat="false" ht="15" hidden="false" customHeight="false" outlineLevel="0" collapsed="false">
      <c r="A31" s="1"/>
      <c r="B31" s="1"/>
    </row>
    <row r="32" customFormat="false" ht="15" hidden="false" customHeight="false" outlineLevel="0" collapsed="false">
      <c r="A32" s="1"/>
      <c r="B32" s="1"/>
    </row>
    <row r="33" customFormat="false" ht="15" hidden="false" customHeight="false" outlineLevel="0" collapsed="false">
      <c r="A33" s="1"/>
      <c r="B33" s="1"/>
    </row>
    <row r="34" customFormat="false" ht="15" hidden="false" customHeight="false" outlineLevel="0" collapsed="false">
      <c r="A34" s="1"/>
      <c r="B34" s="1"/>
    </row>
    <row r="35" customFormat="false" ht="15" hidden="false" customHeight="false" outlineLevel="0" collapsed="false">
      <c r="A35" s="1"/>
      <c r="B35" s="1"/>
    </row>
    <row r="36" customFormat="false" ht="15" hidden="false" customHeight="false" outlineLevel="0" collapsed="false">
      <c r="A36" s="1"/>
      <c r="B36" s="1"/>
    </row>
    <row r="37" customFormat="false" ht="15" hidden="false" customHeight="false" outlineLevel="0" collapsed="false">
      <c r="A37" s="1"/>
      <c r="B37" s="1"/>
    </row>
    <row r="38" customFormat="false" ht="15" hidden="false" customHeight="false" outlineLevel="0" collapsed="false">
      <c r="A38" s="1"/>
      <c r="B38" s="1"/>
    </row>
    <row r="39" customFormat="false" ht="15" hidden="false" customHeight="false" outlineLevel="0" collapsed="false">
      <c r="A39" s="1"/>
      <c r="B39" s="1"/>
    </row>
    <row r="40" customFormat="false" ht="15" hidden="false" customHeight="false" outlineLevel="0" collapsed="false">
      <c r="A40" s="1"/>
      <c r="B40" s="1"/>
    </row>
    <row r="41" customFormat="false" ht="15" hidden="false" customHeight="false" outlineLevel="0" collapsed="false">
      <c r="A41" s="1"/>
      <c r="B41" s="1"/>
    </row>
    <row r="42" customFormat="false" ht="15" hidden="false" customHeight="false" outlineLevel="0" collapsed="false">
      <c r="A42" s="1"/>
      <c r="B42" s="1"/>
    </row>
    <row r="43" customFormat="false" ht="15" hidden="false" customHeight="false" outlineLevel="0" collapsed="false">
      <c r="A43" s="1"/>
      <c r="B43" s="1"/>
    </row>
    <row r="44" customFormat="false" ht="15" hidden="false" customHeight="false" outlineLevel="0" collapsed="false">
      <c r="A44" s="1"/>
      <c r="B44" s="1"/>
    </row>
    <row r="45" customFormat="false" ht="15" hidden="false" customHeight="false" outlineLevel="0" collapsed="false">
      <c r="A45" s="1"/>
      <c r="B45" s="1"/>
    </row>
    <row r="46" customFormat="false" ht="15" hidden="false" customHeight="false" outlineLevel="0" collapsed="false">
      <c r="A46" s="1"/>
      <c r="B46" s="1"/>
    </row>
    <row r="47" customFormat="false" ht="15" hidden="false" customHeight="false" outlineLevel="0" collapsed="false">
      <c r="A47" s="1"/>
      <c r="B47" s="1"/>
    </row>
    <row r="48" customFormat="false" ht="15" hidden="false" customHeight="false" outlineLevel="0" collapsed="false">
      <c r="A48" s="1"/>
      <c r="B48" s="1"/>
    </row>
    <row r="49" customFormat="false" ht="15" hidden="false" customHeight="false" outlineLevel="0" collapsed="false">
      <c r="A49" s="1"/>
      <c r="B49" s="1"/>
    </row>
    <row r="50" customFormat="false" ht="15" hidden="false" customHeight="false" outlineLevel="0" collapsed="false">
      <c r="A50" s="1"/>
      <c r="B50" s="1"/>
    </row>
    <row r="51" customFormat="false" ht="15" hidden="false" customHeight="false" outlineLevel="0" collapsed="false">
      <c r="A51" s="1"/>
      <c r="B51" s="1"/>
    </row>
    <row r="52" customFormat="false" ht="15" hidden="false" customHeight="false" outlineLevel="0" collapsed="false">
      <c r="A52" s="1"/>
      <c r="B52" s="1"/>
    </row>
    <row r="53" customFormat="false" ht="15" hidden="false" customHeight="false" outlineLevel="0" collapsed="false">
      <c r="A53" s="1"/>
      <c r="B53" s="1"/>
    </row>
    <row r="54" customFormat="false" ht="15" hidden="false" customHeight="false" outlineLevel="0" collapsed="false">
      <c r="A54" s="1"/>
      <c r="B54" s="1"/>
    </row>
    <row r="55" customFormat="false" ht="15" hidden="false" customHeight="false" outlineLevel="0" collapsed="false">
      <c r="A55" s="1"/>
      <c r="B55" s="1"/>
    </row>
    <row r="56" customFormat="false" ht="15" hidden="false" customHeight="false" outlineLevel="0" collapsed="false">
      <c r="A56" s="1"/>
      <c r="B56" s="1"/>
    </row>
    <row r="57" customFormat="false" ht="15" hidden="false" customHeight="false" outlineLevel="0" collapsed="false">
      <c r="A57" s="1"/>
      <c r="B57" s="1"/>
    </row>
    <row r="58" customFormat="false" ht="15" hidden="false" customHeight="false" outlineLevel="0" collapsed="false">
      <c r="A58" s="1"/>
      <c r="B58" s="1"/>
    </row>
    <row r="59" customFormat="false" ht="15" hidden="false" customHeight="false" outlineLevel="0" collapsed="false">
      <c r="A59" s="1"/>
      <c r="B59" s="1"/>
    </row>
    <row r="60" customFormat="false" ht="15" hidden="false" customHeight="false" outlineLevel="0" collapsed="false">
      <c r="A60" s="1"/>
      <c r="B60" s="1"/>
    </row>
    <row r="61" customFormat="false" ht="15" hidden="false" customHeight="false" outlineLevel="0" collapsed="false">
      <c r="A61" s="1"/>
      <c r="B61" s="1"/>
    </row>
    <row r="62" customFormat="false" ht="15" hidden="false" customHeight="false" outlineLevel="0" collapsed="false">
      <c r="A62" s="1"/>
      <c r="B62" s="1"/>
    </row>
    <row r="63" customFormat="false" ht="15" hidden="false" customHeight="false" outlineLevel="0" collapsed="false">
      <c r="A63" s="1"/>
      <c r="B63" s="1"/>
    </row>
    <row r="64" customFormat="false" ht="15" hidden="false" customHeight="false" outlineLevel="0" collapsed="false">
      <c r="A64" s="1"/>
      <c r="B64" s="1"/>
    </row>
    <row r="65" customFormat="false" ht="15" hidden="false" customHeight="false" outlineLevel="0" collapsed="false">
      <c r="A65" s="1"/>
      <c r="B65" s="1"/>
    </row>
    <row r="66" customFormat="false" ht="15" hidden="false" customHeight="false" outlineLevel="0" collapsed="false">
      <c r="A66" s="1"/>
      <c r="B66" s="1"/>
    </row>
    <row r="67" customFormat="false" ht="15" hidden="false" customHeight="false" outlineLevel="0" collapsed="false">
      <c r="A67" s="1"/>
      <c r="B67" s="1"/>
    </row>
    <row r="68" customFormat="false" ht="15" hidden="false" customHeight="false" outlineLevel="0" collapsed="false">
      <c r="A68" s="1"/>
      <c r="B68" s="1"/>
    </row>
    <row r="69" customFormat="false" ht="15" hidden="false" customHeight="false" outlineLevel="0" collapsed="false">
      <c r="A69" s="1"/>
      <c r="B69" s="1"/>
    </row>
    <row r="70" customFormat="false" ht="15" hidden="false" customHeight="false" outlineLevel="0" collapsed="false">
      <c r="A70" s="1"/>
      <c r="B70" s="1"/>
    </row>
    <row r="71" customFormat="false" ht="15" hidden="false" customHeight="false" outlineLevel="0" collapsed="false">
      <c r="A71" s="1"/>
      <c r="B71" s="1"/>
    </row>
    <row r="72" customFormat="false" ht="15" hidden="false" customHeight="false" outlineLevel="0" collapsed="false">
      <c r="A72" s="1"/>
      <c r="B72" s="1"/>
    </row>
    <row r="73" customFormat="false" ht="15" hidden="false" customHeight="false" outlineLevel="0" collapsed="false">
      <c r="A73" s="1"/>
      <c r="B73" s="1"/>
    </row>
    <row r="74" customFormat="false" ht="15" hidden="false" customHeight="false" outlineLevel="0" collapsed="false">
      <c r="A74" s="1"/>
      <c r="B74" s="1"/>
    </row>
    <row r="75" customFormat="false" ht="15" hidden="false" customHeight="false" outlineLevel="0" collapsed="false">
      <c r="A75" s="1"/>
      <c r="B75" s="1"/>
    </row>
    <row r="76" customFormat="false" ht="15" hidden="false" customHeight="false" outlineLevel="0" collapsed="false">
      <c r="A76" s="1"/>
      <c r="B76" s="1"/>
    </row>
    <row r="77" customFormat="false" ht="15" hidden="false" customHeight="false" outlineLevel="0" collapsed="false">
      <c r="A77" s="1"/>
      <c r="B77" s="1"/>
    </row>
    <row r="78" customFormat="false" ht="15" hidden="false" customHeight="false" outlineLevel="0" collapsed="false">
      <c r="A78" s="1"/>
      <c r="B78" s="1"/>
    </row>
    <row r="79" customFormat="false" ht="15" hidden="false" customHeight="false" outlineLevel="0" collapsed="false">
      <c r="A79" s="1"/>
      <c r="B79" s="1"/>
    </row>
    <row r="80" customFormat="false" ht="15" hidden="false" customHeight="false" outlineLevel="0" collapsed="false">
      <c r="A80" s="1"/>
      <c r="B80" s="1"/>
    </row>
    <row r="81" customFormat="false" ht="15" hidden="false" customHeight="false" outlineLevel="0" collapsed="false">
      <c r="A81" s="1"/>
      <c r="B81" s="1"/>
    </row>
    <row r="82" customFormat="false" ht="15" hidden="false" customHeight="false" outlineLevel="0" collapsed="false">
      <c r="A82" s="1"/>
      <c r="B82" s="1"/>
    </row>
    <row r="83" customFormat="false" ht="15" hidden="false" customHeight="false" outlineLevel="0" collapsed="false">
      <c r="A83" s="1"/>
      <c r="B83" s="1"/>
    </row>
    <row r="84" customFormat="false" ht="15" hidden="false" customHeight="false" outlineLevel="0" collapsed="false">
      <c r="A84" s="1"/>
      <c r="B84" s="1"/>
    </row>
    <row r="85" customFormat="false" ht="15" hidden="false" customHeight="false" outlineLevel="0" collapsed="false">
      <c r="A85" s="1"/>
      <c r="B85" s="1"/>
    </row>
    <row r="86" customFormat="false" ht="15" hidden="false" customHeight="false" outlineLevel="0" collapsed="false">
      <c r="A86" s="1"/>
      <c r="B86" s="1"/>
    </row>
    <row r="87" customFormat="false" ht="15" hidden="false" customHeight="false" outlineLevel="0" collapsed="false">
      <c r="A87" s="1"/>
      <c r="B87" s="1"/>
    </row>
    <row r="88" customFormat="false" ht="15" hidden="false" customHeight="false" outlineLevel="0" collapsed="false">
      <c r="A88" s="1"/>
      <c r="B88" s="1"/>
    </row>
    <row r="89" customFormat="false" ht="15" hidden="false" customHeight="false" outlineLevel="0" collapsed="false">
      <c r="A89" s="1"/>
      <c r="B89" s="1"/>
    </row>
    <row r="90" customFormat="false" ht="15" hidden="false" customHeight="false" outlineLevel="0" collapsed="false">
      <c r="A90" s="1"/>
      <c r="B90" s="1"/>
    </row>
    <row r="91" customFormat="false" ht="15" hidden="false" customHeight="false" outlineLevel="0" collapsed="false">
      <c r="A91" s="1"/>
      <c r="B91" s="1"/>
    </row>
    <row r="92" customFormat="false" ht="15" hidden="false" customHeight="false" outlineLevel="0" collapsed="false">
      <c r="A92" s="1"/>
      <c r="B92" s="1"/>
    </row>
    <row r="93" customFormat="false" ht="15" hidden="false" customHeight="false" outlineLevel="0" collapsed="false">
      <c r="A93" s="1"/>
      <c r="B93" s="1"/>
    </row>
    <row r="94" customFormat="false" ht="15" hidden="false" customHeight="false" outlineLevel="0" collapsed="false">
      <c r="A94" s="1"/>
      <c r="B94" s="1"/>
    </row>
    <row r="95" customFormat="false" ht="15" hidden="false" customHeight="false" outlineLevel="0" collapsed="false">
      <c r="A95" s="1"/>
      <c r="B95" s="1"/>
    </row>
    <row r="96" customFormat="false" ht="15" hidden="false" customHeight="false" outlineLevel="0" collapsed="false">
      <c r="A96" s="1"/>
      <c r="B96" s="1"/>
    </row>
    <row r="97" customFormat="false" ht="15" hidden="false" customHeight="false" outlineLevel="0" collapsed="false">
      <c r="A97" s="1"/>
      <c r="B97" s="1"/>
    </row>
    <row r="98" customFormat="false" ht="15" hidden="false" customHeight="false" outlineLevel="0" collapsed="false">
      <c r="A98" s="1"/>
      <c r="B98" s="1"/>
    </row>
    <row r="99" customFormat="false" ht="15" hidden="false" customHeight="false" outlineLevel="0" collapsed="false">
      <c r="A99" s="1"/>
      <c r="B99" s="1"/>
    </row>
    <row r="100" customFormat="false" ht="15" hidden="false" customHeight="false" outlineLevel="0" collapsed="false">
      <c r="A100" s="1"/>
      <c r="B100" s="1"/>
    </row>
    <row r="101" customFormat="false" ht="15" hidden="false" customHeight="false" outlineLevel="0" collapsed="false">
      <c r="A101" s="1"/>
      <c r="B101" s="1"/>
    </row>
    <row r="102" customFormat="false" ht="15" hidden="false" customHeight="false" outlineLevel="0" collapsed="false">
      <c r="A102" s="1"/>
      <c r="B102" s="1"/>
    </row>
    <row r="103" customFormat="false" ht="15" hidden="false" customHeight="false" outlineLevel="0" collapsed="false">
      <c r="A103" s="1"/>
      <c r="B103" s="1"/>
    </row>
    <row r="104" customFormat="false" ht="15" hidden="false" customHeight="false" outlineLevel="0" collapsed="false">
      <c r="A104" s="1"/>
      <c r="B104" s="1"/>
    </row>
    <row r="105" customFormat="false" ht="15" hidden="false" customHeight="false" outlineLevel="0" collapsed="false">
      <c r="A105" s="1"/>
      <c r="B105" s="1"/>
    </row>
    <row r="106" customFormat="false" ht="15" hidden="false" customHeight="false" outlineLevel="0" collapsed="false">
      <c r="A106" s="1"/>
      <c r="B106" s="1"/>
    </row>
    <row r="107" customFormat="false" ht="15" hidden="false" customHeight="false" outlineLevel="0" collapsed="false">
      <c r="A107" s="1"/>
      <c r="B107" s="1"/>
    </row>
    <row r="108" customFormat="false" ht="15" hidden="false" customHeight="false" outlineLevel="0" collapsed="false">
      <c r="A108" s="1"/>
      <c r="B108" s="1"/>
    </row>
    <row r="109" customFormat="false" ht="15" hidden="false" customHeight="false" outlineLevel="0" collapsed="false">
      <c r="A109" s="1"/>
      <c r="B109" s="1"/>
    </row>
    <row r="110" customFormat="false" ht="15" hidden="false" customHeight="false" outlineLevel="0" collapsed="false">
      <c r="A110" s="1"/>
      <c r="B110" s="1"/>
    </row>
    <row r="111" customFormat="false" ht="15" hidden="false" customHeight="false" outlineLevel="0" collapsed="false">
      <c r="A111" s="1"/>
      <c r="B111" s="1"/>
    </row>
    <row r="112" customFormat="false" ht="15" hidden="false" customHeight="false" outlineLevel="0" collapsed="false">
      <c r="A112" s="1"/>
      <c r="B112" s="1"/>
    </row>
    <row r="113" customFormat="false" ht="15" hidden="false" customHeight="false" outlineLevel="0" collapsed="false">
      <c r="A113" s="1"/>
      <c r="B113" s="1"/>
    </row>
    <row r="114" customFormat="false" ht="15" hidden="false" customHeight="false" outlineLevel="0" collapsed="false">
      <c r="A114" s="1"/>
      <c r="B114" s="1"/>
    </row>
  </sheetData>
  <sheetProtection algorithmName="SHA-512" hashValue="OsNaIJDtBZ0Tv617q9Se+rMcei21O3DVAltgcSLuvb9BEFrV90zhS6nDiFcOaJozSQhm9r8Fjq+aNnHpiIy7+g==" saltValue="uM/AiTZ92BQ5kq0ykpoC6g==" spinCount="100000" sheet="true" objects="true" scenarios="true"/>
  <mergeCells count="1">
    <mergeCell ref="A1:B1"/>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XFD29"/>
  <sheetViews>
    <sheetView showFormulas="false" showGridLines="true" showRowColHeaders="true" showZeros="true" rightToLeft="false" tabSelected="true" showOutlineSymbols="true" defaultGridColor="true" view="normal" topLeftCell="A7" colorId="64" zoomScale="90" zoomScaleNormal="90" zoomScalePageLayoutView="100" workbookViewId="0">
      <selection pane="topLeft" activeCell="B7" activeCellId="0" sqref="B7"/>
    </sheetView>
  </sheetViews>
  <sheetFormatPr defaultColWidth="9.2890625" defaultRowHeight="15" zeroHeight="false" outlineLevelRow="0" outlineLevelCol="0"/>
  <cols>
    <col collapsed="false" customWidth="true" hidden="false" outlineLevel="0" max="1" min="1" style="1" width="2.42"/>
    <col collapsed="false" customWidth="true" hidden="false" outlineLevel="0" max="2" min="2" style="1" width="123.42"/>
    <col collapsed="false" customWidth="true" hidden="false" outlineLevel="0" max="3" min="3" style="1" width="33.71"/>
    <col collapsed="false" customWidth="true" hidden="false" outlineLevel="0" max="4" min="4" style="1" width="44.57"/>
    <col collapsed="false" customWidth="false" hidden="false" outlineLevel="0" max="16384" min="5" style="1" width="9.29"/>
  </cols>
  <sheetData>
    <row r="1" customFormat="false" ht="26.25" hidden="false" customHeight="false" outlineLevel="0" collapsed="false">
      <c r="B1" s="14" t="s">
        <v>8</v>
      </c>
      <c r="C1" s="15"/>
      <c r="D1" s="15"/>
    </row>
    <row r="2" customFormat="false" ht="20.25" hidden="false" customHeight="false" outlineLevel="0" collapsed="false">
      <c r="B2" s="16"/>
      <c r="C2" s="16"/>
      <c r="D2" s="16"/>
    </row>
    <row r="3" customFormat="false" ht="15.75" hidden="false" customHeight="false" outlineLevel="0" collapsed="false">
      <c r="B3" s="17" t="s">
        <v>9</v>
      </c>
    </row>
    <row r="4" customFormat="false" ht="15.75" hidden="false" customHeight="false" outlineLevel="0" collapsed="false">
      <c r="B4" s="18" t="s">
        <v>10</v>
      </c>
    </row>
    <row r="5" customFormat="false" ht="15.75" hidden="false" customHeight="false" outlineLevel="0" collapsed="false">
      <c r="B5" s="19" t="s">
        <v>11</v>
      </c>
    </row>
    <row r="6" customFormat="false" ht="31.5" hidden="false" customHeight="false" outlineLevel="0" collapsed="false">
      <c r="B6" s="18" t="s">
        <v>12</v>
      </c>
    </row>
    <row r="7" customFormat="false" ht="15.75" hidden="false" customHeight="false" outlineLevel="0" collapsed="false">
      <c r="B7" s="20" t="s">
        <v>13</v>
      </c>
    </row>
    <row r="8" customFormat="false" ht="15.75" hidden="false" customHeight="false" outlineLevel="0" collapsed="false">
      <c r="B8" s="21"/>
    </row>
    <row r="9" customFormat="false" ht="15.75" hidden="false" customHeight="false" outlineLevel="0" collapsed="false">
      <c r="B9" s="22" t="s">
        <v>14</v>
      </c>
    </row>
    <row r="10" customFormat="false" ht="66" hidden="false" customHeight="true" outlineLevel="0" collapsed="false">
      <c r="B10" s="23" t="s">
        <v>15</v>
      </c>
    </row>
    <row r="12" customFormat="false" ht="15.75" hidden="false" customHeight="false" outlineLevel="0" collapsed="false">
      <c r="B12" s="24" t="s">
        <v>16</v>
      </c>
    </row>
    <row r="13" customFormat="false" ht="15.75" hidden="false" customHeight="false" outlineLevel="0" collapsed="false">
      <c r="B13" s="25" t="s">
        <v>17</v>
      </c>
    </row>
    <row r="14" customFormat="false" ht="15.75" hidden="false" customHeight="false" outlineLevel="0" collapsed="false">
      <c r="B14" s="26" t="s">
        <v>18</v>
      </c>
    </row>
    <row r="15" customFormat="false" ht="15.75" hidden="false" customHeight="false" outlineLevel="0" collapsed="false">
      <c r="B15" s="27" t="s">
        <v>19</v>
      </c>
    </row>
    <row r="16" customFormat="false" ht="15.75" hidden="false" customHeight="false" outlineLevel="0" collapsed="false">
      <c r="B16" s="28" t="s">
        <v>20</v>
      </c>
    </row>
    <row r="17" customFormat="false" ht="15.75" hidden="false" customHeight="false" outlineLevel="0" collapsed="false">
      <c r="B17" s="28" t="s">
        <v>21</v>
      </c>
    </row>
    <row r="18" customFormat="false" ht="15.75" hidden="false" customHeight="false" outlineLevel="0" collapsed="false">
      <c r="B18" s="29" t="s">
        <v>22</v>
      </c>
    </row>
    <row r="19" customFormat="false" ht="15.75" hidden="false" customHeight="false" outlineLevel="0" collapsed="false">
      <c r="B19" s="30"/>
    </row>
    <row r="20" customFormat="false" ht="15.75" hidden="false" customHeight="false" outlineLevel="0" collapsed="false">
      <c r="B20" s="24" t="s">
        <v>23</v>
      </c>
    </row>
    <row r="21" customFormat="false" ht="150" hidden="false" customHeight="true" outlineLevel="0" collapsed="false">
      <c r="B21" s="31" t="s">
        <v>24</v>
      </c>
    </row>
    <row r="22" customFormat="false" ht="15.75" hidden="false" customHeight="false" outlineLevel="0" collapsed="false">
      <c r="B22" s="32"/>
    </row>
    <row r="23" customFormat="false" ht="30.75" hidden="false" customHeight="false" outlineLevel="0" collapsed="false">
      <c r="B23" s="33" t="s">
        <v>25</v>
      </c>
    </row>
    <row r="24" customFormat="false" ht="15.75" hidden="false" customHeight="false" outlineLevel="0" collapsed="false">
      <c r="B24" s="34" t="s">
        <v>26</v>
      </c>
    </row>
    <row r="26" customFormat="false" ht="15.75" hidden="false" customHeight="false" outlineLevel="0" collapsed="false">
      <c r="B26" s="35" t="s">
        <v>27</v>
      </c>
    </row>
    <row r="28" customFormat="false" ht="110.25" hidden="false" customHeight="true" outlineLevel="0" collapsed="false">
      <c r="B28" s="36" t="s">
        <v>28</v>
      </c>
      <c r="K28" s="0"/>
      <c r="L28" s="0"/>
      <c r="M28" s="0"/>
      <c r="N28" s="0"/>
      <c r="O28" s="0"/>
      <c r="P28" s="0"/>
      <c r="Q28" s="0"/>
      <c r="R28" s="0"/>
      <c r="S28" s="0"/>
      <c r="T28" s="0"/>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c r="AMK28" s="0"/>
      <c r="AML28" s="0"/>
      <c r="AMM28" s="0"/>
      <c r="AMN28" s="0"/>
      <c r="AMO28" s="0"/>
      <c r="AMP28" s="0"/>
      <c r="AMQ28" s="0"/>
      <c r="AMR28" s="0"/>
      <c r="AMS28" s="0"/>
      <c r="AMT28" s="0"/>
      <c r="AMU28" s="0"/>
      <c r="AMV28" s="0"/>
      <c r="AMW28" s="0"/>
      <c r="AMX28" s="0"/>
      <c r="AMY28" s="0"/>
      <c r="AMZ28" s="0"/>
      <c r="ANA28" s="0"/>
      <c r="ANB28" s="0"/>
      <c r="ANC28" s="0"/>
      <c r="AND28" s="0"/>
      <c r="ANE28" s="0"/>
      <c r="ANF28" s="0"/>
      <c r="ANG28" s="0"/>
      <c r="ANH28" s="0"/>
      <c r="ANI28" s="0"/>
      <c r="ANJ28" s="0"/>
      <c r="ANK28" s="0"/>
      <c r="ANL28" s="0"/>
      <c r="ANM28" s="0"/>
      <c r="ANN28" s="0"/>
      <c r="ANO28" s="0"/>
      <c r="ANP28" s="0"/>
      <c r="ANQ28" s="0"/>
      <c r="ANR28" s="0"/>
      <c r="ANS28" s="0"/>
      <c r="ANT28" s="0"/>
      <c r="ANU28" s="0"/>
      <c r="ANV28" s="0"/>
      <c r="ANW28" s="0"/>
      <c r="ANX28" s="0"/>
      <c r="ANY28" s="0"/>
      <c r="ANZ28" s="0"/>
      <c r="AOA28" s="0"/>
      <c r="AOB28" s="0"/>
      <c r="AOC28" s="0"/>
      <c r="AOD28" s="0"/>
      <c r="AOE28" s="0"/>
      <c r="AOF28" s="0"/>
      <c r="AOG28" s="0"/>
      <c r="AOH28" s="0"/>
      <c r="AOI28" s="0"/>
      <c r="AOJ28" s="0"/>
      <c r="AOK28" s="0"/>
      <c r="AOL28" s="0"/>
      <c r="AOM28" s="0"/>
      <c r="AON28" s="0"/>
      <c r="AOO28" s="0"/>
      <c r="AOP28" s="0"/>
      <c r="AOQ28" s="0"/>
      <c r="AOR28" s="0"/>
      <c r="AOS28" s="0"/>
      <c r="AOT28" s="0"/>
      <c r="AOU28" s="0"/>
      <c r="AOV28" s="0"/>
      <c r="AOW28" s="0"/>
      <c r="AOX28" s="0"/>
      <c r="AOY28" s="0"/>
      <c r="AOZ28" s="0"/>
      <c r="APA28" s="0"/>
      <c r="APB28" s="0"/>
      <c r="APC28" s="0"/>
      <c r="APD28" s="0"/>
      <c r="APE28" s="0"/>
      <c r="APF28" s="0"/>
      <c r="APG28" s="0"/>
      <c r="APH28" s="0"/>
      <c r="API28" s="0"/>
      <c r="APJ28" s="0"/>
      <c r="APK28" s="0"/>
      <c r="APL28" s="0"/>
      <c r="APM28" s="0"/>
      <c r="APN28" s="0"/>
      <c r="APO28" s="0"/>
      <c r="APP28" s="0"/>
      <c r="APQ28" s="0"/>
      <c r="APR28" s="0"/>
      <c r="APS28" s="0"/>
      <c r="APT28" s="0"/>
      <c r="APU28" s="0"/>
      <c r="APV28" s="0"/>
      <c r="APW28" s="0"/>
      <c r="APX28" s="0"/>
      <c r="APY28" s="0"/>
      <c r="APZ28" s="0"/>
      <c r="AQA28" s="0"/>
      <c r="AQB28" s="0"/>
      <c r="AQC28" s="0"/>
      <c r="AQD28" s="0"/>
      <c r="AQE28" s="0"/>
      <c r="AQF28" s="0"/>
      <c r="AQG28" s="0"/>
      <c r="AQH28" s="0"/>
      <c r="AQI28" s="0"/>
      <c r="AQJ28" s="0"/>
      <c r="AQK28" s="0"/>
      <c r="AQL28" s="0"/>
      <c r="AQM28" s="0"/>
      <c r="AQN28" s="0"/>
      <c r="AQO28" s="0"/>
      <c r="AQP28" s="0"/>
      <c r="AQQ28" s="0"/>
      <c r="AQR28" s="0"/>
      <c r="AQS28" s="0"/>
      <c r="AQT28" s="0"/>
      <c r="AQU28" s="0"/>
      <c r="AQV28" s="0"/>
      <c r="AQW28" s="0"/>
      <c r="AQX28" s="0"/>
      <c r="AQY28" s="0"/>
      <c r="AQZ28" s="0"/>
      <c r="ARA28" s="0"/>
      <c r="ARB28" s="0"/>
      <c r="ARC28" s="0"/>
      <c r="ARD28" s="0"/>
      <c r="ARE28" s="0"/>
      <c r="ARF28" s="0"/>
      <c r="ARG28" s="0"/>
      <c r="ARH28" s="0"/>
      <c r="ARI28" s="0"/>
      <c r="ARJ28" s="0"/>
      <c r="ARK28" s="0"/>
      <c r="ARL28" s="0"/>
      <c r="ARM28" s="0"/>
      <c r="ARN28" s="0"/>
      <c r="ARO28" s="0"/>
      <c r="ARP28" s="0"/>
      <c r="ARQ28" s="0"/>
      <c r="ARR28" s="0"/>
      <c r="ARS28" s="0"/>
      <c r="ART28" s="0"/>
      <c r="ARU28" s="0"/>
      <c r="ARV28" s="0"/>
      <c r="ARW28" s="0"/>
      <c r="ARX28" s="0"/>
      <c r="ARY28" s="0"/>
      <c r="ARZ28" s="0"/>
      <c r="ASA28" s="0"/>
      <c r="ASB28" s="0"/>
      <c r="ASC28" s="0"/>
      <c r="ASD28" s="0"/>
      <c r="ASE28" s="0"/>
      <c r="ASF28" s="0"/>
      <c r="ASG28" s="0"/>
      <c r="ASH28" s="0"/>
      <c r="ASI28" s="0"/>
      <c r="ASJ28" s="0"/>
      <c r="ASK28" s="0"/>
      <c r="ASL28" s="0"/>
      <c r="ASM28" s="0"/>
      <c r="ASN28" s="0"/>
      <c r="ASO28" s="0"/>
      <c r="ASP28" s="0"/>
      <c r="ASQ28" s="0"/>
      <c r="ASR28" s="0"/>
      <c r="ASS28" s="0"/>
      <c r="AST28" s="0"/>
      <c r="ASU28" s="0"/>
      <c r="ASV28" s="0"/>
      <c r="ASW28" s="0"/>
      <c r="ASX28" s="0"/>
      <c r="ASY28" s="0"/>
      <c r="ASZ28" s="0"/>
      <c r="ATA28" s="0"/>
      <c r="ATB28" s="0"/>
      <c r="ATC28" s="0"/>
      <c r="ATD28" s="0"/>
      <c r="ATE28" s="0"/>
      <c r="ATF28" s="0"/>
      <c r="ATG28" s="0"/>
      <c r="ATH28" s="0"/>
      <c r="ATI28" s="0"/>
      <c r="ATJ28" s="0"/>
      <c r="ATK28" s="0"/>
      <c r="ATL28" s="0"/>
      <c r="ATM28" s="0"/>
      <c r="ATN28" s="0"/>
      <c r="ATO28" s="0"/>
      <c r="ATP28" s="0"/>
      <c r="ATQ28" s="0"/>
      <c r="ATR28" s="0"/>
      <c r="ATS28" s="0"/>
      <c r="ATT28" s="0"/>
      <c r="ATU28" s="0"/>
      <c r="ATV28" s="0"/>
      <c r="ATW28" s="0"/>
      <c r="ATX28" s="0"/>
      <c r="ATY28" s="0"/>
      <c r="ATZ28" s="0"/>
      <c r="AUA28" s="0"/>
      <c r="AUB28" s="0"/>
      <c r="AUC28" s="0"/>
      <c r="AUD28" s="0"/>
      <c r="AUE28" s="0"/>
      <c r="AUF28" s="0"/>
      <c r="AUG28" s="0"/>
      <c r="AUH28" s="0"/>
      <c r="AUI28" s="0"/>
      <c r="AUJ28" s="0"/>
      <c r="AUK28" s="0"/>
      <c r="AUL28" s="0"/>
      <c r="AUM28" s="0"/>
      <c r="AUN28" s="0"/>
      <c r="AUO28" s="0"/>
      <c r="AUP28" s="0"/>
      <c r="AUQ28" s="0"/>
      <c r="AUR28" s="0"/>
      <c r="AUS28" s="0"/>
      <c r="AUT28" s="0"/>
      <c r="AUU28" s="0"/>
      <c r="AUV28" s="0"/>
      <c r="AUW28" s="0"/>
      <c r="AUX28" s="0"/>
      <c r="AUY28" s="0"/>
      <c r="AUZ28" s="0"/>
      <c r="AVA28" s="0"/>
      <c r="AVB28" s="0"/>
      <c r="AVC28" s="0"/>
      <c r="AVD28" s="0"/>
      <c r="AVE28" s="0"/>
      <c r="AVF28" s="0"/>
      <c r="AVG28" s="0"/>
      <c r="AVH28" s="0"/>
      <c r="AVI28" s="0"/>
      <c r="AVJ28" s="0"/>
      <c r="AVK28" s="0"/>
      <c r="AVL28" s="0"/>
      <c r="AVM28" s="0"/>
      <c r="AVN28" s="0"/>
      <c r="AVO28" s="0"/>
      <c r="AVP28" s="0"/>
      <c r="AVQ28" s="0"/>
      <c r="AVR28" s="0"/>
      <c r="AVS28" s="0"/>
      <c r="AVT28" s="0"/>
      <c r="AVU28" s="0"/>
      <c r="AVV28" s="0"/>
      <c r="AVW28" s="0"/>
      <c r="AVX28" s="0"/>
      <c r="AVY28" s="0"/>
      <c r="AVZ28" s="0"/>
      <c r="AWA28" s="0"/>
      <c r="AWB28" s="0"/>
      <c r="AWC28" s="0"/>
      <c r="AWD28" s="0"/>
      <c r="AWE28" s="0"/>
      <c r="AWF28" s="0"/>
      <c r="AWG28" s="0"/>
      <c r="AWH28" s="0"/>
      <c r="AWI28" s="0"/>
      <c r="AWJ28" s="0"/>
      <c r="AWK28" s="0"/>
      <c r="AWL28" s="0"/>
      <c r="AWM28" s="0"/>
      <c r="AWN28" s="0"/>
      <c r="AWO28" s="0"/>
      <c r="AWP28" s="0"/>
      <c r="AWQ28" s="0"/>
      <c r="AWR28" s="0"/>
      <c r="AWS28" s="0"/>
      <c r="AWT28" s="0"/>
      <c r="AWU28" s="0"/>
      <c r="AWV28" s="0"/>
      <c r="AWW28" s="0"/>
      <c r="AWX28" s="0"/>
      <c r="AWY28" s="0"/>
      <c r="AWZ28" s="0"/>
      <c r="AXA28" s="0"/>
      <c r="AXB28" s="0"/>
      <c r="AXC28" s="0"/>
      <c r="AXD28" s="0"/>
      <c r="AXE28" s="0"/>
      <c r="AXF28" s="0"/>
      <c r="AXG28" s="0"/>
      <c r="AXH28" s="0"/>
      <c r="AXI28" s="0"/>
      <c r="AXJ28" s="0"/>
      <c r="AXK28" s="0"/>
      <c r="AXL28" s="0"/>
      <c r="AXM28" s="0"/>
      <c r="AXN28" s="0"/>
      <c r="AXO28" s="0"/>
      <c r="AXP28" s="0"/>
      <c r="AXQ28" s="0"/>
      <c r="AXR28" s="0"/>
      <c r="AXS28" s="0"/>
      <c r="AXT28" s="0"/>
      <c r="AXU28" s="0"/>
      <c r="AXV28" s="0"/>
      <c r="AXW28" s="0"/>
      <c r="AXX28" s="0"/>
      <c r="AXY28" s="0"/>
      <c r="AXZ28" s="0"/>
      <c r="AYA28" s="0"/>
      <c r="AYB28" s="0"/>
      <c r="AYC28" s="0"/>
      <c r="AYD28" s="0"/>
      <c r="AYE28" s="0"/>
      <c r="AYF28" s="0"/>
      <c r="AYG28" s="0"/>
      <c r="AYH28" s="0"/>
      <c r="AYI28" s="0"/>
      <c r="AYJ28" s="0"/>
      <c r="AYK28" s="0"/>
      <c r="AYL28" s="0"/>
      <c r="AYM28" s="0"/>
      <c r="AYN28" s="0"/>
      <c r="AYO28" s="0"/>
      <c r="AYP28" s="0"/>
      <c r="AYQ28" s="0"/>
      <c r="AYR28" s="0"/>
      <c r="AYS28" s="0"/>
      <c r="AYT28" s="0"/>
      <c r="AYU28" s="0"/>
      <c r="AYV28" s="0"/>
      <c r="AYW28" s="0"/>
      <c r="AYX28" s="0"/>
      <c r="AYY28" s="0"/>
      <c r="AYZ28" s="0"/>
      <c r="AZA28" s="0"/>
      <c r="AZB28" s="0"/>
      <c r="AZC28" s="0"/>
      <c r="AZD28" s="0"/>
      <c r="AZE28" s="0"/>
      <c r="AZF28" s="0"/>
      <c r="AZG28" s="0"/>
      <c r="AZH28" s="0"/>
      <c r="AZI28" s="0"/>
      <c r="AZJ28" s="0"/>
      <c r="AZK28" s="0"/>
      <c r="AZL28" s="0"/>
      <c r="AZM28" s="0"/>
      <c r="AZN28" s="0"/>
      <c r="AZO28" s="0"/>
      <c r="AZP28" s="0"/>
      <c r="AZQ28" s="0"/>
      <c r="AZR28" s="0"/>
      <c r="AZS28" s="0"/>
      <c r="AZT28" s="0"/>
      <c r="AZU28" s="0"/>
      <c r="AZV28" s="0"/>
      <c r="AZW28" s="0"/>
      <c r="AZX28" s="0"/>
      <c r="AZY28" s="0"/>
      <c r="AZZ28" s="0"/>
      <c r="BAA28" s="0"/>
      <c r="BAB28" s="0"/>
      <c r="BAC28" s="0"/>
      <c r="BAD28" s="0"/>
      <c r="BAE28" s="0"/>
      <c r="BAF28" s="0"/>
      <c r="BAG28" s="0"/>
      <c r="BAH28" s="0"/>
      <c r="BAI28" s="0"/>
      <c r="BAJ28" s="0"/>
      <c r="BAK28" s="0"/>
      <c r="BAL28" s="0"/>
      <c r="BAM28" s="0"/>
      <c r="BAN28" s="0"/>
      <c r="BAO28" s="0"/>
      <c r="BAP28" s="0"/>
      <c r="BAQ28" s="0"/>
      <c r="BAR28" s="0"/>
      <c r="BAS28" s="0"/>
      <c r="BAT28" s="0"/>
      <c r="BAU28" s="0"/>
      <c r="BAV28" s="0"/>
      <c r="BAW28" s="0"/>
      <c r="BAX28" s="0"/>
      <c r="BAY28" s="0"/>
      <c r="BAZ28" s="0"/>
      <c r="BBA28" s="0"/>
      <c r="BBB28" s="0"/>
      <c r="BBC28" s="0"/>
      <c r="BBD28" s="0"/>
      <c r="BBE28" s="0"/>
      <c r="BBF28" s="0"/>
      <c r="BBG28" s="0"/>
      <c r="BBH28" s="0"/>
      <c r="BBI28" s="0"/>
      <c r="BBJ28" s="0"/>
      <c r="BBK28" s="0"/>
      <c r="BBL28" s="0"/>
      <c r="BBM28" s="0"/>
      <c r="BBN28" s="0"/>
      <c r="BBO28" s="0"/>
      <c r="BBP28" s="0"/>
      <c r="BBQ28" s="0"/>
      <c r="BBR28" s="0"/>
      <c r="BBS28" s="0"/>
      <c r="BBT28" s="0"/>
      <c r="BBU28" s="0"/>
      <c r="BBV28" s="0"/>
      <c r="BBW28" s="0"/>
      <c r="BBX28" s="0"/>
      <c r="BBY28" s="0"/>
      <c r="BBZ28" s="0"/>
      <c r="BCA28" s="0"/>
      <c r="BCB28" s="0"/>
      <c r="BCC28" s="0"/>
      <c r="BCD28" s="0"/>
      <c r="BCE28" s="0"/>
      <c r="BCF28" s="0"/>
      <c r="BCG28" s="0"/>
      <c r="BCH28" s="0"/>
      <c r="BCI28" s="0"/>
      <c r="BCJ28" s="0"/>
      <c r="BCK28" s="0"/>
      <c r="BCL28" s="0"/>
      <c r="BCM28" s="0"/>
      <c r="BCN28" s="0"/>
      <c r="BCO28" s="0"/>
      <c r="BCP28" s="0"/>
      <c r="BCQ28" s="0"/>
      <c r="BCR28" s="0"/>
      <c r="BCS28" s="0"/>
      <c r="BCT28" s="0"/>
      <c r="BCU28" s="0"/>
      <c r="BCV28" s="0"/>
      <c r="BCW28" s="0"/>
      <c r="BCX28" s="0"/>
      <c r="BCY28" s="0"/>
      <c r="BCZ28" s="0"/>
      <c r="BDA28" s="0"/>
      <c r="BDB28" s="0"/>
      <c r="BDC28" s="0"/>
      <c r="BDD28" s="0"/>
      <c r="BDE28" s="0"/>
      <c r="BDF28" s="0"/>
      <c r="BDG28" s="0"/>
      <c r="BDH28" s="0"/>
      <c r="BDI28" s="0"/>
      <c r="BDJ28" s="0"/>
      <c r="BDK28" s="0"/>
      <c r="BDL28" s="0"/>
      <c r="BDM28" s="0"/>
      <c r="BDN28" s="0"/>
      <c r="BDO28" s="0"/>
      <c r="BDP28" s="0"/>
      <c r="BDQ28" s="0"/>
      <c r="BDR28" s="0"/>
      <c r="BDS28" s="0"/>
      <c r="BDT28" s="0"/>
      <c r="BDU28" s="0"/>
      <c r="BDV28" s="0"/>
      <c r="BDW28" s="0"/>
      <c r="BDX28" s="0"/>
      <c r="BDY28" s="0"/>
      <c r="BDZ28" s="0"/>
      <c r="BEA28" s="0"/>
      <c r="BEB28" s="0"/>
      <c r="BEC28" s="0"/>
      <c r="BED28" s="0"/>
      <c r="BEE28" s="0"/>
      <c r="BEF28" s="0"/>
      <c r="BEG28" s="0"/>
      <c r="BEH28" s="0"/>
      <c r="BEI28" s="0"/>
      <c r="BEJ28" s="0"/>
      <c r="BEK28" s="0"/>
      <c r="BEL28" s="0"/>
      <c r="BEM28" s="0"/>
      <c r="BEN28" s="0"/>
      <c r="BEO28" s="0"/>
      <c r="BEP28" s="0"/>
      <c r="BEQ28" s="0"/>
      <c r="BER28" s="0"/>
      <c r="BES28" s="0"/>
      <c r="BET28" s="0"/>
      <c r="BEU28" s="0"/>
      <c r="BEV28" s="0"/>
      <c r="BEW28" s="0"/>
      <c r="BEX28" s="0"/>
      <c r="BEY28" s="0"/>
      <c r="BEZ28" s="0"/>
      <c r="BFA28" s="0"/>
      <c r="BFB28" s="0"/>
      <c r="BFC28" s="0"/>
      <c r="BFD28" s="0"/>
      <c r="BFE28" s="0"/>
      <c r="BFF28" s="0"/>
      <c r="BFG28" s="0"/>
      <c r="BFH28" s="0"/>
      <c r="BFI28" s="0"/>
      <c r="BFJ28" s="0"/>
      <c r="BFK28" s="0"/>
      <c r="BFL28" s="0"/>
      <c r="BFM28" s="0"/>
      <c r="BFN28" s="0"/>
      <c r="BFO28" s="0"/>
      <c r="BFP28" s="0"/>
      <c r="BFQ28" s="0"/>
      <c r="BFR28" s="0"/>
      <c r="BFS28" s="0"/>
      <c r="BFT28" s="0"/>
      <c r="BFU28" s="0"/>
      <c r="BFV28" s="0"/>
      <c r="BFW28" s="0"/>
      <c r="BFX28" s="0"/>
      <c r="BFY28" s="0"/>
      <c r="BFZ28" s="0"/>
      <c r="BGA28" s="0"/>
      <c r="BGB28" s="0"/>
      <c r="BGC28" s="0"/>
      <c r="BGD28" s="0"/>
      <c r="BGE28" s="0"/>
      <c r="BGF28" s="0"/>
      <c r="BGG28" s="0"/>
      <c r="BGH28" s="0"/>
      <c r="BGI28" s="0"/>
      <c r="BGJ28" s="0"/>
      <c r="BGK28" s="0"/>
      <c r="BGL28" s="0"/>
      <c r="BGM28" s="0"/>
      <c r="BGN28" s="0"/>
      <c r="BGO28" s="0"/>
      <c r="BGP28" s="0"/>
      <c r="BGQ28" s="0"/>
      <c r="BGR28" s="0"/>
      <c r="BGS28" s="0"/>
      <c r="BGT28" s="0"/>
      <c r="BGU28" s="0"/>
      <c r="BGV28" s="0"/>
      <c r="BGW28" s="0"/>
      <c r="BGX28" s="0"/>
      <c r="BGY28" s="0"/>
      <c r="BGZ28" s="0"/>
      <c r="BHA28" s="0"/>
      <c r="BHB28" s="0"/>
      <c r="BHC28" s="0"/>
      <c r="BHD28" s="0"/>
      <c r="BHE28" s="0"/>
      <c r="BHF28" s="0"/>
      <c r="BHG28" s="0"/>
      <c r="BHH28" s="0"/>
      <c r="BHI28" s="0"/>
      <c r="BHJ28" s="0"/>
      <c r="BHK28" s="0"/>
      <c r="BHL28" s="0"/>
      <c r="BHM28" s="0"/>
      <c r="BHN28" s="0"/>
      <c r="BHO28" s="0"/>
      <c r="BHP28" s="0"/>
      <c r="BHQ28" s="0"/>
      <c r="BHR28" s="0"/>
      <c r="BHS28" s="0"/>
      <c r="BHT28" s="0"/>
      <c r="BHU28" s="0"/>
      <c r="BHV28" s="0"/>
      <c r="BHW28" s="0"/>
      <c r="BHX28" s="0"/>
      <c r="BHY28" s="0"/>
      <c r="BHZ28" s="0"/>
      <c r="BIA28" s="0"/>
      <c r="BIB28" s="0"/>
      <c r="BIC28" s="0"/>
      <c r="BID28" s="0"/>
      <c r="BIE28" s="0"/>
      <c r="BIF28" s="0"/>
      <c r="BIG28" s="0"/>
      <c r="BIH28" s="0"/>
      <c r="BII28" s="0"/>
      <c r="BIJ28" s="0"/>
      <c r="BIK28" s="0"/>
      <c r="BIL28" s="0"/>
      <c r="BIM28" s="0"/>
      <c r="BIN28" s="0"/>
      <c r="BIO28" s="0"/>
      <c r="BIP28" s="0"/>
      <c r="BIQ28" s="0"/>
      <c r="BIR28" s="0"/>
      <c r="BIS28" s="0"/>
      <c r="BIT28" s="0"/>
      <c r="BIU28" s="0"/>
      <c r="BIV28" s="0"/>
      <c r="BIW28" s="0"/>
      <c r="BIX28" s="0"/>
      <c r="BIY28" s="0"/>
      <c r="BIZ28" s="0"/>
      <c r="BJA28" s="0"/>
      <c r="BJB28" s="0"/>
      <c r="BJC28" s="0"/>
      <c r="BJD28" s="0"/>
      <c r="BJE28" s="0"/>
      <c r="BJF28" s="0"/>
      <c r="BJG28" s="0"/>
      <c r="BJH28" s="0"/>
      <c r="BJI28" s="0"/>
      <c r="BJJ28" s="0"/>
      <c r="BJK28" s="0"/>
      <c r="BJL28" s="0"/>
      <c r="BJM28" s="0"/>
      <c r="BJN28" s="0"/>
      <c r="BJO28" s="0"/>
      <c r="BJP28" s="0"/>
      <c r="BJQ28" s="0"/>
      <c r="BJR28" s="0"/>
      <c r="BJS28" s="0"/>
      <c r="BJT28" s="0"/>
      <c r="BJU28" s="0"/>
      <c r="BJV28" s="0"/>
      <c r="BJW28" s="0"/>
      <c r="BJX28" s="0"/>
      <c r="BJY28" s="0"/>
      <c r="BJZ28" s="0"/>
      <c r="BKA28" s="0"/>
      <c r="BKB28" s="0"/>
      <c r="BKC28" s="0"/>
      <c r="BKD28" s="0"/>
      <c r="BKE28" s="0"/>
      <c r="BKF28" s="0"/>
      <c r="BKG28" s="0"/>
      <c r="BKH28" s="0"/>
      <c r="BKI28" s="0"/>
      <c r="BKJ28" s="0"/>
      <c r="BKK28" s="0"/>
      <c r="BKL28" s="0"/>
      <c r="BKM28" s="0"/>
      <c r="BKN28" s="0"/>
      <c r="BKO28" s="0"/>
      <c r="BKP28" s="0"/>
      <c r="BKQ28" s="0"/>
      <c r="BKR28" s="0"/>
      <c r="BKS28" s="0"/>
      <c r="BKT28" s="0"/>
      <c r="BKU28" s="0"/>
      <c r="BKV28" s="0"/>
      <c r="BKW28" s="0"/>
      <c r="BKX28" s="0"/>
      <c r="BKY28" s="0"/>
      <c r="BKZ28" s="0"/>
      <c r="BLA28" s="0"/>
      <c r="BLB28" s="0"/>
      <c r="BLC28" s="0"/>
      <c r="BLD28" s="0"/>
      <c r="BLE28" s="0"/>
      <c r="BLF28" s="0"/>
      <c r="BLG28" s="0"/>
      <c r="BLH28" s="0"/>
      <c r="BLI28" s="0"/>
      <c r="BLJ28" s="0"/>
      <c r="BLK28" s="0"/>
      <c r="BLL28" s="0"/>
      <c r="BLM28" s="0"/>
      <c r="BLN28" s="0"/>
      <c r="BLO28" s="0"/>
      <c r="BLP28" s="0"/>
      <c r="BLQ28" s="0"/>
      <c r="BLR28" s="0"/>
      <c r="BLS28" s="0"/>
      <c r="BLT28" s="0"/>
      <c r="BLU28" s="0"/>
      <c r="BLV28" s="0"/>
      <c r="BLW28" s="0"/>
      <c r="BLX28" s="0"/>
      <c r="BLY28" s="0"/>
      <c r="BLZ28" s="0"/>
      <c r="BMA28" s="0"/>
      <c r="BMB28" s="0"/>
      <c r="BMC28" s="0"/>
      <c r="BMD28" s="0"/>
      <c r="BME28" s="0"/>
      <c r="BMF28" s="0"/>
      <c r="BMG28" s="0"/>
      <c r="BMH28" s="0"/>
      <c r="BMI28" s="0"/>
      <c r="BMJ28" s="0"/>
      <c r="BMK28" s="0"/>
      <c r="BML28" s="0"/>
      <c r="BMM28" s="0"/>
      <c r="BMN28" s="0"/>
      <c r="BMO28" s="0"/>
      <c r="BMP28" s="0"/>
      <c r="BMQ28" s="0"/>
      <c r="BMR28" s="0"/>
      <c r="BMS28" s="0"/>
      <c r="BMT28" s="0"/>
      <c r="BMU28" s="0"/>
      <c r="BMV28" s="0"/>
      <c r="BMW28" s="0"/>
      <c r="BMX28" s="0"/>
      <c r="BMY28" s="0"/>
      <c r="BMZ28" s="0"/>
      <c r="BNA28" s="0"/>
      <c r="BNB28" s="0"/>
      <c r="BNC28" s="0"/>
      <c r="BND28" s="0"/>
      <c r="BNE28" s="0"/>
      <c r="BNF28" s="0"/>
      <c r="BNG28" s="0"/>
      <c r="BNH28" s="0"/>
      <c r="BNI28" s="0"/>
      <c r="BNJ28" s="0"/>
      <c r="BNK28" s="0"/>
      <c r="BNL28" s="0"/>
      <c r="BNM28" s="0"/>
      <c r="BNN28" s="0"/>
      <c r="BNO28" s="0"/>
      <c r="BNP28" s="0"/>
      <c r="BNQ28" s="0"/>
      <c r="BNR28" s="0"/>
      <c r="BNS28" s="0"/>
      <c r="BNT28" s="0"/>
      <c r="BNU28" s="0"/>
      <c r="BNV28" s="0"/>
      <c r="BNW28" s="0"/>
      <c r="BNX28" s="0"/>
      <c r="BNY28" s="0"/>
      <c r="BNZ28" s="0"/>
      <c r="BOA28" s="0"/>
      <c r="BOB28" s="0"/>
      <c r="BOC28" s="0"/>
      <c r="BOD28" s="0"/>
      <c r="BOE28" s="0"/>
      <c r="BOF28" s="0"/>
      <c r="BOG28" s="0"/>
      <c r="BOH28" s="0"/>
      <c r="BOI28" s="0"/>
      <c r="BOJ28" s="0"/>
      <c r="BOK28" s="0"/>
      <c r="BOL28" s="0"/>
      <c r="BOM28" s="0"/>
      <c r="BON28" s="0"/>
      <c r="BOO28" s="0"/>
      <c r="BOP28" s="0"/>
      <c r="BOQ28" s="0"/>
      <c r="BOR28" s="0"/>
      <c r="BOS28" s="0"/>
      <c r="BOT28" s="0"/>
      <c r="BOU28" s="0"/>
      <c r="BOV28" s="0"/>
      <c r="BOW28" s="0"/>
      <c r="BOX28" s="0"/>
      <c r="BOY28" s="0"/>
      <c r="BOZ28" s="0"/>
      <c r="BPA28" s="0"/>
      <c r="BPB28" s="0"/>
      <c r="BPC28" s="0"/>
      <c r="BPD28" s="0"/>
      <c r="BPE28" s="0"/>
      <c r="BPF28" s="0"/>
      <c r="BPG28" s="0"/>
      <c r="BPH28" s="0"/>
      <c r="BPI28" s="0"/>
      <c r="BPJ28" s="0"/>
      <c r="BPK28" s="0"/>
      <c r="BPL28" s="0"/>
      <c r="BPM28" s="0"/>
      <c r="BPN28" s="0"/>
      <c r="BPO28" s="0"/>
      <c r="BPP28" s="0"/>
      <c r="BPQ28" s="0"/>
      <c r="BPR28" s="0"/>
      <c r="BPS28" s="0"/>
      <c r="BPT28" s="0"/>
      <c r="BPU28" s="0"/>
      <c r="BPV28" s="0"/>
      <c r="BPW28" s="0"/>
      <c r="BPX28" s="0"/>
      <c r="BPY28" s="0"/>
      <c r="BPZ28" s="0"/>
      <c r="BQA28" s="0"/>
      <c r="BQB28" s="0"/>
      <c r="BQC28" s="0"/>
      <c r="BQD28" s="0"/>
      <c r="BQE28" s="0"/>
      <c r="BQF28" s="0"/>
      <c r="BQG28" s="0"/>
      <c r="BQH28" s="0"/>
      <c r="BQI28" s="0"/>
      <c r="BQJ28" s="0"/>
      <c r="BQK28" s="0"/>
      <c r="BQL28" s="0"/>
      <c r="BQM28" s="0"/>
      <c r="BQN28" s="0"/>
      <c r="BQO28" s="0"/>
      <c r="BQP28" s="0"/>
      <c r="BQQ28" s="0"/>
      <c r="BQR28" s="0"/>
      <c r="BQS28" s="0"/>
      <c r="BQT28" s="0"/>
      <c r="BQU28" s="0"/>
      <c r="BQV28" s="0"/>
      <c r="BQW28" s="0"/>
      <c r="BQX28" s="0"/>
      <c r="BQY28" s="0"/>
      <c r="BQZ28" s="0"/>
      <c r="BRA28" s="0"/>
      <c r="BRB28" s="0"/>
      <c r="BRC28" s="0"/>
      <c r="BRD28" s="0"/>
      <c r="BRE28" s="0"/>
      <c r="BRF28" s="0"/>
      <c r="BRG28" s="0"/>
      <c r="BRH28" s="0"/>
      <c r="BRI28" s="0"/>
      <c r="BRJ28" s="0"/>
      <c r="BRK28" s="0"/>
      <c r="BRL28" s="0"/>
      <c r="BRM28" s="0"/>
      <c r="BRN28" s="0"/>
      <c r="BRO28" s="0"/>
      <c r="BRP28" s="0"/>
      <c r="BRQ28" s="0"/>
      <c r="BRR28" s="0"/>
      <c r="BRS28" s="0"/>
      <c r="BRT28" s="0"/>
      <c r="BRU28" s="0"/>
      <c r="BRV28" s="0"/>
      <c r="BRW28" s="0"/>
      <c r="BRX28" s="0"/>
      <c r="BRY28" s="0"/>
      <c r="BRZ28" s="0"/>
      <c r="BSA28" s="0"/>
      <c r="BSB28" s="0"/>
      <c r="BSC28" s="0"/>
      <c r="BSD28" s="0"/>
      <c r="BSE28" s="0"/>
      <c r="BSF28" s="0"/>
      <c r="BSG28" s="0"/>
      <c r="BSH28" s="0"/>
      <c r="BSI28" s="0"/>
      <c r="BSJ28" s="0"/>
      <c r="BSK28" s="0"/>
      <c r="BSL28" s="0"/>
      <c r="BSM28" s="0"/>
      <c r="BSN28" s="0"/>
      <c r="BSO28" s="0"/>
      <c r="BSP28" s="0"/>
      <c r="BSQ28" s="0"/>
      <c r="BSR28" s="0"/>
      <c r="BSS28" s="0"/>
      <c r="BST28" s="0"/>
      <c r="BSU28" s="0"/>
      <c r="BSV28" s="0"/>
      <c r="BSW28" s="0"/>
      <c r="BSX28" s="0"/>
      <c r="BSY28" s="0"/>
      <c r="BSZ28" s="0"/>
      <c r="BTA28" s="0"/>
      <c r="BTB28" s="0"/>
      <c r="BTC28" s="0"/>
      <c r="BTD28" s="0"/>
      <c r="BTE28" s="0"/>
      <c r="BTF28" s="0"/>
      <c r="BTG28" s="0"/>
      <c r="BTH28" s="0"/>
      <c r="BTI28" s="0"/>
      <c r="BTJ28" s="0"/>
      <c r="BTK28" s="0"/>
      <c r="BTL28" s="0"/>
      <c r="BTM28" s="0"/>
      <c r="BTN28" s="0"/>
      <c r="BTO28" s="0"/>
      <c r="BTP28" s="0"/>
      <c r="BTQ28" s="0"/>
      <c r="BTR28" s="0"/>
      <c r="BTS28" s="0"/>
      <c r="BTT28" s="0"/>
      <c r="BTU28" s="0"/>
      <c r="BTV28" s="0"/>
      <c r="BTW28" s="0"/>
      <c r="BTX28" s="0"/>
      <c r="BTY28" s="0"/>
      <c r="BTZ28" s="0"/>
      <c r="BUA28" s="0"/>
      <c r="BUB28" s="0"/>
      <c r="BUC28" s="0"/>
      <c r="BUD28" s="0"/>
      <c r="BUE28" s="0"/>
      <c r="BUF28" s="0"/>
      <c r="BUG28" s="0"/>
      <c r="BUH28" s="0"/>
      <c r="BUI28" s="0"/>
      <c r="BUJ28" s="0"/>
      <c r="BUK28" s="0"/>
      <c r="BUL28" s="0"/>
      <c r="BUM28" s="0"/>
      <c r="BUN28" s="0"/>
      <c r="BUO28" s="0"/>
      <c r="BUP28" s="0"/>
      <c r="BUQ28" s="0"/>
      <c r="BUR28" s="0"/>
      <c r="BUS28" s="0"/>
      <c r="BUT28" s="0"/>
      <c r="BUU28" s="0"/>
      <c r="BUV28" s="0"/>
      <c r="BUW28" s="0"/>
      <c r="BUX28" s="0"/>
      <c r="BUY28" s="0"/>
      <c r="BUZ28" s="0"/>
      <c r="BVA28" s="0"/>
      <c r="BVB28" s="0"/>
      <c r="BVC28" s="0"/>
      <c r="BVD28" s="0"/>
      <c r="BVE28" s="0"/>
      <c r="BVF28" s="0"/>
      <c r="BVG28" s="0"/>
      <c r="BVH28" s="0"/>
      <c r="BVI28" s="0"/>
      <c r="BVJ28" s="0"/>
      <c r="BVK28" s="0"/>
      <c r="BVL28" s="0"/>
      <c r="BVM28" s="0"/>
      <c r="BVN28" s="0"/>
      <c r="BVO28" s="0"/>
      <c r="BVP28" s="0"/>
      <c r="BVQ28" s="0"/>
      <c r="BVR28" s="0"/>
      <c r="BVS28" s="0"/>
      <c r="BVT28" s="0"/>
      <c r="BVU28" s="0"/>
      <c r="BVV28" s="0"/>
      <c r="BVW28" s="0"/>
      <c r="BVX28" s="0"/>
      <c r="BVY28" s="0"/>
      <c r="BVZ28" s="0"/>
      <c r="BWA28" s="0"/>
      <c r="BWB28" s="0"/>
      <c r="BWC28" s="0"/>
      <c r="BWD28" s="0"/>
      <c r="BWE28" s="0"/>
      <c r="BWF28" s="0"/>
      <c r="BWG28" s="0"/>
      <c r="BWH28" s="0"/>
      <c r="BWI28" s="0"/>
      <c r="BWJ28" s="0"/>
      <c r="BWK28" s="0"/>
      <c r="BWL28" s="0"/>
      <c r="BWM28" s="0"/>
      <c r="BWN28" s="0"/>
      <c r="BWO28" s="0"/>
      <c r="BWP28" s="0"/>
      <c r="BWQ28" s="0"/>
      <c r="BWR28" s="0"/>
      <c r="BWS28" s="0"/>
      <c r="BWT28" s="0"/>
      <c r="BWU28" s="0"/>
      <c r="BWV28" s="0"/>
      <c r="BWW28" s="0"/>
      <c r="BWX28" s="0"/>
      <c r="BWY28" s="0"/>
      <c r="BWZ28" s="0"/>
      <c r="BXA28" s="0"/>
      <c r="BXB28" s="0"/>
      <c r="BXC28" s="0"/>
      <c r="BXD28" s="0"/>
      <c r="BXE28" s="0"/>
      <c r="BXF28" s="0"/>
      <c r="BXG28" s="0"/>
      <c r="BXH28" s="0"/>
      <c r="BXI28" s="0"/>
      <c r="BXJ28" s="0"/>
      <c r="BXK28" s="0"/>
      <c r="BXL28" s="0"/>
      <c r="BXM28" s="0"/>
      <c r="BXN28" s="0"/>
      <c r="BXO28" s="0"/>
      <c r="BXP28" s="0"/>
      <c r="BXQ28" s="0"/>
      <c r="BXR28" s="0"/>
      <c r="BXS28" s="0"/>
      <c r="BXT28" s="0"/>
      <c r="BXU28" s="0"/>
      <c r="BXV28" s="0"/>
      <c r="BXW28" s="0"/>
      <c r="BXX28" s="0"/>
      <c r="BXY28" s="0"/>
      <c r="BXZ28" s="0"/>
      <c r="BYA28" s="0"/>
      <c r="BYB28" s="0"/>
      <c r="BYC28" s="0"/>
      <c r="BYD28" s="0"/>
      <c r="BYE28" s="0"/>
      <c r="BYF28" s="0"/>
      <c r="BYG28" s="0"/>
      <c r="BYH28" s="0"/>
      <c r="BYI28" s="0"/>
      <c r="BYJ28" s="0"/>
      <c r="BYK28" s="0"/>
      <c r="BYL28" s="0"/>
      <c r="BYM28" s="0"/>
      <c r="BYN28" s="0"/>
      <c r="BYO28" s="0"/>
      <c r="BYP28" s="0"/>
      <c r="BYQ28" s="0"/>
      <c r="BYR28" s="0"/>
      <c r="BYS28" s="0"/>
      <c r="BYT28" s="0"/>
      <c r="BYU28" s="0"/>
      <c r="BYV28" s="0"/>
      <c r="BYW28" s="0"/>
      <c r="BYX28" s="0"/>
      <c r="BYY28" s="0"/>
      <c r="BYZ28" s="0"/>
      <c r="BZA28" s="0"/>
      <c r="BZB28" s="0"/>
      <c r="BZC28" s="0"/>
      <c r="BZD28" s="0"/>
      <c r="BZE28" s="0"/>
      <c r="BZF28" s="0"/>
      <c r="BZG28" s="0"/>
      <c r="BZH28" s="0"/>
      <c r="BZI28" s="0"/>
      <c r="BZJ28" s="0"/>
      <c r="BZK28" s="0"/>
      <c r="BZL28" s="0"/>
      <c r="BZM28" s="0"/>
      <c r="BZN28" s="0"/>
      <c r="BZO28" s="0"/>
      <c r="BZP28" s="0"/>
      <c r="BZQ28" s="0"/>
      <c r="BZR28" s="0"/>
      <c r="BZS28" s="0"/>
      <c r="BZT28" s="0"/>
      <c r="BZU28" s="0"/>
      <c r="BZV28" s="0"/>
      <c r="BZW28" s="0"/>
      <c r="BZX28" s="0"/>
      <c r="BZY28" s="0"/>
      <c r="BZZ28" s="0"/>
      <c r="CAA28" s="0"/>
      <c r="CAB28" s="0"/>
      <c r="CAC28" s="0"/>
      <c r="CAD28" s="0"/>
      <c r="CAE28" s="0"/>
      <c r="CAF28" s="0"/>
      <c r="CAG28" s="0"/>
      <c r="CAH28" s="0"/>
      <c r="CAI28" s="0"/>
      <c r="CAJ28" s="0"/>
      <c r="CAK28" s="0"/>
      <c r="CAL28" s="0"/>
      <c r="CAM28" s="0"/>
      <c r="CAN28" s="0"/>
      <c r="CAO28" s="0"/>
      <c r="CAP28" s="0"/>
      <c r="CAQ28" s="0"/>
      <c r="CAR28" s="0"/>
      <c r="CAS28" s="0"/>
      <c r="CAT28" s="0"/>
      <c r="CAU28" s="0"/>
      <c r="CAV28" s="0"/>
      <c r="CAW28" s="0"/>
      <c r="CAX28" s="0"/>
      <c r="CAY28" s="0"/>
      <c r="CAZ28" s="0"/>
      <c r="CBA28" s="0"/>
      <c r="CBB28" s="0"/>
      <c r="CBC28" s="0"/>
      <c r="CBD28" s="0"/>
      <c r="CBE28" s="0"/>
      <c r="CBF28" s="0"/>
      <c r="CBG28" s="0"/>
      <c r="CBH28" s="0"/>
      <c r="CBI28" s="0"/>
      <c r="CBJ28" s="0"/>
      <c r="CBK28" s="0"/>
      <c r="CBL28" s="0"/>
      <c r="CBM28" s="0"/>
      <c r="CBN28" s="0"/>
      <c r="CBO28" s="0"/>
      <c r="CBP28" s="0"/>
      <c r="CBQ28" s="0"/>
      <c r="CBR28" s="0"/>
      <c r="CBS28" s="0"/>
      <c r="CBT28" s="0"/>
      <c r="CBU28" s="0"/>
      <c r="CBV28" s="0"/>
      <c r="CBW28" s="0"/>
      <c r="CBX28" s="0"/>
      <c r="CBY28" s="0"/>
      <c r="CBZ28" s="0"/>
      <c r="CCA28" s="0"/>
      <c r="CCB28" s="0"/>
      <c r="CCC28" s="0"/>
      <c r="CCD28" s="0"/>
      <c r="CCE28" s="0"/>
      <c r="CCF28" s="0"/>
      <c r="CCG28" s="0"/>
      <c r="CCH28" s="0"/>
      <c r="CCI28" s="0"/>
      <c r="CCJ28" s="0"/>
      <c r="CCK28" s="0"/>
      <c r="CCL28" s="0"/>
      <c r="CCM28" s="0"/>
      <c r="CCN28" s="0"/>
      <c r="CCO28" s="0"/>
      <c r="CCP28" s="0"/>
      <c r="CCQ28" s="0"/>
      <c r="CCR28" s="0"/>
      <c r="CCS28" s="0"/>
      <c r="CCT28" s="0"/>
      <c r="CCU28" s="0"/>
      <c r="CCV28" s="0"/>
      <c r="CCW28" s="0"/>
      <c r="CCX28" s="0"/>
      <c r="CCY28" s="0"/>
      <c r="CCZ28" s="0"/>
      <c r="CDA28" s="0"/>
      <c r="CDB28" s="0"/>
      <c r="CDC28" s="0"/>
      <c r="CDD28" s="0"/>
      <c r="CDE28" s="0"/>
      <c r="CDF28" s="0"/>
      <c r="CDG28" s="0"/>
      <c r="CDH28" s="0"/>
      <c r="CDI28" s="0"/>
      <c r="CDJ28" s="0"/>
      <c r="CDK28" s="0"/>
      <c r="CDL28" s="0"/>
      <c r="CDM28" s="0"/>
      <c r="CDN28" s="0"/>
      <c r="CDO28" s="0"/>
      <c r="CDP28" s="0"/>
      <c r="CDQ28" s="0"/>
      <c r="CDR28" s="0"/>
      <c r="CDS28" s="0"/>
      <c r="CDT28" s="0"/>
      <c r="CDU28" s="0"/>
      <c r="CDV28" s="0"/>
      <c r="CDW28" s="0"/>
      <c r="CDX28" s="0"/>
      <c r="CDY28" s="0"/>
      <c r="CDZ28" s="0"/>
      <c r="CEA28" s="0"/>
      <c r="CEB28" s="0"/>
      <c r="CEC28" s="0"/>
      <c r="CED28" s="0"/>
      <c r="CEE28" s="0"/>
      <c r="CEF28" s="0"/>
      <c r="CEG28" s="0"/>
      <c r="CEH28" s="0"/>
      <c r="CEI28" s="0"/>
      <c r="CEJ28" s="0"/>
      <c r="CEK28" s="0"/>
      <c r="CEL28" s="0"/>
      <c r="CEM28" s="0"/>
      <c r="CEN28" s="0"/>
      <c r="CEO28" s="0"/>
      <c r="CEP28" s="0"/>
      <c r="CEQ28" s="0"/>
      <c r="CER28" s="0"/>
      <c r="CES28" s="0"/>
      <c r="CET28" s="0"/>
      <c r="CEU28" s="0"/>
      <c r="CEV28" s="0"/>
      <c r="CEW28" s="0"/>
      <c r="CEX28" s="0"/>
      <c r="CEY28" s="0"/>
      <c r="CEZ28" s="0"/>
      <c r="CFA28" s="0"/>
      <c r="CFB28" s="0"/>
      <c r="CFC28" s="0"/>
      <c r="CFD28" s="0"/>
      <c r="CFE28" s="0"/>
      <c r="CFF28" s="0"/>
      <c r="CFG28" s="0"/>
      <c r="CFH28" s="0"/>
      <c r="CFI28" s="0"/>
      <c r="CFJ28" s="0"/>
      <c r="CFK28" s="0"/>
      <c r="CFL28" s="0"/>
      <c r="CFM28" s="0"/>
      <c r="CFN28" s="0"/>
      <c r="CFO28" s="0"/>
      <c r="CFP28" s="0"/>
      <c r="CFQ28" s="0"/>
      <c r="CFR28" s="0"/>
      <c r="CFS28" s="0"/>
      <c r="CFT28" s="0"/>
      <c r="CFU28" s="0"/>
      <c r="CFV28" s="0"/>
      <c r="CFW28" s="0"/>
      <c r="CFX28" s="0"/>
      <c r="CFY28" s="0"/>
      <c r="CFZ28" s="0"/>
      <c r="CGA28" s="0"/>
      <c r="CGB28" s="0"/>
      <c r="CGC28" s="0"/>
      <c r="CGD28" s="0"/>
      <c r="CGE28" s="0"/>
      <c r="CGF28" s="0"/>
      <c r="CGG28" s="0"/>
      <c r="CGH28" s="0"/>
      <c r="CGI28" s="0"/>
      <c r="CGJ28" s="0"/>
      <c r="CGK28" s="0"/>
      <c r="CGL28" s="0"/>
      <c r="CGM28" s="0"/>
      <c r="CGN28" s="0"/>
      <c r="CGO28" s="0"/>
      <c r="CGP28" s="0"/>
      <c r="CGQ28" s="0"/>
      <c r="CGR28" s="0"/>
      <c r="CGS28" s="0"/>
      <c r="CGT28" s="0"/>
      <c r="CGU28" s="0"/>
      <c r="CGV28" s="0"/>
      <c r="CGW28" s="0"/>
      <c r="CGX28" s="0"/>
      <c r="CGY28" s="0"/>
      <c r="CGZ28" s="0"/>
      <c r="CHA28" s="0"/>
      <c r="CHB28" s="0"/>
      <c r="CHC28" s="0"/>
      <c r="CHD28" s="0"/>
      <c r="CHE28" s="0"/>
      <c r="CHF28" s="0"/>
      <c r="CHG28" s="0"/>
      <c r="CHH28" s="0"/>
      <c r="CHI28" s="0"/>
      <c r="CHJ28" s="0"/>
      <c r="CHK28" s="0"/>
      <c r="CHL28" s="0"/>
      <c r="CHM28" s="0"/>
      <c r="CHN28" s="0"/>
      <c r="CHO28" s="0"/>
      <c r="CHP28" s="0"/>
      <c r="CHQ28" s="0"/>
      <c r="CHR28" s="0"/>
      <c r="CHS28" s="0"/>
      <c r="CHT28" s="0"/>
      <c r="CHU28" s="0"/>
      <c r="CHV28" s="0"/>
      <c r="CHW28" s="0"/>
      <c r="CHX28" s="0"/>
      <c r="CHY28" s="0"/>
      <c r="CHZ28" s="0"/>
      <c r="CIA28" s="0"/>
      <c r="CIB28" s="0"/>
      <c r="CIC28" s="0"/>
      <c r="CID28" s="0"/>
      <c r="CIE28" s="0"/>
      <c r="CIF28" s="0"/>
      <c r="CIG28" s="0"/>
      <c r="CIH28" s="0"/>
      <c r="CII28" s="0"/>
      <c r="CIJ28" s="0"/>
      <c r="CIK28" s="0"/>
      <c r="CIL28" s="0"/>
      <c r="CIM28" s="0"/>
      <c r="CIN28" s="0"/>
      <c r="CIO28" s="0"/>
      <c r="CIP28" s="0"/>
      <c r="CIQ28" s="0"/>
      <c r="CIR28" s="0"/>
      <c r="CIS28" s="0"/>
      <c r="CIT28" s="0"/>
      <c r="CIU28" s="0"/>
      <c r="CIV28" s="0"/>
      <c r="CIW28" s="0"/>
      <c r="CIX28" s="0"/>
      <c r="CIY28" s="0"/>
      <c r="CIZ28" s="0"/>
      <c r="CJA28" s="0"/>
      <c r="CJB28" s="0"/>
      <c r="CJC28" s="0"/>
      <c r="CJD28" s="0"/>
      <c r="CJE28" s="0"/>
      <c r="CJF28" s="0"/>
      <c r="CJG28" s="0"/>
      <c r="CJH28" s="0"/>
      <c r="CJI28" s="0"/>
      <c r="CJJ28" s="0"/>
      <c r="CJK28" s="0"/>
      <c r="CJL28" s="0"/>
      <c r="CJM28" s="0"/>
      <c r="CJN28" s="0"/>
      <c r="CJO28" s="0"/>
      <c r="CJP28" s="0"/>
      <c r="CJQ28" s="0"/>
      <c r="CJR28" s="0"/>
      <c r="CJS28" s="0"/>
      <c r="CJT28" s="0"/>
      <c r="CJU28" s="0"/>
      <c r="CJV28" s="0"/>
      <c r="CJW28" s="0"/>
      <c r="CJX28" s="0"/>
      <c r="CJY28" s="0"/>
      <c r="CJZ28" s="0"/>
      <c r="CKA28" s="0"/>
      <c r="CKB28" s="0"/>
      <c r="CKC28" s="0"/>
      <c r="CKD28" s="0"/>
      <c r="CKE28" s="0"/>
      <c r="CKF28" s="0"/>
      <c r="CKG28" s="0"/>
      <c r="CKH28" s="0"/>
      <c r="CKI28" s="0"/>
      <c r="CKJ28" s="0"/>
      <c r="CKK28" s="0"/>
      <c r="CKL28" s="0"/>
      <c r="CKM28" s="0"/>
      <c r="CKN28" s="0"/>
      <c r="CKO28" s="0"/>
      <c r="CKP28" s="0"/>
      <c r="CKQ28" s="0"/>
      <c r="CKR28" s="0"/>
      <c r="CKS28" s="0"/>
      <c r="CKT28" s="0"/>
      <c r="CKU28" s="0"/>
      <c r="CKV28" s="0"/>
      <c r="CKW28" s="0"/>
      <c r="CKX28" s="0"/>
      <c r="CKY28" s="0"/>
      <c r="CKZ28" s="0"/>
      <c r="CLA28" s="0"/>
      <c r="CLB28" s="0"/>
      <c r="CLC28" s="0"/>
      <c r="CLD28" s="0"/>
      <c r="CLE28" s="0"/>
      <c r="CLF28" s="0"/>
      <c r="CLG28" s="0"/>
      <c r="CLH28" s="0"/>
      <c r="CLI28" s="0"/>
      <c r="CLJ28" s="0"/>
      <c r="CLK28" s="0"/>
      <c r="CLL28" s="0"/>
      <c r="CLM28" s="0"/>
      <c r="CLN28" s="0"/>
      <c r="CLO28" s="0"/>
      <c r="CLP28" s="0"/>
      <c r="CLQ28" s="0"/>
      <c r="CLR28" s="0"/>
      <c r="CLS28" s="0"/>
      <c r="CLT28" s="0"/>
      <c r="CLU28" s="0"/>
      <c r="CLV28" s="0"/>
      <c r="CLW28" s="0"/>
      <c r="CLX28" s="0"/>
      <c r="CLY28" s="0"/>
      <c r="CLZ28" s="0"/>
      <c r="CMA28" s="0"/>
      <c r="CMB28" s="0"/>
      <c r="CMC28" s="0"/>
      <c r="CMD28" s="0"/>
      <c r="CME28" s="0"/>
      <c r="CMF28" s="0"/>
      <c r="CMG28" s="0"/>
      <c r="CMH28" s="0"/>
      <c r="CMI28" s="0"/>
      <c r="CMJ28" s="0"/>
      <c r="CMK28" s="0"/>
      <c r="CML28" s="0"/>
      <c r="CMM28" s="0"/>
      <c r="CMN28" s="0"/>
      <c r="CMO28" s="0"/>
      <c r="CMP28" s="0"/>
      <c r="CMQ28" s="0"/>
      <c r="CMR28" s="0"/>
      <c r="CMS28" s="0"/>
      <c r="CMT28" s="0"/>
      <c r="CMU28" s="0"/>
      <c r="CMV28" s="0"/>
      <c r="CMW28" s="0"/>
      <c r="CMX28" s="0"/>
      <c r="CMY28" s="0"/>
      <c r="CMZ28" s="0"/>
      <c r="CNA28" s="0"/>
      <c r="CNB28" s="0"/>
      <c r="CNC28" s="0"/>
      <c r="CND28" s="0"/>
      <c r="CNE28" s="0"/>
      <c r="CNF28" s="0"/>
      <c r="CNG28" s="0"/>
      <c r="CNH28" s="0"/>
      <c r="CNI28" s="0"/>
      <c r="CNJ28" s="0"/>
      <c r="CNK28" s="0"/>
      <c r="CNL28" s="0"/>
      <c r="CNM28" s="0"/>
      <c r="CNN28" s="0"/>
      <c r="CNO28" s="0"/>
      <c r="CNP28" s="0"/>
      <c r="CNQ28" s="0"/>
      <c r="CNR28" s="0"/>
      <c r="CNS28" s="0"/>
      <c r="CNT28" s="0"/>
      <c r="CNU28" s="0"/>
      <c r="CNV28" s="0"/>
      <c r="CNW28" s="0"/>
      <c r="CNX28" s="0"/>
      <c r="CNY28" s="0"/>
      <c r="CNZ28" s="0"/>
      <c r="COA28" s="0"/>
      <c r="COB28" s="0"/>
      <c r="COC28" s="0"/>
      <c r="COD28" s="0"/>
      <c r="COE28" s="0"/>
      <c r="COF28" s="0"/>
      <c r="COG28" s="0"/>
      <c r="COH28" s="0"/>
      <c r="COI28" s="0"/>
      <c r="COJ28" s="0"/>
      <c r="COK28" s="0"/>
      <c r="COL28" s="0"/>
      <c r="COM28" s="0"/>
      <c r="CON28" s="0"/>
      <c r="COO28" s="0"/>
      <c r="COP28" s="0"/>
      <c r="COQ28" s="0"/>
      <c r="COR28" s="0"/>
      <c r="COS28" s="0"/>
      <c r="COT28" s="0"/>
      <c r="COU28" s="0"/>
      <c r="COV28" s="0"/>
      <c r="COW28" s="0"/>
      <c r="COX28" s="0"/>
      <c r="COY28" s="0"/>
      <c r="COZ28" s="0"/>
      <c r="CPA28" s="0"/>
      <c r="CPB28" s="0"/>
      <c r="CPC28" s="0"/>
      <c r="CPD28" s="0"/>
      <c r="CPE28" s="0"/>
      <c r="CPF28" s="0"/>
      <c r="CPG28" s="0"/>
      <c r="CPH28" s="0"/>
      <c r="CPI28" s="0"/>
      <c r="CPJ28" s="0"/>
      <c r="CPK28" s="0"/>
      <c r="CPL28" s="0"/>
      <c r="CPM28" s="0"/>
      <c r="CPN28" s="0"/>
      <c r="CPO28" s="0"/>
      <c r="CPP28" s="0"/>
      <c r="CPQ28" s="0"/>
      <c r="CPR28" s="0"/>
      <c r="CPS28" s="0"/>
      <c r="CPT28" s="0"/>
      <c r="CPU28" s="0"/>
      <c r="CPV28" s="0"/>
      <c r="CPW28" s="0"/>
      <c r="CPX28" s="0"/>
      <c r="CPY28" s="0"/>
      <c r="CPZ28" s="0"/>
      <c r="CQA28" s="0"/>
      <c r="CQB28" s="0"/>
      <c r="CQC28" s="0"/>
      <c r="CQD28" s="0"/>
      <c r="CQE28" s="0"/>
      <c r="CQF28" s="0"/>
      <c r="CQG28" s="0"/>
      <c r="CQH28" s="0"/>
      <c r="CQI28" s="0"/>
      <c r="CQJ28" s="0"/>
      <c r="CQK28" s="0"/>
      <c r="CQL28" s="0"/>
      <c r="CQM28" s="0"/>
      <c r="CQN28" s="0"/>
      <c r="CQO28" s="0"/>
      <c r="CQP28" s="0"/>
      <c r="CQQ28" s="0"/>
      <c r="CQR28" s="0"/>
      <c r="CQS28" s="0"/>
      <c r="CQT28" s="0"/>
      <c r="CQU28" s="0"/>
      <c r="CQV28" s="0"/>
      <c r="CQW28" s="0"/>
      <c r="CQX28" s="0"/>
      <c r="CQY28" s="0"/>
      <c r="CQZ28" s="0"/>
      <c r="CRA28" s="0"/>
      <c r="CRB28" s="0"/>
      <c r="CRC28" s="0"/>
      <c r="CRD28" s="0"/>
      <c r="CRE28" s="0"/>
      <c r="CRF28" s="0"/>
      <c r="CRG28" s="0"/>
      <c r="CRH28" s="0"/>
      <c r="CRI28" s="0"/>
      <c r="CRJ28" s="0"/>
      <c r="CRK28" s="0"/>
      <c r="CRL28" s="0"/>
      <c r="CRM28" s="0"/>
      <c r="CRN28" s="0"/>
      <c r="CRO28" s="0"/>
      <c r="CRP28" s="0"/>
      <c r="CRQ28" s="0"/>
      <c r="CRR28" s="0"/>
      <c r="CRS28" s="0"/>
      <c r="CRT28" s="0"/>
      <c r="CRU28" s="0"/>
      <c r="CRV28" s="0"/>
      <c r="CRW28" s="0"/>
      <c r="CRX28" s="0"/>
      <c r="CRY28" s="0"/>
      <c r="CRZ28" s="0"/>
      <c r="CSA28" s="0"/>
      <c r="CSB28" s="0"/>
      <c r="CSC28" s="0"/>
      <c r="CSD28" s="0"/>
      <c r="CSE28" s="0"/>
      <c r="CSF28" s="0"/>
      <c r="CSG28" s="0"/>
      <c r="CSH28" s="0"/>
      <c r="CSI28" s="0"/>
      <c r="CSJ28" s="0"/>
      <c r="CSK28" s="0"/>
      <c r="CSL28" s="0"/>
      <c r="CSM28" s="0"/>
      <c r="CSN28" s="0"/>
      <c r="CSO28" s="0"/>
      <c r="CSP28" s="0"/>
      <c r="CSQ28" s="0"/>
      <c r="CSR28" s="0"/>
      <c r="CSS28" s="0"/>
      <c r="CST28" s="0"/>
      <c r="CSU28" s="0"/>
      <c r="CSV28" s="0"/>
      <c r="CSW28" s="0"/>
      <c r="CSX28" s="0"/>
      <c r="CSY28" s="0"/>
      <c r="CSZ28" s="0"/>
      <c r="CTA28" s="0"/>
      <c r="CTB28" s="0"/>
      <c r="CTC28" s="0"/>
      <c r="CTD28" s="0"/>
      <c r="CTE28" s="0"/>
      <c r="CTF28" s="0"/>
      <c r="CTG28" s="0"/>
      <c r="CTH28" s="0"/>
      <c r="CTI28" s="0"/>
      <c r="CTJ28" s="0"/>
      <c r="CTK28" s="0"/>
      <c r="CTL28" s="0"/>
      <c r="CTM28" s="0"/>
      <c r="CTN28" s="0"/>
      <c r="CTO28" s="0"/>
      <c r="CTP28" s="0"/>
      <c r="CTQ28" s="0"/>
      <c r="CTR28" s="0"/>
      <c r="CTS28" s="0"/>
      <c r="CTT28" s="0"/>
      <c r="CTU28" s="0"/>
      <c r="CTV28" s="0"/>
      <c r="CTW28" s="0"/>
      <c r="CTX28" s="0"/>
      <c r="CTY28" s="0"/>
      <c r="CTZ28" s="0"/>
      <c r="CUA28" s="0"/>
      <c r="CUB28" s="0"/>
      <c r="CUC28" s="0"/>
      <c r="CUD28" s="0"/>
      <c r="CUE28" s="0"/>
      <c r="CUF28" s="0"/>
      <c r="CUG28" s="0"/>
      <c r="CUH28" s="0"/>
      <c r="CUI28" s="0"/>
      <c r="CUJ28" s="0"/>
      <c r="CUK28" s="0"/>
      <c r="CUL28" s="0"/>
      <c r="CUM28" s="0"/>
      <c r="CUN28" s="0"/>
      <c r="CUO28" s="0"/>
      <c r="CUP28" s="0"/>
      <c r="CUQ28" s="0"/>
      <c r="CUR28" s="0"/>
      <c r="CUS28" s="0"/>
      <c r="CUT28" s="0"/>
      <c r="CUU28" s="0"/>
      <c r="CUV28" s="0"/>
      <c r="CUW28" s="0"/>
      <c r="CUX28" s="0"/>
      <c r="CUY28" s="0"/>
      <c r="CUZ28" s="0"/>
      <c r="CVA28" s="0"/>
      <c r="CVB28" s="0"/>
      <c r="CVC28" s="0"/>
      <c r="CVD28" s="0"/>
      <c r="CVE28" s="0"/>
      <c r="CVF28" s="0"/>
      <c r="CVG28" s="0"/>
      <c r="CVH28" s="0"/>
      <c r="CVI28" s="0"/>
      <c r="CVJ28" s="0"/>
      <c r="CVK28" s="0"/>
      <c r="CVL28" s="0"/>
      <c r="CVM28" s="0"/>
      <c r="CVN28" s="0"/>
      <c r="CVO28" s="0"/>
      <c r="CVP28" s="0"/>
      <c r="CVQ28" s="0"/>
      <c r="CVR28" s="0"/>
      <c r="CVS28" s="0"/>
      <c r="CVT28" s="0"/>
      <c r="CVU28" s="0"/>
      <c r="CVV28" s="0"/>
      <c r="CVW28" s="0"/>
      <c r="CVX28" s="0"/>
      <c r="CVY28" s="0"/>
      <c r="CVZ28" s="0"/>
      <c r="CWA28" s="0"/>
      <c r="CWB28" s="0"/>
      <c r="CWC28" s="0"/>
      <c r="CWD28" s="0"/>
      <c r="CWE28" s="0"/>
      <c r="CWF28" s="0"/>
      <c r="CWG28" s="0"/>
      <c r="CWH28" s="0"/>
      <c r="CWI28" s="0"/>
      <c r="CWJ28" s="0"/>
      <c r="CWK28" s="0"/>
      <c r="CWL28" s="0"/>
      <c r="CWM28" s="0"/>
      <c r="CWN28" s="0"/>
      <c r="CWO28" s="0"/>
      <c r="CWP28" s="0"/>
      <c r="CWQ28" s="0"/>
      <c r="CWR28" s="0"/>
      <c r="CWS28" s="0"/>
      <c r="CWT28" s="0"/>
      <c r="CWU28" s="0"/>
      <c r="CWV28" s="0"/>
      <c r="CWW28" s="0"/>
      <c r="CWX28" s="0"/>
      <c r="CWY28" s="0"/>
      <c r="CWZ28" s="0"/>
      <c r="CXA28" s="0"/>
      <c r="CXB28" s="0"/>
      <c r="CXC28" s="0"/>
      <c r="CXD28" s="0"/>
      <c r="CXE28" s="0"/>
      <c r="CXF28" s="0"/>
      <c r="CXG28" s="0"/>
      <c r="CXH28" s="0"/>
      <c r="CXI28" s="0"/>
      <c r="CXJ28" s="0"/>
      <c r="CXK28" s="0"/>
      <c r="CXL28" s="0"/>
      <c r="CXM28" s="0"/>
      <c r="CXN28" s="0"/>
      <c r="CXO28" s="0"/>
      <c r="CXP28" s="0"/>
      <c r="CXQ28" s="0"/>
      <c r="CXR28" s="0"/>
      <c r="CXS28" s="0"/>
      <c r="CXT28" s="0"/>
      <c r="CXU28" s="0"/>
      <c r="CXV28" s="0"/>
      <c r="CXW28" s="0"/>
      <c r="CXX28" s="0"/>
      <c r="CXY28" s="0"/>
      <c r="CXZ28" s="0"/>
      <c r="CYA28" s="0"/>
      <c r="CYB28" s="0"/>
      <c r="CYC28" s="0"/>
      <c r="CYD28" s="0"/>
      <c r="CYE28" s="0"/>
      <c r="CYF28" s="0"/>
      <c r="CYG28" s="0"/>
      <c r="CYH28" s="0"/>
      <c r="CYI28" s="0"/>
      <c r="CYJ28" s="0"/>
      <c r="CYK28" s="0"/>
      <c r="CYL28" s="0"/>
      <c r="CYM28" s="0"/>
      <c r="CYN28" s="0"/>
      <c r="CYO28" s="0"/>
      <c r="CYP28" s="0"/>
      <c r="CYQ28" s="0"/>
      <c r="CYR28" s="0"/>
      <c r="CYS28" s="0"/>
      <c r="CYT28" s="0"/>
      <c r="CYU28" s="0"/>
      <c r="CYV28" s="0"/>
      <c r="CYW28" s="0"/>
      <c r="CYX28" s="0"/>
      <c r="CYY28" s="0"/>
      <c r="CYZ28" s="0"/>
      <c r="CZA28" s="0"/>
      <c r="CZB28" s="0"/>
      <c r="CZC28" s="0"/>
      <c r="CZD28" s="0"/>
      <c r="CZE28" s="0"/>
      <c r="CZF28" s="0"/>
      <c r="CZG28" s="0"/>
      <c r="CZH28" s="0"/>
      <c r="CZI28" s="0"/>
      <c r="CZJ28" s="0"/>
      <c r="CZK28" s="0"/>
      <c r="CZL28" s="0"/>
      <c r="CZM28" s="0"/>
      <c r="CZN28" s="0"/>
      <c r="CZO28" s="0"/>
      <c r="CZP28" s="0"/>
      <c r="CZQ28" s="0"/>
      <c r="CZR28" s="0"/>
      <c r="CZS28" s="0"/>
      <c r="CZT28" s="0"/>
      <c r="CZU28" s="0"/>
      <c r="CZV28" s="0"/>
      <c r="CZW28" s="0"/>
      <c r="CZX28" s="0"/>
      <c r="CZY28" s="0"/>
      <c r="CZZ28" s="0"/>
      <c r="DAA28" s="0"/>
      <c r="DAB28" s="0"/>
      <c r="DAC28" s="0"/>
      <c r="DAD28" s="0"/>
      <c r="DAE28" s="0"/>
      <c r="DAF28" s="0"/>
      <c r="DAG28" s="0"/>
      <c r="DAH28" s="0"/>
      <c r="DAI28" s="0"/>
      <c r="DAJ28" s="0"/>
      <c r="DAK28" s="0"/>
      <c r="DAL28" s="0"/>
      <c r="DAM28" s="0"/>
      <c r="DAN28" s="0"/>
      <c r="DAO28" s="0"/>
      <c r="DAP28" s="0"/>
      <c r="DAQ28" s="0"/>
      <c r="DAR28" s="0"/>
      <c r="DAS28" s="0"/>
      <c r="DAT28" s="0"/>
      <c r="DAU28" s="0"/>
      <c r="DAV28" s="0"/>
      <c r="DAW28" s="0"/>
      <c r="DAX28" s="0"/>
      <c r="DAY28" s="0"/>
      <c r="DAZ28" s="0"/>
      <c r="DBA28" s="0"/>
      <c r="DBB28" s="0"/>
      <c r="DBC28" s="0"/>
      <c r="DBD28" s="0"/>
      <c r="DBE28" s="0"/>
      <c r="DBF28" s="0"/>
      <c r="DBG28" s="0"/>
      <c r="DBH28" s="0"/>
      <c r="DBI28" s="0"/>
      <c r="DBJ28" s="0"/>
      <c r="DBK28" s="0"/>
      <c r="DBL28" s="0"/>
      <c r="DBM28" s="0"/>
      <c r="DBN28" s="0"/>
      <c r="DBO28" s="0"/>
      <c r="DBP28" s="0"/>
      <c r="DBQ28" s="0"/>
      <c r="DBR28" s="0"/>
      <c r="DBS28" s="0"/>
      <c r="DBT28" s="0"/>
      <c r="DBU28" s="0"/>
      <c r="DBV28" s="0"/>
      <c r="DBW28" s="0"/>
      <c r="DBX28" s="0"/>
      <c r="DBY28" s="0"/>
      <c r="DBZ28" s="0"/>
      <c r="DCA28" s="0"/>
      <c r="DCB28" s="0"/>
      <c r="DCC28" s="0"/>
      <c r="DCD28" s="0"/>
      <c r="DCE28" s="0"/>
      <c r="DCF28" s="0"/>
      <c r="DCG28" s="0"/>
      <c r="DCH28" s="0"/>
      <c r="DCI28" s="0"/>
      <c r="DCJ28" s="0"/>
      <c r="DCK28" s="0"/>
      <c r="DCL28" s="0"/>
      <c r="DCM28" s="0"/>
      <c r="DCN28" s="0"/>
      <c r="DCO28" s="0"/>
      <c r="DCP28" s="0"/>
      <c r="DCQ28" s="0"/>
      <c r="DCR28" s="0"/>
      <c r="DCS28" s="0"/>
      <c r="DCT28" s="0"/>
      <c r="DCU28" s="0"/>
      <c r="DCV28" s="0"/>
      <c r="DCW28" s="0"/>
      <c r="DCX28" s="0"/>
      <c r="DCY28" s="0"/>
      <c r="DCZ28" s="0"/>
      <c r="DDA28" s="0"/>
      <c r="DDB28" s="0"/>
      <c r="DDC28" s="0"/>
      <c r="DDD28" s="0"/>
      <c r="DDE28" s="0"/>
      <c r="DDF28" s="0"/>
      <c r="DDG28" s="0"/>
      <c r="DDH28" s="0"/>
      <c r="DDI28" s="0"/>
      <c r="DDJ28" s="0"/>
      <c r="DDK28" s="0"/>
      <c r="DDL28" s="0"/>
      <c r="DDM28" s="0"/>
      <c r="DDN28" s="0"/>
      <c r="DDO28" s="0"/>
      <c r="DDP28" s="0"/>
      <c r="DDQ28" s="0"/>
      <c r="DDR28" s="0"/>
      <c r="DDS28" s="0"/>
      <c r="DDT28" s="0"/>
      <c r="DDU28" s="0"/>
      <c r="DDV28" s="0"/>
      <c r="DDW28" s="0"/>
      <c r="DDX28" s="0"/>
      <c r="DDY28" s="0"/>
      <c r="DDZ28" s="0"/>
      <c r="DEA28" s="0"/>
      <c r="DEB28" s="0"/>
      <c r="DEC28" s="0"/>
      <c r="DED28" s="0"/>
      <c r="DEE28" s="0"/>
      <c r="DEF28" s="0"/>
      <c r="DEG28" s="0"/>
      <c r="DEH28" s="0"/>
      <c r="DEI28" s="0"/>
      <c r="DEJ28" s="0"/>
      <c r="DEK28" s="0"/>
      <c r="DEL28" s="0"/>
      <c r="DEM28" s="0"/>
      <c r="DEN28" s="0"/>
      <c r="DEO28" s="0"/>
      <c r="DEP28" s="0"/>
      <c r="DEQ28" s="0"/>
      <c r="DER28" s="0"/>
      <c r="DES28" s="0"/>
      <c r="DET28" s="0"/>
      <c r="DEU28" s="0"/>
      <c r="DEV28" s="0"/>
      <c r="DEW28" s="0"/>
      <c r="DEX28" s="0"/>
      <c r="DEY28" s="0"/>
      <c r="DEZ28" s="0"/>
      <c r="DFA28" s="0"/>
      <c r="DFB28" s="0"/>
      <c r="DFC28" s="0"/>
      <c r="DFD28" s="0"/>
      <c r="DFE28" s="0"/>
      <c r="DFF28" s="0"/>
      <c r="DFG28" s="0"/>
      <c r="DFH28" s="0"/>
      <c r="DFI28" s="0"/>
      <c r="DFJ28" s="0"/>
      <c r="DFK28" s="0"/>
      <c r="DFL28" s="0"/>
      <c r="DFM28" s="0"/>
      <c r="DFN28" s="0"/>
      <c r="DFO28" s="0"/>
      <c r="DFP28" s="0"/>
      <c r="DFQ28" s="0"/>
      <c r="DFR28" s="0"/>
      <c r="DFS28" s="0"/>
      <c r="DFT28" s="0"/>
      <c r="DFU28" s="0"/>
      <c r="DFV28" s="0"/>
      <c r="DFW28" s="0"/>
      <c r="DFX28" s="0"/>
      <c r="DFY28" s="0"/>
      <c r="DFZ28" s="0"/>
      <c r="DGA28" s="0"/>
      <c r="DGB28" s="0"/>
      <c r="DGC28" s="0"/>
      <c r="DGD28" s="0"/>
      <c r="DGE28" s="0"/>
      <c r="DGF28" s="0"/>
      <c r="DGG28" s="0"/>
      <c r="DGH28" s="0"/>
      <c r="DGI28" s="0"/>
      <c r="DGJ28" s="0"/>
      <c r="DGK28" s="0"/>
      <c r="DGL28" s="0"/>
      <c r="DGM28" s="0"/>
      <c r="DGN28" s="0"/>
      <c r="DGO28" s="0"/>
      <c r="DGP28" s="0"/>
      <c r="DGQ28" s="0"/>
      <c r="DGR28" s="0"/>
      <c r="DGS28" s="0"/>
      <c r="DGT28" s="0"/>
      <c r="DGU28" s="0"/>
      <c r="DGV28" s="0"/>
      <c r="DGW28" s="0"/>
      <c r="DGX28" s="0"/>
      <c r="DGY28" s="0"/>
      <c r="DGZ28" s="0"/>
      <c r="DHA28" s="0"/>
      <c r="DHB28" s="0"/>
      <c r="DHC28" s="0"/>
      <c r="DHD28" s="0"/>
      <c r="DHE28" s="0"/>
      <c r="DHF28" s="0"/>
      <c r="DHG28" s="0"/>
      <c r="DHH28" s="0"/>
      <c r="DHI28" s="0"/>
      <c r="DHJ28" s="0"/>
      <c r="DHK28" s="0"/>
      <c r="DHL28" s="0"/>
      <c r="DHM28" s="0"/>
      <c r="DHN28" s="0"/>
      <c r="DHO28" s="0"/>
      <c r="DHP28" s="0"/>
      <c r="DHQ28" s="0"/>
      <c r="DHR28" s="0"/>
      <c r="DHS28" s="0"/>
      <c r="DHT28" s="0"/>
      <c r="DHU28" s="0"/>
      <c r="DHV28" s="0"/>
      <c r="DHW28" s="0"/>
      <c r="DHX28" s="0"/>
      <c r="DHY28" s="0"/>
      <c r="DHZ28" s="0"/>
      <c r="DIA28" s="0"/>
      <c r="DIB28" s="0"/>
      <c r="DIC28" s="0"/>
      <c r="DID28" s="0"/>
      <c r="DIE28" s="0"/>
      <c r="DIF28" s="0"/>
      <c r="DIG28" s="0"/>
      <c r="DIH28" s="0"/>
      <c r="DII28" s="0"/>
      <c r="DIJ28" s="0"/>
      <c r="DIK28" s="0"/>
      <c r="DIL28" s="0"/>
      <c r="DIM28" s="0"/>
      <c r="DIN28" s="0"/>
      <c r="DIO28" s="0"/>
      <c r="DIP28" s="0"/>
      <c r="DIQ28" s="0"/>
      <c r="DIR28" s="0"/>
      <c r="DIS28" s="0"/>
      <c r="DIT28" s="0"/>
      <c r="DIU28" s="0"/>
      <c r="DIV28" s="0"/>
      <c r="DIW28" s="0"/>
      <c r="DIX28" s="0"/>
      <c r="DIY28" s="0"/>
      <c r="DIZ28" s="0"/>
      <c r="DJA28" s="0"/>
      <c r="DJB28" s="0"/>
      <c r="DJC28" s="0"/>
      <c r="DJD28" s="0"/>
      <c r="DJE28" s="0"/>
      <c r="DJF28" s="0"/>
      <c r="DJG28" s="0"/>
      <c r="DJH28" s="0"/>
      <c r="DJI28" s="0"/>
      <c r="DJJ28" s="0"/>
      <c r="DJK28" s="0"/>
      <c r="DJL28" s="0"/>
      <c r="DJM28" s="0"/>
      <c r="DJN28" s="0"/>
      <c r="DJO28" s="0"/>
      <c r="DJP28" s="0"/>
      <c r="DJQ28" s="0"/>
      <c r="DJR28" s="0"/>
      <c r="DJS28" s="0"/>
      <c r="DJT28" s="0"/>
      <c r="DJU28" s="0"/>
      <c r="DJV28" s="0"/>
      <c r="DJW28" s="0"/>
      <c r="DJX28" s="0"/>
      <c r="DJY28" s="0"/>
      <c r="DJZ28" s="0"/>
      <c r="DKA28" s="0"/>
      <c r="DKB28" s="0"/>
      <c r="DKC28" s="0"/>
      <c r="DKD28" s="0"/>
      <c r="DKE28" s="0"/>
      <c r="DKF28" s="0"/>
      <c r="DKG28" s="0"/>
      <c r="DKH28" s="0"/>
      <c r="DKI28" s="0"/>
      <c r="DKJ28" s="0"/>
      <c r="DKK28" s="0"/>
      <c r="DKL28" s="0"/>
      <c r="DKM28" s="0"/>
      <c r="DKN28" s="0"/>
      <c r="DKO28" s="0"/>
      <c r="DKP28" s="0"/>
      <c r="DKQ28" s="0"/>
      <c r="DKR28" s="0"/>
      <c r="DKS28" s="0"/>
      <c r="DKT28" s="0"/>
      <c r="DKU28" s="0"/>
      <c r="DKV28" s="0"/>
      <c r="DKW28" s="0"/>
      <c r="DKX28" s="0"/>
      <c r="DKY28" s="0"/>
      <c r="DKZ28" s="0"/>
      <c r="DLA28" s="0"/>
      <c r="DLB28" s="0"/>
      <c r="DLC28" s="0"/>
      <c r="DLD28" s="0"/>
      <c r="DLE28" s="0"/>
      <c r="DLF28" s="0"/>
      <c r="DLG28" s="0"/>
      <c r="DLH28" s="0"/>
      <c r="DLI28" s="0"/>
      <c r="DLJ28" s="0"/>
      <c r="DLK28" s="0"/>
      <c r="DLL28" s="0"/>
      <c r="DLM28" s="0"/>
      <c r="DLN28" s="0"/>
      <c r="DLO28" s="0"/>
      <c r="DLP28" s="0"/>
      <c r="DLQ28" s="0"/>
      <c r="DLR28" s="0"/>
      <c r="DLS28" s="0"/>
      <c r="DLT28" s="0"/>
      <c r="DLU28" s="0"/>
      <c r="DLV28" s="0"/>
      <c r="DLW28" s="0"/>
      <c r="DLX28" s="0"/>
      <c r="DLY28" s="0"/>
      <c r="DLZ28" s="0"/>
      <c r="DMA28" s="0"/>
      <c r="DMB28" s="0"/>
      <c r="DMC28" s="0"/>
      <c r="DMD28" s="0"/>
      <c r="DME28" s="0"/>
      <c r="DMF28" s="0"/>
      <c r="DMG28" s="0"/>
      <c r="DMH28" s="0"/>
      <c r="DMI28" s="0"/>
      <c r="DMJ28" s="0"/>
      <c r="DMK28" s="0"/>
      <c r="DML28" s="0"/>
      <c r="DMM28" s="0"/>
      <c r="DMN28" s="0"/>
      <c r="DMO28" s="0"/>
      <c r="DMP28" s="0"/>
      <c r="DMQ28" s="0"/>
      <c r="DMR28" s="0"/>
      <c r="DMS28" s="0"/>
      <c r="DMT28" s="0"/>
      <c r="DMU28" s="0"/>
      <c r="DMV28" s="0"/>
      <c r="DMW28" s="0"/>
      <c r="DMX28" s="0"/>
      <c r="DMY28" s="0"/>
      <c r="DMZ28" s="0"/>
      <c r="DNA28" s="0"/>
      <c r="DNB28" s="0"/>
      <c r="DNC28" s="0"/>
      <c r="DND28" s="0"/>
      <c r="DNE28" s="0"/>
      <c r="DNF28" s="0"/>
      <c r="DNG28" s="0"/>
      <c r="DNH28" s="0"/>
      <c r="DNI28" s="0"/>
      <c r="DNJ28" s="0"/>
      <c r="DNK28" s="0"/>
      <c r="DNL28" s="0"/>
      <c r="DNM28" s="0"/>
      <c r="DNN28" s="0"/>
      <c r="DNO28" s="0"/>
      <c r="DNP28" s="0"/>
      <c r="DNQ28" s="0"/>
      <c r="DNR28" s="0"/>
      <c r="DNS28" s="0"/>
      <c r="DNT28" s="0"/>
      <c r="DNU28" s="0"/>
      <c r="DNV28" s="0"/>
      <c r="DNW28" s="0"/>
      <c r="DNX28" s="0"/>
      <c r="DNY28" s="0"/>
      <c r="DNZ28" s="0"/>
      <c r="DOA28" s="0"/>
      <c r="DOB28" s="0"/>
      <c r="DOC28" s="0"/>
      <c r="DOD28" s="0"/>
      <c r="DOE28" s="0"/>
      <c r="DOF28" s="0"/>
      <c r="DOG28" s="0"/>
      <c r="DOH28" s="0"/>
      <c r="DOI28" s="0"/>
      <c r="DOJ28" s="0"/>
      <c r="DOK28" s="0"/>
      <c r="DOL28" s="0"/>
      <c r="DOM28" s="0"/>
      <c r="DON28" s="0"/>
      <c r="DOO28" s="0"/>
      <c r="DOP28" s="0"/>
      <c r="DOQ28" s="0"/>
      <c r="DOR28" s="0"/>
      <c r="DOS28" s="0"/>
      <c r="DOT28" s="0"/>
      <c r="DOU28" s="0"/>
      <c r="DOV28" s="0"/>
      <c r="DOW28" s="0"/>
      <c r="DOX28" s="0"/>
      <c r="DOY28" s="0"/>
      <c r="DOZ28" s="0"/>
      <c r="DPA28" s="0"/>
      <c r="DPB28" s="0"/>
      <c r="DPC28" s="0"/>
      <c r="DPD28" s="0"/>
      <c r="DPE28" s="0"/>
      <c r="DPF28" s="0"/>
      <c r="DPG28" s="0"/>
      <c r="DPH28" s="0"/>
      <c r="DPI28" s="0"/>
      <c r="DPJ28" s="0"/>
      <c r="DPK28" s="0"/>
      <c r="DPL28" s="0"/>
      <c r="DPM28" s="0"/>
      <c r="DPN28" s="0"/>
      <c r="DPO28" s="0"/>
      <c r="DPP28" s="0"/>
      <c r="DPQ28" s="0"/>
      <c r="DPR28" s="0"/>
      <c r="DPS28" s="0"/>
      <c r="DPT28" s="0"/>
      <c r="DPU28" s="0"/>
      <c r="DPV28" s="0"/>
      <c r="DPW28" s="0"/>
      <c r="DPX28" s="0"/>
      <c r="DPY28" s="0"/>
      <c r="DPZ28" s="0"/>
      <c r="DQA28" s="0"/>
      <c r="DQB28" s="0"/>
      <c r="DQC28" s="0"/>
      <c r="DQD28" s="0"/>
      <c r="DQE28" s="0"/>
      <c r="DQF28" s="0"/>
      <c r="DQG28" s="0"/>
      <c r="DQH28" s="0"/>
      <c r="DQI28" s="0"/>
      <c r="DQJ28" s="0"/>
      <c r="DQK28" s="0"/>
      <c r="DQL28" s="0"/>
      <c r="DQM28" s="0"/>
      <c r="DQN28" s="0"/>
      <c r="DQO28" s="0"/>
      <c r="DQP28" s="0"/>
      <c r="DQQ28" s="0"/>
      <c r="DQR28" s="0"/>
      <c r="DQS28" s="0"/>
      <c r="DQT28" s="0"/>
      <c r="DQU28" s="0"/>
      <c r="DQV28" s="0"/>
      <c r="DQW28" s="0"/>
      <c r="DQX28" s="0"/>
      <c r="DQY28" s="0"/>
      <c r="DQZ28" s="0"/>
      <c r="DRA28" s="0"/>
      <c r="DRB28" s="0"/>
      <c r="DRC28" s="0"/>
      <c r="DRD28" s="0"/>
      <c r="DRE28" s="0"/>
      <c r="DRF28" s="0"/>
      <c r="DRG28" s="0"/>
      <c r="DRH28" s="0"/>
      <c r="DRI28" s="0"/>
      <c r="DRJ28" s="0"/>
      <c r="DRK28" s="0"/>
      <c r="DRL28" s="0"/>
      <c r="DRM28" s="0"/>
      <c r="DRN28" s="0"/>
      <c r="DRO28" s="0"/>
      <c r="DRP28" s="0"/>
      <c r="DRQ28" s="0"/>
      <c r="DRR28" s="0"/>
      <c r="DRS28" s="0"/>
      <c r="DRT28" s="0"/>
      <c r="DRU28" s="0"/>
      <c r="DRV28" s="0"/>
      <c r="DRW28" s="0"/>
      <c r="DRX28" s="0"/>
      <c r="DRY28" s="0"/>
      <c r="DRZ28" s="0"/>
      <c r="DSA28" s="0"/>
      <c r="DSB28" s="0"/>
      <c r="DSC28" s="0"/>
      <c r="DSD28" s="0"/>
      <c r="DSE28" s="0"/>
      <c r="DSF28" s="0"/>
      <c r="DSG28" s="0"/>
      <c r="DSH28" s="0"/>
      <c r="DSI28" s="0"/>
      <c r="DSJ28" s="0"/>
      <c r="DSK28" s="0"/>
      <c r="DSL28" s="0"/>
      <c r="DSM28" s="0"/>
      <c r="DSN28" s="0"/>
      <c r="DSO28" s="0"/>
      <c r="DSP28" s="0"/>
      <c r="DSQ28" s="0"/>
      <c r="DSR28" s="0"/>
      <c r="DSS28" s="0"/>
      <c r="DST28" s="0"/>
      <c r="DSU28" s="0"/>
      <c r="DSV28" s="0"/>
      <c r="DSW28" s="0"/>
      <c r="DSX28" s="0"/>
      <c r="DSY28" s="0"/>
      <c r="DSZ28" s="0"/>
      <c r="DTA28" s="0"/>
      <c r="DTB28" s="0"/>
      <c r="DTC28" s="0"/>
      <c r="DTD28" s="0"/>
      <c r="DTE28" s="0"/>
      <c r="DTF28" s="0"/>
      <c r="DTG28" s="0"/>
      <c r="DTH28" s="0"/>
      <c r="DTI28" s="0"/>
      <c r="DTJ28" s="0"/>
      <c r="DTK28" s="0"/>
      <c r="DTL28" s="0"/>
      <c r="DTM28" s="0"/>
      <c r="DTN28" s="0"/>
      <c r="DTO28" s="0"/>
      <c r="DTP28" s="0"/>
      <c r="DTQ28" s="0"/>
      <c r="DTR28" s="0"/>
      <c r="DTS28" s="0"/>
      <c r="DTT28" s="0"/>
      <c r="DTU28" s="0"/>
      <c r="DTV28" s="0"/>
      <c r="DTW28" s="0"/>
      <c r="DTX28" s="0"/>
      <c r="DTY28" s="0"/>
      <c r="DTZ28" s="0"/>
      <c r="DUA28" s="0"/>
      <c r="DUB28" s="0"/>
      <c r="DUC28" s="0"/>
      <c r="DUD28" s="0"/>
      <c r="DUE28" s="0"/>
      <c r="DUF28" s="0"/>
      <c r="DUG28" s="0"/>
      <c r="DUH28" s="0"/>
      <c r="DUI28" s="0"/>
      <c r="DUJ28" s="0"/>
      <c r="DUK28" s="0"/>
      <c r="DUL28" s="0"/>
      <c r="DUM28" s="0"/>
      <c r="DUN28" s="0"/>
      <c r="DUO28" s="0"/>
      <c r="DUP28" s="0"/>
      <c r="DUQ28" s="0"/>
      <c r="DUR28" s="0"/>
      <c r="DUS28" s="0"/>
      <c r="DUT28" s="0"/>
      <c r="DUU28" s="0"/>
      <c r="DUV28" s="0"/>
      <c r="DUW28" s="0"/>
      <c r="DUX28" s="0"/>
      <c r="DUY28" s="0"/>
      <c r="DUZ28" s="0"/>
      <c r="DVA28" s="0"/>
      <c r="DVB28" s="0"/>
      <c r="DVC28" s="0"/>
      <c r="DVD28" s="0"/>
      <c r="DVE28" s="0"/>
      <c r="DVF28" s="0"/>
      <c r="DVG28" s="0"/>
      <c r="DVH28" s="0"/>
      <c r="DVI28" s="0"/>
      <c r="DVJ28" s="0"/>
      <c r="DVK28" s="0"/>
      <c r="DVL28" s="0"/>
      <c r="DVM28" s="0"/>
      <c r="DVN28" s="0"/>
      <c r="DVO28" s="0"/>
      <c r="DVP28" s="0"/>
      <c r="DVQ28" s="0"/>
      <c r="DVR28" s="0"/>
      <c r="DVS28" s="0"/>
      <c r="DVT28" s="0"/>
      <c r="DVU28" s="0"/>
      <c r="DVV28" s="0"/>
      <c r="DVW28" s="0"/>
      <c r="DVX28" s="0"/>
      <c r="DVY28" s="0"/>
      <c r="DVZ28" s="0"/>
      <c r="DWA28" s="0"/>
      <c r="DWB28" s="0"/>
      <c r="DWC28" s="0"/>
      <c r="DWD28" s="0"/>
      <c r="DWE28" s="0"/>
      <c r="DWF28" s="0"/>
      <c r="DWG28" s="0"/>
      <c r="DWH28" s="0"/>
      <c r="DWI28" s="0"/>
      <c r="DWJ28" s="0"/>
      <c r="DWK28" s="0"/>
      <c r="DWL28" s="0"/>
      <c r="DWM28" s="0"/>
      <c r="DWN28" s="0"/>
      <c r="DWO28" s="0"/>
      <c r="DWP28" s="0"/>
      <c r="DWQ28" s="0"/>
      <c r="DWR28" s="0"/>
      <c r="DWS28" s="0"/>
      <c r="DWT28" s="0"/>
      <c r="DWU28" s="0"/>
      <c r="DWV28" s="0"/>
      <c r="DWW28" s="0"/>
      <c r="DWX28" s="0"/>
      <c r="DWY28" s="0"/>
      <c r="DWZ28" s="0"/>
      <c r="DXA28" s="0"/>
      <c r="DXB28" s="0"/>
      <c r="DXC28" s="0"/>
      <c r="DXD28" s="0"/>
      <c r="DXE28" s="0"/>
      <c r="DXF28" s="0"/>
      <c r="DXG28" s="0"/>
      <c r="DXH28" s="0"/>
      <c r="DXI28" s="0"/>
      <c r="DXJ28" s="0"/>
      <c r="DXK28" s="0"/>
      <c r="DXL28" s="0"/>
      <c r="DXM28" s="0"/>
      <c r="DXN28" s="0"/>
      <c r="DXO28" s="0"/>
      <c r="DXP28" s="0"/>
      <c r="DXQ28" s="0"/>
      <c r="DXR28" s="0"/>
      <c r="DXS28" s="0"/>
      <c r="DXT28" s="0"/>
      <c r="DXU28" s="0"/>
      <c r="DXV28" s="0"/>
      <c r="DXW28" s="0"/>
      <c r="DXX28" s="0"/>
      <c r="DXY28" s="0"/>
      <c r="DXZ28" s="0"/>
      <c r="DYA28" s="0"/>
      <c r="DYB28" s="0"/>
      <c r="DYC28" s="0"/>
      <c r="DYD28" s="0"/>
      <c r="DYE28" s="0"/>
      <c r="DYF28" s="0"/>
      <c r="DYG28" s="0"/>
      <c r="DYH28" s="0"/>
      <c r="DYI28" s="0"/>
      <c r="DYJ28" s="0"/>
      <c r="DYK28" s="0"/>
      <c r="DYL28" s="0"/>
      <c r="DYM28" s="0"/>
      <c r="DYN28" s="0"/>
      <c r="DYO28" s="0"/>
      <c r="DYP28" s="0"/>
      <c r="DYQ28" s="0"/>
      <c r="DYR28" s="0"/>
      <c r="DYS28" s="0"/>
      <c r="DYT28" s="0"/>
      <c r="DYU28" s="0"/>
      <c r="DYV28" s="0"/>
      <c r="DYW28" s="0"/>
      <c r="DYX28" s="0"/>
      <c r="DYY28" s="0"/>
      <c r="DYZ28" s="0"/>
      <c r="DZA28" s="0"/>
      <c r="DZB28" s="0"/>
      <c r="DZC28" s="0"/>
      <c r="DZD28" s="0"/>
      <c r="DZE28" s="0"/>
      <c r="DZF28" s="0"/>
      <c r="DZG28" s="0"/>
      <c r="DZH28" s="0"/>
      <c r="DZI28" s="0"/>
      <c r="DZJ28" s="0"/>
      <c r="DZK28" s="0"/>
      <c r="DZL28" s="0"/>
      <c r="DZM28" s="0"/>
      <c r="DZN28" s="0"/>
      <c r="DZO28" s="0"/>
      <c r="DZP28" s="0"/>
      <c r="DZQ28" s="0"/>
      <c r="DZR28" s="0"/>
      <c r="DZS28" s="0"/>
      <c r="DZT28" s="0"/>
      <c r="DZU28" s="0"/>
      <c r="DZV28" s="0"/>
      <c r="DZW28" s="0"/>
      <c r="DZX28" s="0"/>
      <c r="DZY28" s="0"/>
      <c r="DZZ28" s="0"/>
      <c r="EAA28" s="0"/>
      <c r="EAB28" s="0"/>
      <c r="EAC28" s="0"/>
      <c r="EAD28" s="0"/>
      <c r="EAE28" s="0"/>
      <c r="EAF28" s="0"/>
      <c r="EAG28" s="0"/>
      <c r="EAH28" s="0"/>
      <c r="EAI28" s="0"/>
      <c r="EAJ28" s="0"/>
      <c r="EAK28" s="0"/>
      <c r="EAL28" s="0"/>
      <c r="EAM28" s="0"/>
      <c r="EAN28" s="0"/>
      <c r="EAO28" s="0"/>
      <c r="EAP28" s="0"/>
      <c r="EAQ28" s="0"/>
      <c r="EAR28" s="0"/>
      <c r="EAS28" s="0"/>
      <c r="EAT28" s="0"/>
      <c r="EAU28" s="0"/>
      <c r="EAV28" s="0"/>
      <c r="EAW28" s="0"/>
      <c r="EAX28" s="0"/>
      <c r="EAY28" s="0"/>
      <c r="EAZ28" s="0"/>
      <c r="EBA28" s="0"/>
      <c r="EBB28" s="0"/>
      <c r="EBC28" s="0"/>
      <c r="EBD28" s="0"/>
      <c r="EBE28" s="0"/>
      <c r="EBF28" s="0"/>
      <c r="EBG28" s="0"/>
      <c r="EBH28" s="0"/>
      <c r="EBI28" s="0"/>
      <c r="EBJ28" s="0"/>
      <c r="EBK28" s="0"/>
      <c r="EBL28" s="0"/>
      <c r="EBM28" s="0"/>
      <c r="EBN28" s="0"/>
      <c r="EBO28" s="0"/>
      <c r="EBP28" s="0"/>
      <c r="EBQ28" s="0"/>
      <c r="EBR28" s="0"/>
      <c r="EBS28" s="0"/>
      <c r="EBT28" s="0"/>
      <c r="EBU28" s="0"/>
      <c r="EBV28" s="0"/>
      <c r="EBW28" s="0"/>
      <c r="EBX28" s="0"/>
      <c r="EBY28" s="0"/>
      <c r="EBZ28" s="0"/>
      <c r="ECA28" s="0"/>
      <c r="ECB28" s="0"/>
      <c r="ECC28" s="0"/>
      <c r="ECD28" s="0"/>
      <c r="ECE28" s="0"/>
      <c r="ECF28" s="0"/>
      <c r="ECG28" s="0"/>
      <c r="ECH28" s="0"/>
      <c r="ECI28" s="0"/>
      <c r="ECJ28" s="0"/>
      <c r="ECK28" s="0"/>
      <c r="ECL28" s="0"/>
      <c r="ECM28" s="0"/>
      <c r="ECN28" s="0"/>
      <c r="ECO28" s="0"/>
      <c r="ECP28" s="0"/>
      <c r="ECQ28" s="0"/>
      <c r="ECR28" s="0"/>
      <c r="ECS28" s="0"/>
      <c r="ECT28" s="0"/>
      <c r="ECU28" s="0"/>
      <c r="ECV28" s="0"/>
      <c r="ECW28" s="0"/>
      <c r="ECX28" s="0"/>
      <c r="ECY28" s="0"/>
      <c r="ECZ28" s="0"/>
      <c r="EDA28" s="0"/>
      <c r="EDB28" s="0"/>
      <c r="EDC28" s="0"/>
      <c r="EDD28" s="0"/>
      <c r="EDE28" s="0"/>
      <c r="EDF28" s="0"/>
      <c r="EDG28" s="0"/>
      <c r="EDH28" s="0"/>
      <c r="EDI28" s="0"/>
      <c r="EDJ28" s="0"/>
      <c r="EDK28" s="0"/>
      <c r="EDL28" s="0"/>
      <c r="EDM28" s="0"/>
      <c r="EDN28" s="0"/>
      <c r="EDO28" s="0"/>
      <c r="EDP28" s="0"/>
      <c r="EDQ28" s="0"/>
      <c r="EDR28" s="0"/>
      <c r="EDS28" s="0"/>
      <c r="EDT28" s="0"/>
      <c r="EDU28" s="0"/>
      <c r="EDV28" s="0"/>
      <c r="EDW28" s="0"/>
      <c r="EDX28" s="0"/>
      <c r="EDY28" s="0"/>
      <c r="EDZ28" s="0"/>
      <c r="EEA28" s="0"/>
      <c r="EEB28" s="0"/>
      <c r="EEC28" s="0"/>
      <c r="EED28" s="0"/>
      <c r="EEE28" s="0"/>
      <c r="EEF28" s="0"/>
      <c r="EEG28" s="0"/>
      <c r="EEH28" s="0"/>
      <c r="EEI28" s="0"/>
      <c r="EEJ28" s="0"/>
      <c r="EEK28" s="0"/>
      <c r="EEL28" s="0"/>
      <c r="EEM28" s="0"/>
      <c r="EEN28" s="0"/>
      <c r="EEO28" s="0"/>
      <c r="EEP28" s="0"/>
      <c r="EEQ28" s="0"/>
      <c r="EER28" s="0"/>
      <c r="EES28" s="0"/>
      <c r="EET28" s="0"/>
      <c r="EEU28" s="0"/>
      <c r="EEV28" s="0"/>
      <c r="EEW28" s="0"/>
      <c r="EEX28" s="0"/>
      <c r="EEY28" s="0"/>
      <c r="EEZ28" s="0"/>
      <c r="EFA28" s="0"/>
      <c r="EFB28" s="0"/>
      <c r="EFC28" s="0"/>
      <c r="EFD28" s="0"/>
      <c r="EFE28" s="0"/>
      <c r="EFF28" s="0"/>
      <c r="EFG28" s="0"/>
      <c r="EFH28" s="0"/>
      <c r="EFI28" s="0"/>
      <c r="EFJ28" s="0"/>
      <c r="EFK28" s="0"/>
      <c r="EFL28" s="0"/>
      <c r="EFM28" s="0"/>
      <c r="EFN28" s="0"/>
      <c r="EFO28" s="0"/>
      <c r="EFP28" s="0"/>
      <c r="EFQ28" s="0"/>
      <c r="EFR28" s="0"/>
      <c r="EFS28" s="0"/>
      <c r="EFT28" s="0"/>
      <c r="EFU28" s="0"/>
      <c r="EFV28" s="0"/>
      <c r="EFW28" s="0"/>
      <c r="EFX28" s="0"/>
      <c r="EFY28" s="0"/>
      <c r="EFZ28" s="0"/>
      <c r="EGA28" s="0"/>
      <c r="EGB28" s="0"/>
      <c r="EGC28" s="0"/>
      <c r="EGD28" s="0"/>
      <c r="EGE28" s="0"/>
      <c r="EGF28" s="0"/>
      <c r="EGG28" s="0"/>
      <c r="EGH28" s="0"/>
      <c r="EGI28" s="0"/>
      <c r="EGJ28" s="0"/>
      <c r="EGK28" s="0"/>
      <c r="EGL28" s="0"/>
      <c r="EGM28" s="0"/>
      <c r="EGN28" s="0"/>
      <c r="EGO28" s="0"/>
      <c r="EGP28" s="0"/>
      <c r="EGQ28" s="0"/>
      <c r="EGR28" s="0"/>
      <c r="EGS28" s="0"/>
      <c r="EGT28" s="0"/>
      <c r="EGU28" s="0"/>
      <c r="EGV28" s="0"/>
      <c r="EGW28" s="0"/>
      <c r="EGX28" s="0"/>
      <c r="EGY28" s="0"/>
      <c r="EGZ28" s="0"/>
      <c r="EHA28" s="0"/>
      <c r="EHB28" s="0"/>
      <c r="EHC28" s="0"/>
      <c r="EHD28" s="0"/>
      <c r="EHE28" s="0"/>
      <c r="EHF28" s="0"/>
      <c r="EHG28" s="0"/>
      <c r="EHH28" s="0"/>
      <c r="EHI28" s="0"/>
      <c r="EHJ28" s="0"/>
      <c r="EHK28" s="0"/>
      <c r="EHL28" s="0"/>
      <c r="EHM28" s="0"/>
      <c r="EHN28" s="0"/>
      <c r="EHO28" s="0"/>
      <c r="EHP28" s="0"/>
      <c r="EHQ28" s="0"/>
      <c r="EHR28" s="0"/>
      <c r="EHS28" s="0"/>
      <c r="EHT28" s="0"/>
      <c r="EHU28" s="0"/>
      <c r="EHV28" s="0"/>
      <c r="EHW28" s="0"/>
      <c r="EHX28" s="0"/>
      <c r="EHY28" s="0"/>
      <c r="EHZ28" s="0"/>
      <c r="EIA28" s="0"/>
      <c r="EIB28" s="0"/>
      <c r="EIC28" s="0"/>
      <c r="EID28" s="0"/>
      <c r="EIE28" s="0"/>
      <c r="EIF28" s="0"/>
      <c r="EIG28" s="0"/>
      <c r="EIH28" s="0"/>
      <c r="EII28" s="0"/>
      <c r="EIJ28" s="0"/>
      <c r="EIK28" s="0"/>
      <c r="EIL28" s="0"/>
      <c r="EIM28" s="0"/>
      <c r="EIN28" s="0"/>
      <c r="EIO28" s="0"/>
      <c r="EIP28" s="0"/>
      <c r="EIQ28" s="0"/>
      <c r="EIR28" s="0"/>
      <c r="EIS28" s="0"/>
      <c r="EIT28" s="0"/>
      <c r="EIU28" s="0"/>
      <c r="EIV28" s="0"/>
      <c r="EIW28" s="0"/>
      <c r="EIX28" s="0"/>
      <c r="EIY28" s="0"/>
      <c r="EIZ28" s="0"/>
      <c r="EJA28" s="0"/>
      <c r="EJB28" s="0"/>
      <c r="EJC28" s="0"/>
      <c r="EJD28" s="0"/>
      <c r="EJE28" s="0"/>
      <c r="EJF28" s="0"/>
      <c r="EJG28" s="0"/>
      <c r="EJH28" s="0"/>
      <c r="EJI28" s="0"/>
      <c r="EJJ28" s="0"/>
      <c r="EJK28" s="0"/>
      <c r="EJL28" s="0"/>
      <c r="EJM28" s="0"/>
      <c r="EJN28" s="0"/>
      <c r="EJO28" s="0"/>
      <c r="EJP28" s="0"/>
      <c r="EJQ28" s="0"/>
      <c r="EJR28" s="0"/>
      <c r="EJS28" s="0"/>
      <c r="EJT28" s="0"/>
      <c r="EJU28" s="0"/>
      <c r="EJV28" s="0"/>
      <c r="EJW28" s="0"/>
      <c r="EJX28" s="0"/>
      <c r="EJY28" s="0"/>
      <c r="EJZ28" s="0"/>
      <c r="EKA28" s="0"/>
      <c r="EKB28" s="0"/>
      <c r="EKC28" s="0"/>
      <c r="EKD28" s="0"/>
      <c r="EKE28" s="0"/>
      <c r="EKF28" s="0"/>
      <c r="EKG28" s="0"/>
      <c r="EKH28" s="0"/>
      <c r="EKI28" s="0"/>
      <c r="EKJ28" s="0"/>
      <c r="EKK28" s="0"/>
      <c r="EKL28" s="0"/>
      <c r="EKM28" s="0"/>
      <c r="EKN28" s="0"/>
      <c r="EKO28" s="0"/>
      <c r="EKP28" s="0"/>
      <c r="EKQ28" s="0"/>
      <c r="EKR28" s="0"/>
      <c r="EKS28" s="0"/>
      <c r="EKT28" s="0"/>
      <c r="EKU28" s="0"/>
      <c r="EKV28" s="0"/>
      <c r="EKW28" s="0"/>
      <c r="EKX28" s="0"/>
      <c r="EKY28" s="0"/>
      <c r="EKZ28" s="0"/>
      <c r="ELA28" s="0"/>
      <c r="ELB28" s="0"/>
      <c r="ELC28" s="0"/>
      <c r="ELD28" s="0"/>
      <c r="ELE28" s="0"/>
      <c r="ELF28" s="0"/>
      <c r="ELG28" s="0"/>
      <c r="ELH28" s="0"/>
      <c r="ELI28" s="0"/>
      <c r="ELJ28" s="0"/>
      <c r="ELK28" s="0"/>
      <c r="ELL28" s="0"/>
      <c r="ELM28" s="0"/>
      <c r="ELN28" s="0"/>
      <c r="ELO28" s="0"/>
      <c r="ELP28" s="0"/>
      <c r="ELQ28" s="0"/>
      <c r="ELR28" s="0"/>
      <c r="ELS28" s="0"/>
      <c r="ELT28" s="0"/>
      <c r="ELU28" s="0"/>
      <c r="ELV28" s="0"/>
      <c r="ELW28" s="0"/>
      <c r="ELX28" s="0"/>
      <c r="ELY28" s="0"/>
      <c r="ELZ28" s="0"/>
      <c r="EMA28" s="0"/>
      <c r="EMB28" s="0"/>
      <c r="EMC28" s="0"/>
      <c r="EMD28" s="0"/>
      <c r="EME28" s="0"/>
      <c r="EMF28" s="0"/>
      <c r="EMG28" s="0"/>
      <c r="EMH28" s="0"/>
      <c r="EMI28" s="0"/>
      <c r="EMJ28" s="0"/>
      <c r="EMK28" s="0"/>
      <c r="EML28" s="0"/>
      <c r="EMM28" s="0"/>
      <c r="EMN28" s="0"/>
      <c r="EMO28" s="0"/>
      <c r="EMP28" s="0"/>
      <c r="EMQ28" s="0"/>
      <c r="EMR28" s="0"/>
      <c r="EMS28" s="0"/>
      <c r="EMT28" s="0"/>
      <c r="EMU28" s="0"/>
      <c r="EMV28" s="0"/>
      <c r="EMW28" s="0"/>
      <c r="EMX28" s="0"/>
      <c r="EMY28" s="0"/>
      <c r="EMZ28" s="0"/>
      <c r="ENA28" s="0"/>
      <c r="ENB28" s="0"/>
      <c r="ENC28" s="0"/>
      <c r="END28" s="0"/>
      <c r="ENE28" s="0"/>
      <c r="ENF28" s="0"/>
      <c r="ENG28" s="0"/>
      <c r="ENH28" s="0"/>
      <c r="ENI28" s="0"/>
      <c r="ENJ28" s="0"/>
      <c r="ENK28" s="0"/>
      <c r="ENL28" s="0"/>
      <c r="ENM28" s="0"/>
      <c r="ENN28" s="0"/>
      <c r="ENO28" s="0"/>
      <c r="ENP28" s="0"/>
      <c r="ENQ28" s="0"/>
      <c r="ENR28" s="0"/>
      <c r="ENS28" s="0"/>
      <c r="ENT28" s="0"/>
      <c r="ENU28" s="0"/>
      <c r="ENV28" s="0"/>
      <c r="ENW28" s="0"/>
      <c r="ENX28" s="0"/>
      <c r="ENY28" s="0"/>
      <c r="ENZ28" s="0"/>
      <c r="EOA28" s="0"/>
      <c r="EOB28" s="0"/>
      <c r="EOC28" s="0"/>
      <c r="EOD28" s="0"/>
      <c r="EOE28" s="0"/>
      <c r="EOF28" s="0"/>
      <c r="EOG28" s="0"/>
      <c r="EOH28" s="0"/>
      <c r="EOI28" s="0"/>
      <c r="EOJ28" s="0"/>
      <c r="EOK28" s="0"/>
      <c r="EOL28" s="0"/>
      <c r="EOM28" s="0"/>
      <c r="EON28" s="0"/>
      <c r="EOO28" s="0"/>
      <c r="EOP28" s="0"/>
      <c r="EOQ28" s="0"/>
      <c r="EOR28" s="0"/>
      <c r="EOS28" s="0"/>
      <c r="EOT28" s="0"/>
      <c r="EOU28" s="0"/>
      <c r="EOV28" s="0"/>
      <c r="EOW28" s="0"/>
      <c r="EOX28" s="0"/>
      <c r="EOY28" s="0"/>
      <c r="EOZ28" s="0"/>
      <c r="EPA28" s="0"/>
      <c r="EPB28" s="0"/>
      <c r="EPC28" s="0"/>
      <c r="EPD28" s="0"/>
      <c r="EPE28" s="0"/>
      <c r="EPF28" s="0"/>
      <c r="EPG28" s="0"/>
      <c r="EPH28" s="0"/>
      <c r="EPI28" s="0"/>
      <c r="EPJ28" s="0"/>
      <c r="EPK28" s="0"/>
      <c r="EPL28" s="0"/>
      <c r="EPM28" s="0"/>
      <c r="EPN28" s="0"/>
      <c r="EPO28" s="0"/>
      <c r="EPP28" s="0"/>
      <c r="EPQ28" s="0"/>
      <c r="EPR28" s="0"/>
      <c r="EPS28" s="0"/>
      <c r="EPT28" s="0"/>
      <c r="EPU28" s="0"/>
      <c r="EPV28" s="0"/>
      <c r="EPW28" s="0"/>
      <c r="EPX28" s="0"/>
      <c r="EPY28" s="0"/>
      <c r="EPZ28" s="0"/>
      <c r="EQA28" s="0"/>
      <c r="EQB28" s="0"/>
      <c r="EQC28" s="0"/>
      <c r="EQD28" s="0"/>
      <c r="EQE28" s="0"/>
      <c r="EQF28" s="0"/>
      <c r="EQG28" s="0"/>
      <c r="EQH28" s="0"/>
      <c r="EQI28" s="0"/>
      <c r="EQJ28" s="0"/>
      <c r="EQK28" s="0"/>
      <c r="EQL28" s="0"/>
      <c r="EQM28" s="0"/>
      <c r="EQN28" s="0"/>
      <c r="EQO28" s="0"/>
      <c r="EQP28" s="0"/>
      <c r="EQQ28" s="0"/>
      <c r="EQR28" s="0"/>
      <c r="EQS28" s="0"/>
      <c r="EQT28" s="0"/>
      <c r="EQU28" s="0"/>
      <c r="EQV28" s="0"/>
      <c r="EQW28" s="0"/>
      <c r="EQX28" s="0"/>
      <c r="EQY28" s="0"/>
      <c r="EQZ28" s="0"/>
      <c r="ERA28" s="0"/>
      <c r="ERB28" s="0"/>
      <c r="ERC28" s="0"/>
      <c r="ERD28" s="0"/>
      <c r="ERE28" s="0"/>
      <c r="ERF28" s="0"/>
      <c r="ERG28" s="0"/>
      <c r="ERH28" s="0"/>
      <c r="ERI28" s="0"/>
      <c r="ERJ28" s="0"/>
      <c r="ERK28" s="0"/>
      <c r="ERL28" s="0"/>
      <c r="ERM28" s="0"/>
      <c r="ERN28" s="0"/>
      <c r="ERO28" s="0"/>
      <c r="ERP28" s="0"/>
      <c r="ERQ28" s="0"/>
      <c r="ERR28" s="0"/>
      <c r="ERS28" s="0"/>
      <c r="ERT28" s="0"/>
      <c r="ERU28" s="0"/>
      <c r="ERV28" s="0"/>
      <c r="ERW28" s="0"/>
      <c r="ERX28" s="0"/>
      <c r="ERY28" s="0"/>
      <c r="ERZ28" s="0"/>
      <c r="ESA28" s="0"/>
      <c r="ESB28" s="0"/>
      <c r="ESC28" s="0"/>
      <c r="ESD28" s="0"/>
      <c r="ESE28" s="0"/>
      <c r="ESF28" s="0"/>
      <c r="ESG28" s="0"/>
      <c r="ESH28" s="0"/>
      <c r="ESI28" s="0"/>
      <c r="ESJ28" s="0"/>
      <c r="ESK28" s="0"/>
      <c r="ESL28" s="0"/>
      <c r="ESM28" s="0"/>
      <c r="ESN28" s="0"/>
      <c r="ESO28" s="0"/>
      <c r="ESP28" s="0"/>
      <c r="ESQ28" s="0"/>
      <c r="ESR28" s="0"/>
      <c r="ESS28" s="0"/>
      <c r="EST28" s="0"/>
      <c r="ESU28" s="0"/>
      <c r="ESV28" s="0"/>
      <c r="ESW28" s="0"/>
      <c r="ESX28" s="0"/>
      <c r="ESY28" s="0"/>
      <c r="ESZ28" s="0"/>
      <c r="ETA28" s="0"/>
      <c r="ETB28" s="0"/>
      <c r="ETC28" s="0"/>
      <c r="ETD28" s="0"/>
      <c r="ETE28" s="0"/>
      <c r="ETF28" s="0"/>
      <c r="ETG28" s="0"/>
      <c r="ETH28" s="0"/>
      <c r="ETI28" s="0"/>
      <c r="ETJ28" s="0"/>
      <c r="ETK28" s="0"/>
      <c r="ETL28" s="0"/>
      <c r="ETM28" s="0"/>
      <c r="ETN28" s="0"/>
      <c r="ETO28" s="0"/>
      <c r="ETP28" s="0"/>
      <c r="ETQ28" s="0"/>
      <c r="ETR28" s="0"/>
      <c r="ETS28" s="0"/>
      <c r="ETT28" s="0"/>
      <c r="ETU28" s="0"/>
      <c r="ETV28" s="0"/>
      <c r="ETW28" s="0"/>
      <c r="ETX28" s="0"/>
      <c r="ETY28" s="0"/>
      <c r="ETZ28" s="0"/>
      <c r="EUA28" s="0"/>
      <c r="EUB28" s="0"/>
      <c r="EUC28" s="0"/>
      <c r="EUD28" s="0"/>
      <c r="EUE28" s="0"/>
      <c r="EUF28" s="0"/>
      <c r="EUG28" s="0"/>
      <c r="EUH28" s="0"/>
      <c r="EUI28" s="0"/>
      <c r="EUJ28" s="0"/>
      <c r="EUK28" s="0"/>
      <c r="EUL28" s="0"/>
      <c r="EUM28" s="0"/>
      <c r="EUN28" s="0"/>
      <c r="EUO28" s="0"/>
      <c r="EUP28" s="0"/>
      <c r="EUQ28" s="0"/>
      <c r="EUR28" s="0"/>
      <c r="EUS28" s="0"/>
      <c r="EUT28" s="0"/>
      <c r="EUU28" s="0"/>
      <c r="EUV28" s="0"/>
      <c r="EUW28" s="0"/>
      <c r="EUX28" s="0"/>
      <c r="EUY28" s="0"/>
      <c r="EUZ28" s="0"/>
      <c r="EVA28" s="0"/>
      <c r="EVB28" s="0"/>
      <c r="EVC28" s="0"/>
      <c r="EVD28" s="0"/>
      <c r="EVE28" s="0"/>
      <c r="EVF28" s="0"/>
      <c r="EVG28" s="0"/>
      <c r="EVH28" s="0"/>
      <c r="EVI28" s="0"/>
      <c r="EVJ28" s="0"/>
      <c r="EVK28" s="0"/>
      <c r="EVL28" s="0"/>
      <c r="EVM28" s="0"/>
      <c r="EVN28" s="0"/>
      <c r="EVO28" s="0"/>
      <c r="EVP28" s="0"/>
      <c r="EVQ28" s="0"/>
      <c r="EVR28" s="0"/>
      <c r="EVS28" s="0"/>
      <c r="EVT28" s="0"/>
      <c r="EVU28" s="0"/>
      <c r="EVV28" s="0"/>
      <c r="EVW28" s="0"/>
      <c r="EVX28" s="0"/>
      <c r="EVY28" s="0"/>
      <c r="EVZ28" s="0"/>
      <c r="EWA28" s="0"/>
      <c r="EWB28" s="0"/>
      <c r="EWC28" s="0"/>
      <c r="EWD28" s="0"/>
      <c r="EWE28" s="0"/>
      <c r="EWF28" s="0"/>
      <c r="EWG28" s="0"/>
      <c r="EWH28" s="0"/>
      <c r="EWI28" s="0"/>
      <c r="EWJ28" s="0"/>
      <c r="EWK28" s="0"/>
      <c r="EWL28" s="0"/>
      <c r="EWM28" s="0"/>
      <c r="EWN28" s="0"/>
      <c r="EWO28" s="0"/>
      <c r="EWP28" s="0"/>
      <c r="EWQ28" s="0"/>
      <c r="EWR28" s="0"/>
      <c r="EWS28" s="0"/>
      <c r="EWT28" s="0"/>
      <c r="EWU28" s="0"/>
      <c r="EWV28" s="0"/>
      <c r="EWW28" s="0"/>
      <c r="EWX28" s="0"/>
      <c r="EWY28" s="0"/>
      <c r="EWZ28" s="0"/>
      <c r="EXA28" s="0"/>
      <c r="EXB28" s="0"/>
      <c r="EXC28" s="0"/>
      <c r="EXD28" s="0"/>
      <c r="EXE28" s="0"/>
      <c r="EXF28" s="0"/>
      <c r="EXG28" s="0"/>
      <c r="EXH28" s="0"/>
      <c r="EXI28" s="0"/>
      <c r="EXJ28" s="0"/>
      <c r="EXK28" s="0"/>
      <c r="EXL28" s="0"/>
      <c r="EXM28" s="0"/>
      <c r="EXN28" s="0"/>
      <c r="EXO28" s="0"/>
      <c r="EXP28" s="0"/>
      <c r="EXQ28" s="0"/>
      <c r="EXR28" s="0"/>
      <c r="EXS28" s="0"/>
      <c r="EXT28" s="0"/>
      <c r="EXU28" s="0"/>
      <c r="EXV28" s="0"/>
      <c r="EXW28" s="0"/>
      <c r="EXX28" s="0"/>
      <c r="EXY28" s="0"/>
      <c r="EXZ28" s="0"/>
      <c r="EYA28" s="0"/>
      <c r="EYB28" s="0"/>
      <c r="EYC28" s="0"/>
      <c r="EYD28" s="0"/>
      <c r="EYE28" s="0"/>
      <c r="EYF28" s="0"/>
      <c r="EYG28" s="0"/>
      <c r="EYH28" s="0"/>
      <c r="EYI28" s="0"/>
      <c r="EYJ28" s="0"/>
      <c r="EYK28" s="0"/>
      <c r="EYL28" s="0"/>
      <c r="EYM28" s="0"/>
      <c r="EYN28" s="0"/>
      <c r="EYO28" s="0"/>
      <c r="EYP28" s="0"/>
      <c r="EYQ28" s="0"/>
      <c r="EYR28" s="0"/>
      <c r="EYS28" s="0"/>
      <c r="EYT28" s="0"/>
      <c r="EYU28" s="0"/>
      <c r="EYV28" s="0"/>
      <c r="EYW28" s="0"/>
      <c r="EYX28" s="0"/>
      <c r="EYY28" s="0"/>
      <c r="EYZ28" s="0"/>
      <c r="EZA28" s="0"/>
      <c r="EZB28" s="0"/>
      <c r="EZC28" s="0"/>
      <c r="EZD28" s="0"/>
      <c r="EZE28" s="0"/>
      <c r="EZF28" s="0"/>
      <c r="EZG28" s="0"/>
      <c r="EZH28" s="0"/>
      <c r="EZI28" s="0"/>
      <c r="EZJ28" s="0"/>
      <c r="EZK28" s="0"/>
      <c r="EZL28" s="0"/>
      <c r="EZM28" s="0"/>
      <c r="EZN28" s="0"/>
      <c r="EZO28" s="0"/>
      <c r="EZP28" s="0"/>
      <c r="EZQ28" s="0"/>
      <c r="EZR28" s="0"/>
      <c r="EZS28" s="0"/>
      <c r="EZT28" s="0"/>
      <c r="EZU28" s="0"/>
      <c r="EZV28" s="0"/>
      <c r="EZW28" s="0"/>
      <c r="EZX28" s="0"/>
      <c r="EZY28" s="0"/>
      <c r="EZZ28" s="0"/>
      <c r="FAA28" s="0"/>
      <c r="FAB28" s="0"/>
      <c r="FAC28" s="0"/>
      <c r="FAD28" s="0"/>
      <c r="FAE28" s="0"/>
      <c r="FAF28" s="0"/>
      <c r="FAG28" s="0"/>
      <c r="FAH28" s="0"/>
      <c r="FAI28" s="0"/>
      <c r="FAJ28" s="0"/>
      <c r="FAK28" s="0"/>
      <c r="FAL28" s="0"/>
      <c r="FAM28" s="0"/>
      <c r="FAN28" s="0"/>
      <c r="FAO28" s="0"/>
      <c r="FAP28" s="0"/>
      <c r="FAQ28" s="0"/>
      <c r="FAR28" s="0"/>
      <c r="FAS28" s="0"/>
      <c r="FAT28" s="0"/>
      <c r="FAU28" s="0"/>
      <c r="FAV28" s="0"/>
      <c r="FAW28" s="0"/>
      <c r="FAX28" s="0"/>
      <c r="FAY28" s="0"/>
      <c r="FAZ28" s="0"/>
      <c r="FBA28" s="0"/>
      <c r="FBB28" s="0"/>
      <c r="FBC28" s="0"/>
      <c r="FBD28" s="0"/>
      <c r="FBE28" s="0"/>
      <c r="FBF28" s="0"/>
      <c r="FBG28" s="0"/>
      <c r="FBH28" s="0"/>
      <c r="FBI28" s="0"/>
      <c r="FBJ28" s="0"/>
      <c r="FBK28" s="0"/>
      <c r="FBL28" s="0"/>
      <c r="FBM28" s="0"/>
      <c r="FBN28" s="0"/>
      <c r="FBO28" s="0"/>
      <c r="FBP28" s="0"/>
      <c r="FBQ28" s="0"/>
      <c r="FBR28" s="0"/>
      <c r="FBS28" s="0"/>
      <c r="FBT28" s="0"/>
      <c r="FBU28" s="0"/>
      <c r="FBV28" s="0"/>
      <c r="FBW28" s="0"/>
      <c r="FBX28" s="0"/>
      <c r="FBY28" s="0"/>
      <c r="FBZ28" s="0"/>
      <c r="FCA28" s="0"/>
      <c r="FCB28" s="0"/>
      <c r="FCC28" s="0"/>
      <c r="FCD28" s="0"/>
      <c r="FCE28" s="0"/>
      <c r="FCF28" s="0"/>
      <c r="FCG28" s="0"/>
      <c r="FCH28" s="0"/>
      <c r="FCI28" s="0"/>
      <c r="FCJ28" s="0"/>
      <c r="FCK28" s="0"/>
      <c r="FCL28" s="0"/>
      <c r="FCM28" s="0"/>
      <c r="FCN28" s="0"/>
      <c r="FCO28" s="0"/>
      <c r="FCP28" s="0"/>
      <c r="FCQ28" s="0"/>
      <c r="FCR28" s="0"/>
      <c r="FCS28" s="0"/>
      <c r="FCT28" s="0"/>
      <c r="FCU28" s="0"/>
      <c r="FCV28" s="0"/>
      <c r="FCW28" s="0"/>
      <c r="FCX28" s="0"/>
      <c r="FCY28" s="0"/>
      <c r="FCZ28" s="0"/>
      <c r="FDA28" s="0"/>
      <c r="FDB28" s="0"/>
      <c r="FDC28" s="0"/>
      <c r="FDD28" s="0"/>
      <c r="FDE28" s="0"/>
      <c r="FDF28" s="0"/>
      <c r="FDG28" s="0"/>
      <c r="FDH28" s="0"/>
      <c r="FDI28" s="0"/>
      <c r="FDJ28" s="0"/>
      <c r="FDK28" s="0"/>
      <c r="FDL28" s="0"/>
      <c r="FDM28" s="0"/>
      <c r="FDN28" s="0"/>
      <c r="FDO28" s="0"/>
      <c r="FDP28" s="0"/>
      <c r="FDQ28" s="0"/>
      <c r="FDR28" s="0"/>
      <c r="FDS28" s="0"/>
      <c r="FDT28" s="0"/>
      <c r="FDU28" s="0"/>
      <c r="FDV28" s="0"/>
      <c r="FDW28" s="0"/>
      <c r="FDX28" s="0"/>
      <c r="FDY28" s="0"/>
      <c r="FDZ28" s="0"/>
      <c r="FEA28" s="0"/>
      <c r="FEB28" s="0"/>
      <c r="FEC28" s="0"/>
      <c r="FED28" s="0"/>
      <c r="FEE28" s="0"/>
      <c r="FEF28" s="0"/>
      <c r="FEG28" s="0"/>
      <c r="FEH28" s="0"/>
      <c r="FEI28" s="0"/>
      <c r="FEJ28" s="0"/>
      <c r="FEK28" s="0"/>
      <c r="FEL28" s="0"/>
      <c r="FEM28" s="0"/>
      <c r="FEN28" s="0"/>
      <c r="FEO28" s="0"/>
      <c r="FEP28" s="0"/>
      <c r="FEQ28" s="0"/>
      <c r="FER28" s="0"/>
      <c r="FES28" s="0"/>
      <c r="FET28" s="0"/>
      <c r="FEU28" s="0"/>
      <c r="FEV28" s="0"/>
      <c r="FEW28" s="0"/>
      <c r="FEX28" s="0"/>
      <c r="FEY28" s="0"/>
      <c r="FEZ28" s="0"/>
      <c r="FFA28" s="0"/>
      <c r="FFB28" s="0"/>
      <c r="FFC28" s="0"/>
      <c r="FFD28" s="0"/>
      <c r="FFE28" s="0"/>
      <c r="FFF28" s="0"/>
      <c r="FFG28" s="0"/>
      <c r="FFH28" s="0"/>
      <c r="FFI28" s="0"/>
      <c r="FFJ28" s="0"/>
      <c r="FFK28" s="0"/>
      <c r="FFL28" s="0"/>
      <c r="FFM28" s="0"/>
      <c r="FFN28" s="0"/>
      <c r="FFO28" s="0"/>
      <c r="FFP28" s="0"/>
      <c r="FFQ28" s="0"/>
      <c r="FFR28" s="0"/>
      <c r="FFS28" s="0"/>
      <c r="FFT28" s="0"/>
      <c r="FFU28" s="0"/>
      <c r="FFV28" s="0"/>
      <c r="FFW28" s="0"/>
      <c r="FFX28" s="0"/>
      <c r="FFY28" s="0"/>
      <c r="FFZ28" s="0"/>
      <c r="FGA28" s="0"/>
      <c r="FGB28" s="0"/>
      <c r="FGC28" s="0"/>
      <c r="FGD28" s="0"/>
      <c r="FGE28" s="0"/>
      <c r="FGF28" s="0"/>
      <c r="FGG28" s="0"/>
      <c r="FGH28" s="0"/>
      <c r="FGI28" s="0"/>
      <c r="FGJ28" s="0"/>
      <c r="FGK28" s="0"/>
      <c r="FGL28" s="0"/>
      <c r="FGM28" s="0"/>
      <c r="FGN28" s="0"/>
      <c r="FGO28" s="0"/>
      <c r="FGP28" s="0"/>
      <c r="FGQ28" s="0"/>
      <c r="FGR28" s="0"/>
      <c r="FGS28" s="0"/>
      <c r="FGT28" s="0"/>
      <c r="FGU28" s="0"/>
      <c r="FGV28" s="0"/>
      <c r="FGW28" s="0"/>
      <c r="FGX28" s="0"/>
      <c r="FGY28" s="0"/>
      <c r="FGZ28" s="0"/>
      <c r="FHA28" s="0"/>
      <c r="FHB28" s="0"/>
      <c r="FHC28" s="0"/>
      <c r="FHD28" s="0"/>
      <c r="FHE28" s="0"/>
      <c r="FHF28" s="0"/>
      <c r="FHG28" s="0"/>
      <c r="FHH28" s="0"/>
      <c r="FHI28" s="0"/>
      <c r="FHJ28" s="0"/>
      <c r="FHK28" s="0"/>
      <c r="FHL28" s="0"/>
      <c r="FHM28" s="0"/>
      <c r="FHN28" s="0"/>
      <c r="FHO28" s="0"/>
      <c r="FHP28" s="0"/>
      <c r="FHQ28" s="0"/>
      <c r="FHR28" s="0"/>
      <c r="FHS28" s="0"/>
      <c r="FHT28" s="0"/>
      <c r="FHU28" s="0"/>
      <c r="FHV28" s="0"/>
      <c r="FHW28" s="0"/>
      <c r="FHX28" s="0"/>
      <c r="FHY28" s="0"/>
      <c r="FHZ28" s="0"/>
      <c r="FIA28" s="0"/>
      <c r="FIB28" s="0"/>
      <c r="FIC28" s="0"/>
      <c r="FID28" s="0"/>
      <c r="FIE28" s="0"/>
      <c r="FIF28" s="0"/>
      <c r="FIG28" s="0"/>
      <c r="FIH28" s="0"/>
      <c r="FII28" s="0"/>
      <c r="FIJ28" s="0"/>
      <c r="FIK28" s="0"/>
      <c r="FIL28" s="0"/>
      <c r="FIM28" s="0"/>
      <c r="FIN28" s="0"/>
      <c r="FIO28" s="0"/>
      <c r="FIP28" s="0"/>
      <c r="FIQ28" s="0"/>
      <c r="FIR28" s="0"/>
      <c r="FIS28" s="0"/>
      <c r="FIT28" s="0"/>
      <c r="FIU28" s="0"/>
      <c r="FIV28" s="0"/>
      <c r="FIW28" s="0"/>
      <c r="FIX28" s="0"/>
      <c r="FIY28" s="0"/>
      <c r="FIZ28" s="0"/>
      <c r="FJA28" s="0"/>
      <c r="FJB28" s="0"/>
      <c r="FJC28" s="0"/>
      <c r="FJD28" s="0"/>
      <c r="FJE28" s="0"/>
      <c r="FJF28" s="0"/>
      <c r="FJG28" s="0"/>
      <c r="FJH28" s="0"/>
      <c r="FJI28" s="0"/>
      <c r="FJJ28" s="0"/>
      <c r="FJK28" s="0"/>
      <c r="FJL28" s="0"/>
      <c r="FJM28" s="0"/>
      <c r="FJN28" s="0"/>
      <c r="FJO28" s="0"/>
      <c r="FJP28" s="0"/>
      <c r="FJQ28" s="0"/>
      <c r="FJR28" s="0"/>
      <c r="FJS28" s="0"/>
      <c r="FJT28" s="0"/>
      <c r="FJU28" s="0"/>
      <c r="FJV28" s="0"/>
      <c r="FJW28" s="0"/>
      <c r="FJX28" s="0"/>
      <c r="FJY28" s="0"/>
      <c r="FJZ28" s="0"/>
      <c r="FKA28" s="0"/>
      <c r="FKB28" s="0"/>
      <c r="FKC28" s="0"/>
      <c r="FKD28" s="0"/>
      <c r="FKE28" s="0"/>
      <c r="FKF28" s="0"/>
      <c r="FKG28" s="0"/>
      <c r="FKH28" s="0"/>
      <c r="FKI28" s="0"/>
      <c r="FKJ28" s="0"/>
      <c r="FKK28" s="0"/>
      <c r="FKL28" s="0"/>
      <c r="FKM28" s="0"/>
      <c r="FKN28" s="0"/>
      <c r="FKO28" s="0"/>
      <c r="FKP28" s="0"/>
      <c r="FKQ28" s="0"/>
      <c r="FKR28" s="0"/>
      <c r="FKS28" s="0"/>
      <c r="FKT28" s="0"/>
      <c r="FKU28" s="0"/>
      <c r="FKV28" s="0"/>
      <c r="FKW28" s="0"/>
      <c r="FKX28" s="0"/>
      <c r="FKY28" s="0"/>
      <c r="FKZ28" s="0"/>
      <c r="FLA28" s="0"/>
      <c r="FLB28" s="0"/>
      <c r="FLC28" s="0"/>
      <c r="FLD28" s="0"/>
      <c r="FLE28" s="0"/>
      <c r="FLF28" s="0"/>
      <c r="FLG28" s="0"/>
      <c r="FLH28" s="0"/>
      <c r="FLI28" s="0"/>
      <c r="FLJ28" s="0"/>
      <c r="FLK28" s="0"/>
      <c r="FLL28" s="0"/>
      <c r="FLM28" s="0"/>
      <c r="FLN28" s="0"/>
      <c r="FLO28" s="0"/>
      <c r="FLP28" s="0"/>
      <c r="FLQ28" s="0"/>
      <c r="FLR28" s="0"/>
      <c r="FLS28" s="0"/>
      <c r="FLT28" s="0"/>
      <c r="FLU28" s="0"/>
      <c r="FLV28" s="0"/>
      <c r="FLW28" s="0"/>
      <c r="FLX28" s="0"/>
      <c r="FLY28" s="0"/>
      <c r="FLZ28" s="0"/>
      <c r="FMA28" s="0"/>
      <c r="FMB28" s="0"/>
      <c r="FMC28" s="0"/>
      <c r="FMD28" s="0"/>
      <c r="FME28" s="0"/>
      <c r="FMF28" s="0"/>
      <c r="FMG28" s="0"/>
      <c r="FMH28" s="0"/>
      <c r="FMI28" s="0"/>
      <c r="FMJ28" s="0"/>
      <c r="FMK28" s="0"/>
      <c r="FML28" s="0"/>
      <c r="FMM28" s="0"/>
      <c r="FMN28" s="0"/>
      <c r="FMO28" s="0"/>
      <c r="FMP28" s="0"/>
      <c r="FMQ28" s="0"/>
      <c r="FMR28" s="0"/>
      <c r="FMS28" s="0"/>
      <c r="FMT28" s="0"/>
      <c r="FMU28" s="0"/>
      <c r="FMV28" s="0"/>
      <c r="FMW28" s="0"/>
      <c r="FMX28" s="0"/>
      <c r="FMY28" s="0"/>
      <c r="FMZ28" s="0"/>
      <c r="FNA28" s="0"/>
      <c r="FNB28" s="0"/>
      <c r="FNC28" s="0"/>
      <c r="FND28" s="0"/>
      <c r="FNE28" s="0"/>
      <c r="FNF28" s="0"/>
      <c r="FNG28" s="0"/>
      <c r="FNH28" s="0"/>
      <c r="FNI28" s="0"/>
      <c r="FNJ28" s="0"/>
      <c r="FNK28" s="0"/>
      <c r="FNL28" s="0"/>
      <c r="FNM28" s="0"/>
      <c r="FNN28" s="0"/>
      <c r="FNO28" s="0"/>
      <c r="FNP28" s="0"/>
      <c r="FNQ28" s="0"/>
      <c r="FNR28" s="0"/>
      <c r="FNS28" s="0"/>
      <c r="FNT28" s="0"/>
      <c r="FNU28" s="0"/>
      <c r="FNV28" s="0"/>
      <c r="FNW28" s="0"/>
      <c r="FNX28" s="0"/>
      <c r="FNY28" s="0"/>
      <c r="FNZ28" s="0"/>
      <c r="FOA28" s="0"/>
      <c r="FOB28" s="0"/>
      <c r="FOC28" s="0"/>
      <c r="FOD28" s="0"/>
      <c r="FOE28" s="0"/>
      <c r="FOF28" s="0"/>
      <c r="FOG28" s="0"/>
      <c r="FOH28" s="0"/>
      <c r="FOI28" s="0"/>
      <c r="FOJ28" s="0"/>
      <c r="FOK28" s="0"/>
      <c r="FOL28" s="0"/>
      <c r="FOM28" s="0"/>
      <c r="FON28" s="0"/>
      <c r="FOO28" s="0"/>
      <c r="FOP28" s="0"/>
      <c r="FOQ28" s="0"/>
      <c r="FOR28" s="0"/>
      <c r="FOS28" s="0"/>
      <c r="FOT28" s="0"/>
      <c r="FOU28" s="0"/>
      <c r="FOV28" s="0"/>
      <c r="FOW28" s="0"/>
      <c r="FOX28" s="0"/>
      <c r="FOY28" s="0"/>
      <c r="FOZ28" s="0"/>
      <c r="FPA28" s="0"/>
      <c r="FPB28" s="0"/>
      <c r="FPC28" s="0"/>
      <c r="FPD28" s="0"/>
      <c r="FPE28" s="0"/>
      <c r="FPF28" s="0"/>
      <c r="FPG28" s="0"/>
      <c r="FPH28" s="0"/>
      <c r="FPI28" s="0"/>
      <c r="FPJ28" s="0"/>
      <c r="FPK28" s="0"/>
      <c r="FPL28" s="0"/>
      <c r="FPM28" s="0"/>
      <c r="FPN28" s="0"/>
      <c r="FPO28" s="0"/>
      <c r="FPP28" s="0"/>
      <c r="FPQ28" s="0"/>
      <c r="FPR28" s="0"/>
      <c r="FPS28" s="0"/>
      <c r="FPT28" s="0"/>
      <c r="FPU28" s="0"/>
      <c r="FPV28" s="0"/>
      <c r="FPW28" s="0"/>
      <c r="FPX28" s="0"/>
      <c r="FPY28" s="0"/>
      <c r="FPZ28" s="0"/>
      <c r="FQA28" s="0"/>
      <c r="FQB28" s="0"/>
      <c r="FQC28" s="0"/>
      <c r="FQD28" s="0"/>
      <c r="FQE28" s="0"/>
      <c r="FQF28" s="0"/>
      <c r="FQG28" s="0"/>
      <c r="FQH28" s="0"/>
      <c r="FQI28" s="0"/>
      <c r="FQJ28" s="0"/>
      <c r="FQK28" s="0"/>
      <c r="FQL28" s="0"/>
      <c r="FQM28" s="0"/>
      <c r="FQN28" s="0"/>
      <c r="FQO28" s="0"/>
      <c r="FQP28" s="0"/>
      <c r="FQQ28" s="0"/>
      <c r="FQR28" s="0"/>
      <c r="FQS28" s="0"/>
      <c r="FQT28" s="0"/>
      <c r="FQU28" s="0"/>
      <c r="FQV28" s="0"/>
      <c r="FQW28" s="0"/>
      <c r="FQX28" s="0"/>
      <c r="FQY28" s="0"/>
      <c r="FQZ28" s="0"/>
      <c r="FRA28" s="0"/>
      <c r="FRB28" s="0"/>
      <c r="FRC28" s="0"/>
      <c r="FRD28" s="0"/>
      <c r="FRE28" s="0"/>
      <c r="FRF28" s="0"/>
      <c r="FRG28" s="0"/>
      <c r="FRH28" s="0"/>
      <c r="FRI28" s="0"/>
      <c r="FRJ28" s="0"/>
      <c r="FRK28" s="0"/>
      <c r="FRL28" s="0"/>
      <c r="FRM28" s="0"/>
      <c r="FRN28" s="0"/>
      <c r="FRO28" s="0"/>
      <c r="FRP28" s="0"/>
      <c r="FRQ28" s="0"/>
      <c r="FRR28" s="0"/>
      <c r="FRS28" s="0"/>
      <c r="FRT28" s="0"/>
      <c r="FRU28" s="0"/>
      <c r="FRV28" s="0"/>
      <c r="FRW28" s="0"/>
      <c r="FRX28" s="0"/>
      <c r="FRY28" s="0"/>
      <c r="FRZ28" s="0"/>
      <c r="FSA28" s="0"/>
      <c r="FSB28" s="0"/>
      <c r="FSC28" s="0"/>
      <c r="FSD28" s="0"/>
      <c r="FSE28" s="0"/>
      <c r="FSF28" s="0"/>
      <c r="FSG28" s="0"/>
      <c r="FSH28" s="0"/>
      <c r="FSI28" s="0"/>
      <c r="FSJ28" s="0"/>
      <c r="FSK28" s="0"/>
      <c r="FSL28" s="0"/>
      <c r="FSM28" s="0"/>
      <c r="FSN28" s="0"/>
      <c r="FSO28" s="0"/>
      <c r="FSP28" s="0"/>
      <c r="FSQ28" s="0"/>
      <c r="FSR28" s="0"/>
      <c r="FSS28" s="0"/>
      <c r="FST28" s="0"/>
      <c r="FSU28" s="0"/>
      <c r="FSV28" s="0"/>
      <c r="FSW28" s="0"/>
      <c r="FSX28" s="0"/>
      <c r="FSY28" s="0"/>
      <c r="FSZ28" s="0"/>
      <c r="FTA28" s="0"/>
      <c r="FTB28" s="0"/>
      <c r="FTC28" s="0"/>
      <c r="FTD28" s="0"/>
      <c r="FTE28" s="0"/>
      <c r="FTF28" s="0"/>
      <c r="FTG28" s="0"/>
      <c r="FTH28" s="0"/>
      <c r="FTI28" s="0"/>
      <c r="FTJ28" s="0"/>
      <c r="FTK28" s="0"/>
      <c r="FTL28" s="0"/>
      <c r="FTM28" s="0"/>
      <c r="FTN28" s="0"/>
      <c r="FTO28" s="0"/>
      <c r="FTP28" s="0"/>
      <c r="FTQ28" s="0"/>
      <c r="FTR28" s="0"/>
      <c r="FTS28" s="0"/>
      <c r="FTT28" s="0"/>
      <c r="FTU28" s="0"/>
      <c r="FTV28" s="0"/>
      <c r="FTW28" s="0"/>
      <c r="FTX28" s="0"/>
      <c r="FTY28" s="0"/>
      <c r="FTZ28" s="0"/>
      <c r="FUA28" s="0"/>
      <c r="FUB28" s="0"/>
      <c r="FUC28" s="0"/>
      <c r="FUD28" s="0"/>
      <c r="FUE28" s="0"/>
      <c r="FUF28" s="0"/>
      <c r="FUG28" s="0"/>
      <c r="FUH28" s="0"/>
      <c r="FUI28" s="0"/>
      <c r="FUJ28" s="0"/>
      <c r="FUK28" s="0"/>
      <c r="FUL28" s="0"/>
      <c r="FUM28" s="0"/>
      <c r="FUN28" s="0"/>
      <c r="FUO28" s="0"/>
      <c r="FUP28" s="0"/>
      <c r="FUQ28" s="0"/>
      <c r="FUR28" s="0"/>
      <c r="FUS28" s="0"/>
      <c r="FUT28" s="0"/>
      <c r="FUU28" s="0"/>
      <c r="FUV28" s="0"/>
      <c r="FUW28" s="0"/>
      <c r="FUX28" s="0"/>
      <c r="FUY28" s="0"/>
      <c r="FUZ28" s="0"/>
      <c r="FVA28" s="0"/>
      <c r="FVB28" s="0"/>
      <c r="FVC28" s="0"/>
      <c r="FVD28" s="0"/>
      <c r="FVE28" s="0"/>
      <c r="FVF28" s="0"/>
      <c r="FVG28" s="0"/>
      <c r="FVH28" s="0"/>
      <c r="FVI28" s="0"/>
      <c r="FVJ28" s="0"/>
      <c r="FVK28" s="0"/>
      <c r="FVL28" s="0"/>
      <c r="FVM28" s="0"/>
      <c r="FVN28" s="0"/>
      <c r="FVO28" s="0"/>
      <c r="FVP28" s="0"/>
      <c r="FVQ28" s="0"/>
      <c r="FVR28" s="0"/>
      <c r="FVS28" s="0"/>
      <c r="FVT28" s="0"/>
      <c r="FVU28" s="0"/>
      <c r="FVV28" s="0"/>
      <c r="FVW28" s="0"/>
      <c r="FVX28" s="0"/>
      <c r="FVY28" s="0"/>
      <c r="FVZ28" s="0"/>
      <c r="FWA28" s="0"/>
      <c r="FWB28" s="0"/>
      <c r="FWC28" s="0"/>
      <c r="FWD28" s="0"/>
      <c r="FWE28" s="0"/>
      <c r="FWF28" s="0"/>
      <c r="FWG28" s="0"/>
      <c r="FWH28" s="0"/>
      <c r="FWI28" s="0"/>
      <c r="FWJ28" s="0"/>
      <c r="FWK28" s="0"/>
      <c r="FWL28" s="0"/>
      <c r="FWM28" s="0"/>
      <c r="FWN28" s="0"/>
      <c r="FWO28" s="0"/>
      <c r="FWP28" s="0"/>
      <c r="FWQ28" s="0"/>
      <c r="FWR28" s="0"/>
      <c r="FWS28" s="0"/>
      <c r="FWT28" s="0"/>
      <c r="FWU28" s="0"/>
      <c r="FWV28" s="0"/>
      <c r="FWW28" s="0"/>
      <c r="FWX28" s="0"/>
      <c r="FWY28" s="0"/>
      <c r="FWZ28" s="0"/>
      <c r="FXA28" s="0"/>
      <c r="FXB28" s="0"/>
      <c r="FXC28" s="0"/>
      <c r="FXD28" s="0"/>
      <c r="FXE28" s="0"/>
      <c r="FXF28" s="0"/>
      <c r="FXG28" s="0"/>
      <c r="FXH28" s="0"/>
      <c r="FXI28" s="0"/>
      <c r="FXJ28" s="0"/>
      <c r="FXK28" s="0"/>
      <c r="FXL28" s="0"/>
      <c r="FXM28" s="0"/>
      <c r="FXN28" s="0"/>
      <c r="FXO28" s="0"/>
      <c r="FXP28" s="0"/>
      <c r="FXQ28" s="0"/>
      <c r="FXR28" s="0"/>
      <c r="FXS28" s="0"/>
      <c r="FXT28" s="0"/>
      <c r="FXU28" s="0"/>
      <c r="FXV28" s="0"/>
      <c r="FXW28" s="0"/>
      <c r="FXX28" s="0"/>
      <c r="FXY28" s="0"/>
      <c r="FXZ28" s="0"/>
      <c r="FYA28" s="0"/>
      <c r="FYB28" s="0"/>
      <c r="FYC28" s="0"/>
      <c r="FYD28" s="0"/>
      <c r="FYE28" s="0"/>
      <c r="FYF28" s="0"/>
      <c r="FYG28" s="0"/>
      <c r="FYH28" s="0"/>
      <c r="FYI28" s="0"/>
      <c r="FYJ28" s="0"/>
      <c r="FYK28" s="0"/>
      <c r="FYL28" s="0"/>
      <c r="FYM28" s="0"/>
      <c r="FYN28" s="0"/>
      <c r="FYO28" s="0"/>
      <c r="FYP28" s="0"/>
      <c r="FYQ28" s="0"/>
      <c r="FYR28" s="0"/>
      <c r="FYS28" s="0"/>
      <c r="FYT28" s="0"/>
      <c r="FYU28" s="0"/>
      <c r="FYV28" s="0"/>
      <c r="FYW28" s="0"/>
      <c r="FYX28" s="0"/>
      <c r="FYY28" s="0"/>
      <c r="FYZ28" s="0"/>
      <c r="FZA28" s="0"/>
      <c r="FZB28" s="0"/>
      <c r="FZC28" s="0"/>
      <c r="FZD28" s="0"/>
      <c r="FZE28" s="0"/>
      <c r="FZF28" s="0"/>
      <c r="FZG28" s="0"/>
      <c r="FZH28" s="0"/>
      <c r="FZI28" s="0"/>
      <c r="FZJ28" s="0"/>
      <c r="FZK28" s="0"/>
      <c r="FZL28" s="0"/>
      <c r="FZM28" s="0"/>
      <c r="FZN28" s="0"/>
      <c r="FZO28" s="0"/>
      <c r="FZP28" s="0"/>
      <c r="FZQ28" s="0"/>
      <c r="FZR28" s="0"/>
      <c r="FZS28" s="0"/>
      <c r="FZT28" s="0"/>
      <c r="FZU28" s="0"/>
      <c r="FZV28" s="0"/>
      <c r="FZW28" s="0"/>
      <c r="FZX28" s="0"/>
      <c r="FZY28" s="0"/>
      <c r="FZZ28" s="0"/>
      <c r="GAA28" s="0"/>
      <c r="GAB28" s="0"/>
      <c r="GAC28" s="0"/>
      <c r="GAD28" s="0"/>
      <c r="GAE28" s="0"/>
      <c r="GAF28" s="0"/>
      <c r="GAG28" s="0"/>
      <c r="GAH28" s="0"/>
      <c r="GAI28" s="0"/>
      <c r="GAJ28" s="0"/>
      <c r="GAK28" s="0"/>
      <c r="GAL28" s="0"/>
      <c r="GAM28" s="0"/>
      <c r="GAN28" s="0"/>
      <c r="GAO28" s="0"/>
      <c r="GAP28" s="0"/>
      <c r="GAQ28" s="0"/>
      <c r="GAR28" s="0"/>
      <c r="GAS28" s="0"/>
      <c r="GAT28" s="0"/>
      <c r="GAU28" s="0"/>
      <c r="GAV28" s="0"/>
      <c r="GAW28" s="0"/>
      <c r="GAX28" s="0"/>
      <c r="GAY28" s="0"/>
      <c r="GAZ28" s="0"/>
      <c r="GBA28" s="0"/>
      <c r="GBB28" s="0"/>
      <c r="GBC28" s="0"/>
      <c r="GBD28" s="0"/>
      <c r="GBE28" s="0"/>
      <c r="GBF28" s="0"/>
      <c r="GBG28" s="0"/>
      <c r="GBH28" s="0"/>
      <c r="GBI28" s="0"/>
      <c r="GBJ28" s="0"/>
      <c r="GBK28" s="0"/>
      <c r="GBL28" s="0"/>
      <c r="GBM28" s="0"/>
      <c r="GBN28" s="0"/>
      <c r="GBO28" s="0"/>
      <c r="GBP28" s="0"/>
      <c r="GBQ28" s="0"/>
      <c r="GBR28" s="0"/>
      <c r="GBS28" s="0"/>
      <c r="GBT28" s="0"/>
      <c r="GBU28" s="0"/>
      <c r="GBV28" s="0"/>
      <c r="GBW28" s="0"/>
      <c r="GBX28" s="0"/>
      <c r="GBY28" s="0"/>
      <c r="GBZ28" s="0"/>
      <c r="GCA28" s="0"/>
      <c r="GCB28" s="0"/>
      <c r="GCC28" s="0"/>
      <c r="GCD28" s="0"/>
      <c r="GCE28" s="0"/>
      <c r="GCF28" s="0"/>
      <c r="GCG28" s="0"/>
      <c r="GCH28" s="0"/>
      <c r="GCI28" s="0"/>
      <c r="GCJ28" s="0"/>
      <c r="GCK28" s="0"/>
      <c r="GCL28" s="0"/>
      <c r="GCM28" s="0"/>
      <c r="GCN28" s="0"/>
      <c r="GCO28" s="0"/>
      <c r="GCP28" s="0"/>
      <c r="GCQ28" s="0"/>
      <c r="GCR28" s="0"/>
      <c r="GCS28" s="0"/>
      <c r="GCT28" s="0"/>
      <c r="GCU28" s="0"/>
      <c r="GCV28" s="0"/>
      <c r="GCW28" s="0"/>
      <c r="GCX28" s="0"/>
      <c r="GCY28" s="0"/>
      <c r="GCZ28" s="0"/>
      <c r="GDA28" s="0"/>
      <c r="GDB28" s="0"/>
      <c r="GDC28" s="0"/>
      <c r="GDD28" s="0"/>
      <c r="GDE28" s="0"/>
      <c r="GDF28" s="0"/>
      <c r="GDG28" s="0"/>
      <c r="GDH28" s="0"/>
      <c r="GDI28" s="0"/>
      <c r="GDJ28" s="0"/>
      <c r="GDK28" s="0"/>
      <c r="GDL28" s="0"/>
      <c r="GDM28" s="0"/>
      <c r="GDN28" s="0"/>
      <c r="GDO28" s="0"/>
      <c r="GDP28" s="0"/>
      <c r="GDQ28" s="0"/>
      <c r="GDR28" s="0"/>
      <c r="GDS28" s="0"/>
      <c r="GDT28" s="0"/>
      <c r="GDU28" s="0"/>
      <c r="GDV28" s="0"/>
      <c r="GDW28" s="0"/>
      <c r="GDX28" s="0"/>
      <c r="GDY28" s="0"/>
      <c r="GDZ28" s="0"/>
      <c r="GEA28" s="0"/>
      <c r="GEB28" s="0"/>
      <c r="GEC28" s="0"/>
      <c r="GED28" s="0"/>
      <c r="GEE28" s="0"/>
      <c r="GEF28" s="0"/>
      <c r="GEG28" s="0"/>
      <c r="GEH28" s="0"/>
      <c r="GEI28" s="0"/>
      <c r="GEJ28" s="0"/>
      <c r="GEK28" s="0"/>
      <c r="GEL28" s="0"/>
      <c r="GEM28" s="0"/>
      <c r="GEN28" s="0"/>
      <c r="GEO28" s="0"/>
      <c r="GEP28" s="0"/>
      <c r="GEQ28" s="0"/>
      <c r="GER28" s="0"/>
      <c r="GES28" s="0"/>
      <c r="GET28" s="0"/>
      <c r="GEU28" s="0"/>
      <c r="GEV28" s="0"/>
      <c r="GEW28" s="0"/>
      <c r="GEX28" s="0"/>
      <c r="GEY28" s="0"/>
      <c r="GEZ28" s="0"/>
      <c r="GFA28" s="0"/>
      <c r="GFB28" s="0"/>
      <c r="GFC28" s="0"/>
      <c r="GFD28" s="0"/>
      <c r="GFE28" s="0"/>
      <c r="GFF28" s="0"/>
      <c r="GFG28" s="0"/>
      <c r="GFH28" s="0"/>
      <c r="GFI28" s="0"/>
      <c r="GFJ28" s="0"/>
      <c r="GFK28" s="0"/>
      <c r="GFL28" s="0"/>
      <c r="GFM28" s="0"/>
      <c r="GFN28" s="0"/>
      <c r="GFO28" s="0"/>
      <c r="GFP28" s="0"/>
      <c r="GFQ28" s="0"/>
      <c r="GFR28" s="0"/>
      <c r="GFS28" s="0"/>
      <c r="GFT28" s="0"/>
      <c r="GFU28" s="0"/>
      <c r="GFV28" s="0"/>
      <c r="GFW28" s="0"/>
      <c r="GFX28" s="0"/>
      <c r="GFY28" s="0"/>
      <c r="GFZ28" s="0"/>
      <c r="GGA28" s="0"/>
      <c r="GGB28" s="0"/>
      <c r="GGC28" s="0"/>
      <c r="GGD28" s="0"/>
      <c r="GGE28" s="0"/>
      <c r="GGF28" s="0"/>
      <c r="GGG28" s="0"/>
      <c r="GGH28" s="0"/>
      <c r="GGI28" s="0"/>
      <c r="GGJ28" s="0"/>
      <c r="GGK28" s="0"/>
      <c r="GGL28" s="0"/>
      <c r="GGM28" s="0"/>
      <c r="GGN28" s="0"/>
      <c r="GGO28" s="0"/>
      <c r="GGP28" s="0"/>
      <c r="GGQ28" s="0"/>
      <c r="GGR28" s="0"/>
      <c r="GGS28" s="0"/>
      <c r="GGT28" s="0"/>
      <c r="GGU28" s="0"/>
      <c r="GGV28" s="0"/>
      <c r="GGW28" s="0"/>
      <c r="GGX28" s="0"/>
      <c r="GGY28" s="0"/>
      <c r="GGZ28" s="0"/>
      <c r="GHA28" s="0"/>
      <c r="GHB28" s="0"/>
      <c r="GHC28" s="0"/>
      <c r="GHD28" s="0"/>
      <c r="GHE28" s="0"/>
      <c r="GHF28" s="0"/>
      <c r="GHG28" s="0"/>
      <c r="GHH28" s="0"/>
      <c r="GHI28" s="0"/>
      <c r="GHJ28" s="0"/>
      <c r="GHK28" s="0"/>
      <c r="GHL28" s="0"/>
      <c r="GHM28" s="0"/>
      <c r="GHN28" s="0"/>
      <c r="GHO28" s="0"/>
      <c r="GHP28" s="0"/>
      <c r="GHQ28" s="0"/>
      <c r="GHR28" s="0"/>
      <c r="GHS28" s="0"/>
      <c r="GHT28" s="0"/>
      <c r="GHU28" s="0"/>
      <c r="GHV28" s="0"/>
      <c r="GHW28" s="0"/>
      <c r="GHX28" s="0"/>
      <c r="GHY28" s="0"/>
      <c r="GHZ28" s="0"/>
      <c r="GIA28" s="0"/>
      <c r="GIB28" s="0"/>
      <c r="GIC28" s="0"/>
      <c r="GID28" s="0"/>
      <c r="GIE28" s="0"/>
      <c r="GIF28" s="0"/>
      <c r="GIG28" s="0"/>
      <c r="GIH28" s="0"/>
      <c r="GII28" s="0"/>
      <c r="GIJ28" s="0"/>
      <c r="GIK28" s="0"/>
      <c r="GIL28" s="0"/>
      <c r="GIM28" s="0"/>
      <c r="GIN28" s="0"/>
      <c r="GIO28" s="0"/>
      <c r="GIP28" s="0"/>
      <c r="GIQ28" s="0"/>
      <c r="GIR28" s="0"/>
      <c r="GIS28" s="0"/>
      <c r="GIT28" s="0"/>
      <c r="GIU28" s="0"/>
      <c r="GIV28" s="0"/>
      <c r="GIW28" s="0"/>
      <c r="GIX28" s="0"/>
      <c r="GIY28" s="0"/>
      <c r="GIZ28" s="0"/>
      <c r="GJA28" s="0"/>
      <c r="GJB28" s="0"/>
      <c r="GJC28" s="0"/>
      <c r="GJD28" s="0"/>
      <c r="GJE28" s="0"/>
      <c r="GJF28" s="0"/>
      <c r="GJG28" s="0"/>
      <c r="GJH28" s="0"/>
      <c r="GJI28" s="0"/>
      <c r="GJJ28" s="0"/>
      <c r="GJK28" s="0"/>
      <c r="GJL28" s="0"/>
      <c r="GJM28" s="0"/>
      <c r="GJN28" s="0"/>
      <c r="GJO28" s="0"/>
      <c r="GJP28" s="0"/>
      <c r="GJQ28" s="0"/>
      <c r="GJR28" s="0"/>
      <c r="GJS28" s="0"/>
      <c r="GJT28" s="0"/>
      <c r="GJU28" s="0"/>
      <c r="GJV28" s="0"/>
      <c r="GJW28" s="0"/>
      <c r="GJX28" s="0"/>
      <c r="GJY28" s="0"/>
      <c r="GJZ28" s="0"/>
      <c r="GKA28" s="0"/>
      <c r="GKB28" s="0"/>
      <c r="GKC28" s="0"/>
      <c r="GKD28" s="0"/>
      <c r="GKE28" s="0"/>
      <c r="GKF28" s="0"/>
      <c r="GKG28" s="0"/>
      <c r="GKH28" s="0"/>
      <c r="GKI28" s="0"/>
      <c r="GKJ28" s="0"/>
      <c r="GKK28" s="0"/>
      <c r="GKL28" s="0"/>
      <c r="GKM28" s="0"/>
      <c r="GKN28" s="0"/>
      <c r="GKO28" s="0"/>
      <c r="GKP28" s="0"/>
      <c r="GKQ28" s="0"/>
      <c r="GKR28" s="0"/>
      <c r="GKS28" s="0"/>
      <c r="GKT28" s="0"/>
      <c r="GKU28" s="0"/>
      <c r="GKV28" s="0"/>
      <c r="GKW28" s="0"/>
      <c r="GKX28" s="0"/>
      <c r="GKY28" s="0"/>
      <c r="GKZ28" s="0"/>
      <c r="GLA28" s="0"/>
      <c r="GLB28" s="0"/>
      <c r="GLC28" s="0"/>
      <c r="GLD28" s="0"/>
      <c r="GLE28" s="0"/>
      <c r="GLF28" s="0"/>
      <c r="GLG28" s="0"/>
      <c r="GLH28" s="0"/>
      <c r="GLI28" s="0"/>
      <c r="GLJ28" s="0"/>
      <c r="GLK28" s="0"/>
      <c r="GLL28" s="0"/>
      <c r="GLM28" s="0"/>
      <c r="GLN28" s="0"/>
      <c r="GLO28" s="0"/>
      <c r="GLP28" s="0"/>
      <c r="GLQ28" s="0"/>
      <c r="GLR28" s="0"/>
      <c r="GLS28" s="0"/>
      <c r="GLT28" s="0"/>
      <c r="GLU28" s="0"/>
      <c r="GLV28" s="0"/>
      <c r="GLW28" s="0"/>
      <c r="GLX28" s="0"/>
      <c r="GLY28" s="0"/>
      <c r="GLZ28" s="0"/>
      <c r="GMA28" s="0"/>
      <c r="GMB28" s="0"/>
      <c r="GMC28" s="0"/>
      <c r="GMD28" s="0"/>
      <c r="GME28" s="0"/>
      <c r="GMF28" s="0"/>
      <c r="GMG28" s="0"/>
      <c r="GMH28" s="0"/>
      <c r="GMI28" s="0"/>
      <c r="GMJ28" s="0"/>
      <c r="GMK28" s="0"/>
      <c r="GML28" s="0"/>
      <c r="GMM28" s="0"/>
      <c r="GMN28" s="0"/>
      <c r="GMO28" s="0"/>
      <c r="GMP28" s="0"/>
      <c r="GMQ28" s="0"/>
      <c r="GMR28" s="0"/>
      <c r="GMS28" s="0"/>
      <c r="GMT28" s="0"/>
      <c r="GMU28" s="0"/>
      <c r="GMV28" s="0"/>
      <c r="GMW28" s="0"/>
      <c r="GMX28" s="0"/>
      <c r="GMY28" s="0"/>
      <c r="GMZ28" s="0"/>
      <c r="GNA28" s="0"/>
      <c r="GNB28" s="0"/>
      <c r="GNC28" s="0"/>
      <c r="GND28" s="0"/>
      <c r="GNE28" s="0"/>
      <c r="GNF28" s="0"/>
      <c r="GNG28" s="0"/>
      <c r="GNH28" s="0"/>
      <c r="GNI28" s="0"/>
      <c r="GNJ28" s="0"/>
      <c r="GNK28" s="0"/>
      <c r="GNL28" s="0"/>
      <c r="GNM28" s="0"/>
      <c r="GNN28" s="0"/>
      <c r="GNO28" s="0"/>
      <c r="GNP28" s="0"/>
      <c r="GNQ28" s="0"/>
      <c r="GNR28" s="0"/>
      <c r="GNS28" s="0"/>
      <c r="GNT28" s="0"/>
      <c r="GNU28" s="0"/>
      <c r="GNV28" s="0"/>
      <c r="GNW28" s="0"/>
      <c r="GNX28" s="0"/>
      <c r="GNY28" s="0"/>
      <c r="GNZ28" s="0"/>
      <c r="GOA28" s="0"/>
      <c r="GOB28" s="0"/>
      <c r="GOC28" s="0"/>
      <c r="GOD28" s="0"/>
      <c r="GOE28" s="0"/>
      <c r="GOF28" s="0"/>
      <c r="GOG28" s="0"/>
      <c r="GOH28" s="0"/>
      <c r="GOI28" s="0"/>
      <c r="GOJ28" s="0"/>
      <c r="GOK28" s="0"/>
      <c r="GOL28" s="0"/>
      <c r="GOM28" s="0"/>
      <c r="GON28" s="0"/>
      <c r="GOO28" s="0"/>
      <c r="GOP28" s="0"/>
      <c r="GOQ28" s="0"/>
      <c r="GOR28" s="0"/>
      <c r="GOS28" s="0"/>
      <c r="GOT28" s="0"/>
      <c r="GOU28" s="0"/>
      <c r="GOV28" s="0"/>
      <c r="GOW28" s="0"/>
      <c r="GOX28" s="0"/>
      <c r="GOY28" s="0"/>
      <c r="GOZ28" s="0"/>
      <c r="GPA28" s="0"/>
      <c r="GPB28" s="0"/>
      <c r="GPC28" s="0"/>
      <c r="GPD28" s="0"/>
      <c r="GPE28" s="0"/>
      <c r="GPF28" s="0"/>
      <c r="GPG28" s="0"/>
      <c r="GPH28" s="0"/>
      <c r="GPI28" s="0"/>
      <c r="GPJ28" s="0"/>
      <c r="GPK28" s="0"/>
      <c r="GPL28" s="0"/>
      <c r="GPM28" s="0"/>
      <c r="GPN28" s="0"/>
      <c r="GPO28" s="0"/>
      <c r="GPP28" s="0"/>
      <c r="GPQ28" s="0"/>
      <c r="GPR28" s="0"/>
      <c r="GPS28" s="0"/>
      <c r="GPT28" s="0"/>
      <c r="GPU28" s="0"/>
      <c r="GPV28" s="0"/>
      <c r="GPW28" s="0"/>
      <c r="GPX28" s="0"/>
      <c r="GPY28" s="0"/>
      <c r="GPZ28" s="0"/>
      <c r="GQA28" s="0"/>
      <c r="GQB28" s="0"/>
      <c r="GQC28" s="0"/>
      <c r="GQD28" s="0"/>
      <c r="GQE28" s="0"/>
      <c r="GQF28" s="0"/>
      <c r="GQG28" s="0"/>
      <c r="GQH28" s="0"/>
      <c r="GQI28" s="0"/>
      <c r="GQJ28" s="0"/>
      <c r="GQK28" s="0"/>
      <c r="GQL28" s="0"/>
      <c r="GQM28" s="0"/>
      <c r="GQN28" s="0"/>
      <c r="GQO28" s="0"/>
      <c r="GQP28" s="0"/>
      <c r="GQQ28" s="0"/>
      <c r="GQR28" s="0"/>
      <c r="GQS28" s="0"/>
      <c r="GQT28" s="0"/>
      <c r="GQU28" s="0"/>
      <c r="GQV28" s="0"/>
      <c r="GQW28" s="0"/>
      <c r="GQX28" s="0"/>
      <c r="GQY28" s="0"/>
      <c r="GQZ28" s="0"/>
      <c r="GRA28" s="0"/>
      <c r="GRB28" s="0"/>
      <c r="GRC28" s="0"/>
      <c r="GRD28" s="0"/>
      <c r="GRE28" s="0"/>
      <c r="GRF28" s="0"/>
      <c r="GRG28" s="0"/>
      <c r="GRH28" s="0"/>
      <c r="GRI28" s="0"/>
      <c r="GRJ28" s="0"/>
      <c r="GRK28" s="0"/>
      <c r="GRL28" s="0"/>
      <c r="GRM28" s="0"/>
      <c r="GRN28" s="0"/>
      <c r="GRO28" s="0"/>
      <c r="GRP28" s="0"/>
      <c r="GRQ28" s="0"/>
      <c r="GRR28" s="0"/>
      <c r="GRS28" s="0"/>
      <c r="GRT28" s="0"/>
      <c r="GRU28" s="0"/>
      <c r="GRV28" s="0"/>
      <c r="GRW28" s="0"/>
      <c r="GRX28" s="0"/>
      <c r="GRY28" s="0"/>
      <c r="GRZ28" s="0"/>
      <c r="GSA28" s="0"/>
      <c r="GSB28" s="0"/>
      <c r="GSC28" s="0"/>
      <c r="GSD28" s="0"/>
      <c r="GSE28" s="0"/>
      <c r="GSF28" s="0"/>
      <c r="GSG28" s="0"/>
      <c r="GSH28" s="0"/>
      <c r="GSI28" s="0"/>
      <c r="GSJ28" s="0"/>
      <c r="GSK28" s="0"/>
      <c r="GSL28" s="0"/>
      <c r="GSM28" s="0"/>
      <c r="GSN28" s="0"/>
      <c r="GSO28" s="0"/>
      <c r="GSP28" s="0"/>
      <c r="GSQ28" s="0"/>
      <c r="GSR28" s="0"/>
      <c r="GSS28" s="0"/>
      <c r="GST28" s="0"/>
      <c r="GSU28" s="0"/>
      <c r="GSV28" s="0"/>
      <c r="GSW28" s="0"/>
      <c r="GSX28" s="0"/>
      <c r="GSY28" s="0"/>
      <c r="GSZ28" s="0"/>
      <c r="GTA28" s="0"/>
      <c r="GTB28" s="0"/>
      <c r="GTC28" s="0"/>
      <c r="GTD28" s="0"/>
      <c r="GTE28" s="0"/>
      <c r="GTF28" s="0"/>
      <c r="GTG28" s="0"/>
      <c r="GTH28" s="0"/>
      <c r="GTI28" s="0"/>
      <c r="GTJ28" s="0"/>
      <c r="GTK28" s="0"/>
      <c r="GTL28" s="0"/>
      <c r="GTM28" s="0"/>
      <c r="GTN28" s="0"/>
      <c r="GTO28" s="0"/>
      <c r="GTP28" s="0"/>
      <c r="GTQ28" s="0"/>
      <c r="GTR28" s="0"/>
      <c r="GTS28" s="0"/>
      <c r="GTT28" s="0"/>
      <c r="GTU28" s="0"/>
      <c r="GTV28" s="0"/>
      <c r="GTW28" s="0"/>
      <c r="GTX28" s="0"/>
      <c r="GTY28" s="0"/>
      <c r="GTZ28" s="0"/>
      <c r="GUA28" s="0"/>
      <c r="GUB28" s="0"/>
      <c r="GUC28" s="0"/>
      <c r="GUD28" s="0"/>
      <c r="GUE28" s="0"/>
      <c r="GUF28" s="0"/>
      <c r="GUG28" s="0"/>
      <c r="GUH28" s="0"/>
      <c r="GUI28" s="0"/>
      <c r="GUJ28" s="0"/>
      <c r="GUK28" s="0"/>
      <c r="GUL28" s="0"/>
      <c r="GUM28" s="0"/>
      <c r="GUN28" s="0"/>
      <c r="GUO28" s="0"/>
      <c r="GUP28" s="0"/>
      <c r="GUQ28" s="0"/>
      <c r="GUR28" s="0"/>
      <c r="GUS28" s="0"/>
      <c r="GUT28" s="0"/>
      <c r="GUU28" s="0"/>
      <c r="GUV28" s="0"/>
      <c r="GUW28" s="0"/>
      <c r="GUX28" s="0"/>
      <c r="GUY28" s="0"/>
      <c r="GUZ28" s="0"/>
      <c r="GVA28" s="0"/>
      <c r="GVB28" s="0"/>
      <c r="GVC28" s="0"/>
      <c r="GVD28" s="0"/>
      <c r="GVE28" s="0"/>
      <c r="GVF28" s="0"/>
      <c r="GVG28" s="0"/>
      <c r="GVH28" s="0"/>
      <c r="GVI28" s="0"/>
      <c r="GVJ28" s="0"/>
      <c r="GVK28" s="0"/>
      <c r="GVL28" s="0"/>
      <c r="GVM28" s="0"/>
      <c r="GVN28" s="0"/>
      <c r="GVO28" s="0"/>
      <c r="GVP28" s="0"/>
      <c r="GVQ28" s="0"/>
      <c r="GVR28" s="0"/>
      <c r="GVS28" s="0"/>
      <c r="GVT28" s="0"/>
      <c r="GVU28" s="0"/>
      <c r="GVV28" s="0"/>
      <c r="GVW28" s="0"/>
      <c r="GVX28" s="0"/>
      <c r="GVY28" s="0"/>
      <c r="GVZ28" s="0"/>
      <c r="GWA28" s="0"/>
      <c r="GWB28" s="0"/>
      <c r="GWC28" s="0"/>
      <c r="GWD28" s="0"/>
      <c r="GWE28" s="0"/>
      <c r="GWF28" s="0"/>
      <c r="GWG28" s="0"/>
      <c r="GWH28" s="0"/>
      <c r="GWI28" s="0"/>
      <c r="GWJ28" s="0"/>
      <c r="GWK28" s="0"/>
      <c r="GWL28" s="0"/>
      <c r="GWM28" s="0"/>
      <c r="GWN28" s="0"/>
      <c r="GWO28" s="0"/>
      <c r="GWP28" s="0"/>
      <c r="GWQ28" s="0"/>
      <c r="GWR28" s="0"/>
      <c r="GWS28" s="0"/>
      <c r="GWT28" s="0"/>
      <c r="GWU28" s="0"/>
      <c r="GWV28" s="0"/>
      <c r="GWW28" s="0"/>
      <c r="GWX28" s="0"/>
      <c r="GWY28" s="0"/>
      <c r="GWZ28" s="0"/>
      <c r="GXA28" s="0"/>
      <c r="GXB28" s="0"/>
      <c r="GXC28" s="0"/>
      <c r="GXD28" s="0"/>
      <c r="GXE28" s="0"/>
      <c r="GXF28" s="0"/>
      <c r="GXG28" s="0"/>
      <c r="GXH28" s="0"/>
      <c r="GXI28" s="0"/>
      <c r="GXJ28" s="0"/>
      <c r="GXK28" s="0"/>
      <c r="GXL28" s="0"/>
      <c r="GXM28" s="0"/>
      <c r="GXN28" s="0"/>
      <c r="GXO28" s="0"/>
      <c r="GXP28" s="0"/>
      <c r="GXQ28" s="0"/>
      <c r="GXR28" s="0"/>
      <c r="GXS28" s="0"/>
      <c r="GXT28" s="0"/>
      <c r="GXU28" s="0"/>
      <c r="GXV28" s="0"/>
      <c r="GXW28" s="0"/>
      <c r="GXX28" s="0"/>
      <c r="GXY28" s="0"/>
      <c r="GXZ28" s="0"/>
      <c r="GYA28" s="0"/>
      <c r="GYB28" s="0"/>
      <c r="GYC28" s="0"/>
      <c r="GYD28" s="0"/>
      <c r="GYE28" s="0"/>
      <c r="GYF28" s="0"/>
      <c r="GYG28" s="0"/>
      <c r="GYH28" s="0"/>
      <c r="GYI28" s="0"/>
      <c r="GYJ28" s="0"/>
      <c r="GYK28" s="0"/>
      <c r="GYL28" s="0"/>
      <c r="GYM28" s="0"/>
      <c r="GYN28" s="0"/>
      <c r="GYO28" s="0"/>
      <c r="GYP28" s="0"/>
      <c r="GYQ28" s="0"/>
      <c r="GYR28" s="0"/>
      <c r="GYS28" s="0"/>
      <c r="GYT28" s="0"/>
      <c r="GYU28" s="0"/>
      <c r="GYV28" s="0"/>
      <c r="GYW28" s="0"/>
      <c r="GYX28" s="0"/>
      <c r="GYY28" s="0"/>
      <c r="GYZ28" s="0"/>
      <c r="GZA28" s="0"/>
      <c r="GZB28" s="0"/>
      <c r="GZC28" s="0"/>
      <c r="GZD28" s="0"/>
      <c r="GZE28" s="0"/>
      <c r="GZF28" s="0"/>
      <c r="GZG28" s="0"/>
      <c r="GZH28" s="0"/>
      <c r="GZI28" s="0"/>
      <c r="GZJ28" s="0"/>
      <c r="GZK28" s="0"/>
      <c r="GZL28" s="0"/>
      <c r="GZM28" s="0"/>
      <c r="GZN28" s="0"/>
      <c r="GZO28" s="0"/>
      <c r="GZP28" s="0"/>
      <c r="GZQ28" s="0"/>
      <c r="GZR28" s="0"/>
      <c r="GZS28" s="0"/>
      <c r="GZT28" s="0"/>
      <c r="GZU28" s="0"/>
      <c r="GZV28" s="0"/>
      <c r="GZW28" s="0"/>
      <c r="GZX28" s="0"/>
      <c r="GZY28" s="0"/>
      <c r="GZZ28" s="0"/>
      <c r="HAA28" s="0"/>
      <c r="HAB28" s="0"/>
      <c r="HAC28" s="0"/>
      <c r="HAD28" s="0"/>
      <c r="HAE28" s="0"/>
      <c r="HAF28" s="0"/>
      <c r="HAG28" s="0"/>
      <c r="HAH28" s="0"/>
      <c r="HAI28" s="0"/>
      <c r="HAJ28" s="0"/>
      <c r="HAK28" s="0"/>
      <c r="HAL28" s="0"/>
      <c r="HAM28" s="0"/>
      <c r="HAN28" s="0"/>
      <c r="HAO28" s="0"/>
      <c r="HAP28" s="0"/>
      <c r="HAQ28" s="0"/>
      <c r="HAR28" s="0"/>
      <c r="HAS28" s="0"/>
      <c r="HAT28" s="0"/>
      <c r="HAU28" s="0"/>
      <c r="HAV28" s="0"/>
      <c r="HAW28" s="0"/>
      <c r="HAX28" s="0"/>
      <c r="HAY28" s="0"/>
      <c r="HAZ28" s="0"/>
      <c r="HBA28" s="0"/>
      <c r="HBB28" s="0"/>
      <c r="HBC28" s="0"/>
      <c r="HBD28" s="0"/>
      <c r="HBE28" s="0"/>
      <c r="HBF28" s="0"/>
      <c r="HBG28" s="0"/>
      <c r="HBH28" s="0"/>
      <c r="HBI28" s="0"/>
      <c r="HBJ28" s="0"/>
      <c r="HBK28" s="0"/>
      <c r="HBL28" s="0"/>
      <c r="HBM28" s="0"/>
      <c r="HBN28" s="0"/>
      <c r="HBO28" s="0"/>
      <c r="HBP28" s="0"/>
      <c r="HBQ28" s="0"/>
      <c r="HBR28" s="0"/>
      <c r="HBS28" s="0"/>
      <c r="HBT28" s="0"/>
      <c r="HBU28" s="0"/>
      <c r="HBV28" s="0"/>
      <c r="HBW28" s="0"/>
      <c r="HBX28" s="0"/>
      <c r="HBY28" s="0"/>
      <c r="HBZ28" s="0"/>
      <c r="HCA28" s="0"/>
      <c r="HCB28" s="0"/>
      <c r="HCC28" s="0"/>
      <c r="HCD28" s="0"/>
      <c r="HCE28" s="0"/>
      <c r="HCF28" s="0"/>
      <c r="HCG28" s="0"/>
      <c r="HCH28" s="0"/>
      <c r="HCI28" s="0"/>
      <c r="HCJ28" s="0"/>
      <c r="HCK28" s="0"/>
      <c r="HCL28" s="0"/>
      <c r="HCM28" s="0"/>
      <c r="HCN28" s="0"/>
      <c r="HCO28" s="0"/>
      <c r="HCP28" s="0"/>
      <c r="HCQ28" s="0"/>
      <c r="HCR28" s="0"/>
      <c r="HCS28" s="0"/>
      <c r="HCT28" s="0"/>
      <c r="HCU28" s="0"/>
      <c r="HCV28" s="0"/>
      <c r="HCW28" s="0"/>
      <c r="HCX28" s="0"/>
      <c r="HCY28" s="0"/>
      <c r="HCZ28" s="0"/>
      <c r="HDA28" s="0"/>
      <c r="HDB28" s="0"/>
      <c r="HDC28" s="0"/>
      <c r="HDD28" s="0"/>
      <c r="HDE28" s="0"/>
      <c r="HDF28" s="0"/>
      <c r="HDG28" s="0"/>
      <c r="HDH28" s="0"/>
      <c r="HDI28" s="0"/>
      <c r="HDJ28" s="0"/>
      <c r="HDK28" s="0"/>
      <c r="HDL28" s="0"/>
      <c r="HDM28" s="0"/>
      <c r="HDN28" s="0"/>
      <c r="HDO28" s="0"/>
      <c r="HDP28" s="0"/>
      <c r="HDQ28" s="0"/>
      <c r="HDR28" s="0"/>
      <c r="HDS28" s="0"/>
      <c r="HDT28" s="0"/>
      <c r="HDU28" s="0"/>
      <c r="HDV28" s="0"/>
      <c r="HDW28" s="0"/>
      <c r="HDX28" s="0"/>
      <c r="HDY28" s="0"/>
      <c r="HDZ28" s="0"/>
      <c r="HEA28" s="0"/>
      <c r="HEB28" s="0"/>
      <c r="HEC28" s="0"/>
      <c r="HED28" s="0"/>
      <c r="HEE28" s="0"/>
      <c r="HEF28" s="0"/>
      <c r="HEG28" s="0"/>
      <c r="HEH28" s="0"/>
      <c r="HEI28" s="0"/>
      <c r="HEJ28" s="0"/>
      <c r="HEK28" s="0"/>
      <c r="HEL28" s="0"/>
      <c r="HEM28" s="0"/>
      <c r="HEN28" s="0"/>
      <c r="HEO28" s="0"/>
      <c r="HEP28" s="0"/>
      <c r="HEQ28" s="0"/>
      <c r="HER28" s="0"/>
      <c r="HES28" s="0"/>
      <c r="HET28" s="0"/>
      <c r="HEU28" s="0"/>
      <c r="HEV28" s="0"/>
      <c r="HEW28" s="0"/>
      <c r="HEX28" s="0"/>
      <c r="HEY28" s="0"/>
      <c r="HEZ28" s="0"/>
      <c r="HFA28" s="0"/>
      <c r="HFB28" s="0"/>
      <c r="HFC28" s="0"/>
      <c r="HFD28" s="0"/>
      <c r="HFE28" s="0"/>
      <c r="HFF28" s="0"/>
      <c r="HFG28" s="0"/>
      <c r="HFH28" s="0"/>
      <c r="HFI28" s="0"/>
      <c r="HFJ28" s="0"/>
      <c r="HFK28" s="0"/>
      <c r="HFL28" s="0"/>
      <c r="HFM28" s="0"/>
      <c r="HFN28" s="0"/>
      <c r="HFO28" s="0"/>
      <c r="HFP28" s="0"/>
      <c r="HFQ28" s="0"/>
      <c r="HFR28" s="0"/>
      <c r="HFS28" s="0"/>
      <c r="HFT28" s="0"/>
      <c r="HFU28" s="0"/>
      <c r="HFV28" s="0"/>
      <c r="HFW28" s="0"/>
      <c r="HFX28" s="0"/>
      <c r="HFY28" s="0"/>
      <c r="HFZ28" s="0"/>
      <c r="HGA28" s="0"/>
      <c r="HGB28" s="0"/>
      <c r="HGC28" s="0"/>
      <c r="HGD28" s="0"/>
      <c r="HGE28" s="0"/>
      <c r="HGF28" s="0"/>
      <c r="HGG28" s="0"/>
      <c r="HGH28" s="0"/>
      <c r="HGI28" s="0"/>
      <c r="HGJ28" s="0"/>
      <c r="HGK28" s="0"/>
      <c r="HGL28" s="0"/>
      <c r="HGM28" s="0"/>
      <c r="HGN28" s="0"/>
      <c r="HGO28" s="0"/>
      <c r="HGP28" s="0"/>
      <c r="HGQ28" s="0"/>
      <c r="HGR28" s="0"/>
      <c r="HGS28" s="0"/>
      <c r="HGT28" s="0"/>
      <c r="HGU28" s="0"/>
      <c r="HGV28" s="0"/>
      <c r="HGW28" s="0"/>
      <c r="HGX28" s="0"/>
      <c r="HGY28" s="0"/>
      <c r="HGZ28" s="0"/>
      <c r="HHA28" s="0"/>
      <c r="HHB28" s="0"/>
      <c r="HHC28" s="0"/>
      <c r="HHD28" s="0"/>
      <c r="HHE28" s="0"/>
      <c r="HHF28" s="0"/>
      <c r="HHG28" s="0"/>
      <c r="HHH28" s="0"/>
      <c r="HHI28" s="0"/>
      <c r="HHJ28" s="0"/>
      <c r="HHK28" s="0"/>
      <c r="HHL28" s="0"/>
      <c r="HHM28" s="0"/>
      <c r="HHN28" s="0"/>
      <c r="HHO28" s="0"/>
      <c r="HHP28" s="0"/>
      <c r="HHQ28" s="0"/>
      <c r="HHR28" s="0"/>
      <c r="HHS28" s="0"/>
      <c r="HHT28" s="0"/>
      <c r="HHU28" s="0"/>
      <c r="HHV28" s="0"/>
      <c r="HHW28" s="0"/>
      <c r="HHX28" s="0"/>
      <c r="HHY28" s="0"/>
      <c r="HHZ28" s="0"/>
      <c r="HIA28" s="0"/>
      <c r="HIB28" s="0"/>
      <c r="HIC28" s="0"/>
      <c r="HID28" s="0"/>
      <c r="HIE28" s="0"/>
      <c r="HIF28" s="0"/>
      <c r="HIG28" s="0"/>
      <c r="HIH28" s="0"/>
      <c r="HII28" s="0"/>
      <c r="HIJ28" s="0"/>
      <c r="HIK28" s="0"/>
      <c r="HIL28" s="0"/>
      <c r="HIM28" s="0"/>
      <c r="HIN28" s="0"/>
      <c r="HIO28" s="0"/>
      <c r="HIP28" s="0"/>
      <c r="HIQ28" s="0"/>
      <c r="HIR28" s="0"/>
      <c r="HIS28" s="0"/>
      <c r="HIT28" s="0"/>
      <c r="HIU28" s="0"/>
      <c r="HIV28" s="0"/>
      <c r="HIW28" s="0"/>
      <c r="HIX28" s="0"/>
      <c r="HIY28" s="0"/>
      <c r="HIZ28" s="0"/>
      <c r="HJA28" s="0"/>
      <c r="HJB28" s="0"/>
      <c r="HJC28" s="0"/>
      <c r="HJD28" s="0"/>
      <c r="HJE28" s="0"/>
      <c r="HJF28" s="0"/>
      <c r="HJG28" s="0"/>
      <c r="HJH28" s="0"/>
      <c r="HJI28" s="0"/>
      <c r="HJJ28" s="0"/>
      <c r="HJK28" s="0"/>
      <c r="HJL28" s="0"/>
      <c r="HJM28" s="0"/>
      <c r="HJN28" s="0"/>
      <c r="HJO28" s="0"/>
      <c r="HJP28" s="0"/>
      <c r="HJQ28" s="0"/>
      <c r="HJR28" s="0"/>
      <c r="HJS28" s="0"/>
      <c r="HJT28" s="0"/>
      <c r="HJU28" s="0"/>
      <c r="HJV28" s="0"/>
      <c r="HJW28" s="0"/>
      <c r="HJX28" s="0"/>
      <c r="HJY28" s="0"/>
      <c r="HJZ28" s="0"/>
      <c r="HKA28" s="0"/>
      <c r="HKB28" s="0"/>
      <c r="HKC28" s="0"/>
      <c r="HKD28" s="0"/>
      <c r="HKE28" s="0"/>
      <c r="HKF28" s="0"/>
      <c r="HKG28" s="0"/>
      <c r="HKH28" s="0"/>
      <c r="HKI28" s="0"/>
      <c r="HKJ28" s="0"/>
      <c r="HKK28" s="0"/>
      <c r="HKL28" s="0"/>
      <c r="HKM28" s="0"/>
      <c r="HKN28" s="0"/>
      <c r="HKO28" s="0"/>
      <c r="HKP28" s="0"/>
      <c r="HKQ28" s="0"/>
      <c r="HKR28" s="0"/>
      <c r="HKS28" s="0"/>
      <c r="HKT28" s="0"/>
      <c r="HKU28" s="0"/>
      <c r="HKV28" s="0"/>
      <c r="HKW28" s="0"/>
      <c r="HKX28" s="0"/>
      <c r="HKY28" s="0"/>
      <c r="HKZ28" s="0"/>
      <c r="HLA28" s="0"/>
      <c r="HLB28" s="0"/>
      <c r="HLC28" s="0"/>
      <c r="HLD28" s="0"/>
      <c r="HLE28" s="0"/>
      <c r="HLF28" s="0"/>
      <c r="HLG28" s="0"/>
      <c r="HLH28" s="0"/>
      <c r="HLI28" s="0"/>
      <c r="HLJ28" s="0"/>
      <c r="HLK28" s="0"/>
      <c r="HLL28" s="0"/>
      <c r="HLM28" s="0"/>
      <c r="HLN28" s="0"/>
      <c r="HLO28" s="0"/>
      <c r="HLP28" s="0"/>
      <c r="HLQ28" s="0"/>
      <c r="HLR28" s="0"/>
      <c r="HLS28" s="0"/>
      <c r="HLT28" s="0"/>
      <c r="HLU28" s="0"/>
      <c r="HLV28" s="0"/>
      <c r="HLW28" s="0"/>
      <c r="HLX28" s="0"/>
      <c r="HLY28" s="0"/>
      <c r="HLZ28" s="0"/>
      <c r="HMA28" s="0"/>
      <c r="HMB28" s="0"/>
      <c r="HMC28" s="0"/>
      <c r="HMD28" s="0"/>
      <c r="HME28" s="0"/>
      <c r="HMF28" s="0"/>
      <c r="HMG28" s="0"/>
      <c r="HMH28" s="0"/>
      <c r="HMI28" s="0"/>
      <c r="HMJ28" s="0"/>
      <c r="HMK28" s="0"/>
      <c r="HML28" s="0"/>
      <c r="HMM28" s="0"/>
      <c r="HMN28" s="0"/>
      <c r="HMO28" s="0"/>
      <c r="HMP28" s="0"/>
      <c r="HMQ28" s="0"/>
      <c r="HMR28" s="0"/>
      <c r="HMS28" s="0"/>
      <c r="HMT28" s="0"/>
      <c r="HMU28" s="0"/>
      <c r="HMV28" s="0"/>
      <c r="HMW28" s="0"/>
      <c r="HMX28" s="0"/>
      <c r="HMY28" s="0"/>
      <c r="HMZ28" s="0"/>
      <c r="HNA28" s="0"/>
      <c r="HNB28" s="0"/>
      <c r="HNC28" s="0"/>
      <c r="HND28" s="0"/>
      <c r="HNE28" s="0"/>
      <c r="HNF28" s="0"/>
      <c r="HNG28" s="0"/>
      <c r="HNH28" s="0"/>
      <c r="HNI28" s="0"/>
      <c r="HNJ28" s="0"/>
      <c r="HNK28" s="0"/>
      <c r="HNL28" s="0"/>
      <c r="HNM28" s="0"/>
      <c r="HNN28" s="0"/>
      <c r="HNO28" s="0"/>
      <c r="HNP28" s="0"/>
      <c r="HNQ28" s="0"/>
      <c r="HNR28" s="0"/>
      <c r="HNS28" s="0"/>
      <c r="HNT28" s="0"/>
      <c r="HNU28" s="0"/>
      <c r="HNV28" s="0"/>
      <c r="HNW28" s="0"/>
      <c r="HNX28" s="0"/>
      <c r="HNY28" s="0"/>
      <c r="HNZ28" s="0"/>
      <c r="HOA28" s="0"/>
      <c r="HOB28" s="0"/>
      <c r="HOC28" s="0"/>
      <c r="HOD28" s="0"/>
      <c r="HOE28" s="0"/>
      <c r="HOF28" s="0"/>
      <c r="HOG28" s="0"/>
      <c r="HOH28" s="0"/>
      <c r="HOI28" s="0"/>
      <c r="HOJ28" s="0"/>
      <c r="HOK28" s="0"/>
      <c r="HOL28" s="0"/>
      <c r="HOM28" s="0"/>
      <c r="HON28" s="0"/>
      <c r="HOO28" s="0"/>
      <c r="HOP28" s="0"/>
      <c r="HOQ28" s="0"/>
      <c r="HOR28" s="0"/>
      <c r="HOS28" s="0"/>
      <c r="HOT28" s="0"/>
      <c r="HOU28" s="0"/>
      <c r="HOV28" s="0"/>
      <c r="HOW28" s="0"/>
      <c r="HOX28" s="0"/>
      <c r="HOY28" s="0"/>
      <c r="HOZ28" s="0"/>
      <c r="HPA28" s="0"/>
      <c r="HPB28" s="0"/>
      <c r="HPC28" s="0"/>
      <c r="HPD28" s="0"/>
      <c r="HPE28" s="0"/>
      <c r="HPF28" s="0"/>
      <c r="HPG28" s="0"/>
      <c r="HPH28" s="0"/>
      <c r="HPI28" s="0"/>
      <c r="HPJ28" s="0"/>
      <c r="HPK28" s="0"/>
      <c r="HPL28" s="0"/>
      <c r="HPM28" s="0"/>
      <c r="HPN28" s="0"/>
      <c r="HPO28" s="0"/>
      <c r="HPP28" s="0"/>
      <c r="HPQ28" s="0"/>
      <c r="HPR28" s="0"/>
      <c r="HPS28" s="0"/>
      <c r="HPT28" s="0"/>
      <c r="HPU28" s="0"/>
      <c r="HPV28" s="0"/>
      <c r="HPW28" s="0"/>
      <c r="HPX28" s="0"/>
      <c r="HPY28" s="0"/>
      <c r="HPZ28" s="0"/>
      <c r="HQA28" s="0"/>
      <c r="HQB28" s="0"/>
      <c r="HQC28" s="0"/>
      <c r="HQD28" s="0"/>
      <c r="HQE28" s="0"/>
      <c r="HQF28" s="0"/>
      <c r="HQG28" s="0"/>
      <c r="HQH28" s="0"/>
      <c r="HQI28" s="0"/>
      <c r="HQJ28" s="0"/>
      <c r="HQK28" s="0"/>
      <c r="HQL28" s="0"/>
      <c r="HQM28" s="0"/>
      <c r="HQN28" s="0"/>
      <c r="HQO28" s="0"/>
      <c r="HQP28" s="0"/>
      <c r="HQQ28" s="0"/>
      <c r="HQR28" s="0"/>
      <c r="HQS28" s="0"/>
      <c r="HQT28" s="0"/>
      <c r="HQU28" s="0"/>
      <c r="HQV28" s="0"/>
      <c r="HQW28" s="0"/>
      <c r="HQX28" s="0"/>
      <c r="HQY28" s="0"/>
      <c r="HQZ28" s="0"/>
      <c r="HRA28" s="0"/>
      <c r="HRB28" s="0"/>
      <c r="HRC28" s="0"/>
      <c r="HRD28" s="0"/>
      <c r="HRE28" s="0"/>
      <c r="HRF28" s="0"/>
      <c r="HRG28" s="0"/>
      <c r="HRH28" s="0"/>
      <c r="HRI28" s="0"/>
      <c r="HRJ28" s="0"/>
      <c r="HRK28" s="0"/>
      <c r="HRL28" s="0"/>
      <c r="HRM28" s="0"/>
      <c r="HRN28" s="0"/>
      <c r="HRO28" s="0"/>
      <c r="HRP28" s="0"/>
      <c r="HRQ28" s="0"/>
      <c r="HRR28" s="0"/>
      <c r="HRS28" s="0"/>
      <c r="HRT28" s="0"/>
      <c r="HRU28" s="0"/>
      <c r="HRV28" s="0"/>
      <c r="HRW28" s="0"/>
      <c r="HRX28" s="0"/>
      <c r="HRY28" s="0"/>
      <c r="HRZ28" s="0"/>
      <c r="HSA28" s="0"/>
      <c r="HSB28" s="0"/>
      <c r="HSC28" s="0"/>
      <c r="HSD28" s="0"/>
      <c r="HSE28" s="0"/>
      <c r="HSF28" s="0"/>
      <c r="HSG28" s="0"/>
      <c r="HSH28" s="0"/>
      <c r="HSI28" s="0"/>
      <c r="HSJ28" s="0"/>
      <c r="HSK28" s="0"/>
      <c r="HSL28" s="0"/>
      <c r="HSM28" s="0"/>
      <c r="HSN28" s="0"/>
      <c r="HSO28" s="0"/>
      <c r="HSP28" s="0"/>
      <c r="HSQ28" s="0"/>
      <c r="HSR28" s="0"/>
      <c r="HSS28" s="0"/>
      <c r="HST28" s="0"/>
      <c r="HSU28" s="0"/>
      <c r="HSV28" s="0"/>
      <c r="HSW28" s="0"/>
      <c r="HSX28" s="0"/>
      <c r="HSY28" s="0"/>
      <c r="HSZ28" s="0"/>
      <c r="HTA28" s="0"/>
      <c r="HTB28" s="0"/>
      <c r="HTC28" s="0"/>
      <c r="HTD28" s="0"/>
      <c r="HTE28" s="0"/>
      <c r="HTF28" s="0"/>
      <c r="HTG28" s="0"/>
      <c r="HTH28" s="0"/>
      <c r="HTI28" s="0"/>
      <c r="HTJ28" s="0"/>
      <c r="HTK28" s="0"/>
      <c r="HTL28" s="0"/>
      <c r="HTM28" s="0"/>
      <c r="HTN28" s="0"/>
      <c r="HTO28" s="0"/>
      <c r="HTP28" s="0"/>
      <c r="HTQ28" s="0"/>
      <c r="HTR28" s="0"/>
      <c r="HTS28" s="0"/>
      <c r="HTT28" s="0"/>
      <c r="HTU28" s="0"/>
      <c r="HTV28" s="0"/>
      <c r="HTW28" s="0"/>
      <c r="HTX28" s="0"/>
      <c r="HTY28" s="0"/>
      <c r="HTZ28" s="0"/>
      <c r="HUA28" s="0"/>
      <c r="HUB28" s="0"/>
      <c r="HUC28" s="0"/>
      <c r="HUD28" s="0"/>
      <c r="HUE28" s="0"/>
      <c r="HUF28" s="0"/>
      <c r="HUG28" s="0"/>
      <c r="HUH28" s="0"/>
      <c r="HUI28" s="0"/>
      <c r="HUJ28" s="0"/>
      <c r="HUK28" s="0"/>
      <c r="HUL28" s="0"/>
      <c r="HUM28" s="0"/>
      <c r="HUN28" s="0"/>
      <c r="HUO28" s="0"/>
      <c r="HUP28" s="0"/>
      <c r="HUQ28" s="0"/>
      <c r="HUR28" s="0"/>
      <c r="HUS28" s="0"/>
      <c r="HUT28" s="0"/>
      <c r="HUU28" s="0"/>
      <c r="HUV28" s="0"/>
      <c r="HUW28" s="0"/>
      <c r="HUX28" s="0"/>
      <c r="HUY28" s="0"/>
      <c r="HUZ28" s="0"/>
      <c r="HVA28" s="0"/>
      <c r="HVB28" s="0"/>
      <c r="HVC28" s="0"/>
      <c r="HVD28" s="0"/>
      <c r="HVE28" s="0"/>
      <c r="HVF28" s="0"/>
      <c r="HVG28" s="0"/>
      <c r="HVH28" s="0"/>
      <c r="HVI28" s="0"/>
      <c r="HVJ28" s="0"/>
      <c r="HVK28" s="0"/>
      <c r="HVL28" s="0"/>
      <c r="HVM28" s="0"/>
      <c r="HVN28" s="0"/>
      <c r="HVO28" s="0"/>
      <c r="HVP28" s="0"/>
      <c r="HVQ28" s="0"/>
      <c r="HVR28" s="0"/>
      <c r="HVS28" s="0"/>
      <c r="HVT28" s="0"/>
      <c r="HVU28" s="0"/>
      <c r="HVV28" s="0"/>
      <c r="HVW28" s="0"/>
      <c r="HVX28" s="0"/>
      <c r="HVY28" s="0"/>
      <c r="HVZ28" s="0"/>
      <c r="HWA28" s="0"/>
      <c r="HWB28" s="0"/>
      <c r="HWC28" s="0"/>
      <c r="HWD28" s="0"/>
      <c r="HWE28" s="0"/>
      <c r="HWF28" s="0"/>
      <c r="HWG28" s="0"/>
      <c r="HWH28" s="0"/>
      <c r="HWI28" s="0"/>
      <c r="HWJ28" s="0"/>
      <c r="HWK28" s="0"/>
      <c r="HWL28" s="0"/>
      <c r="HWM28" s="0"/>
      <c r="HWN28" s="0"/>
      <c r="HWO28" s="0"/>
      <c r="HWP28" s="0"/>
      <c r="HWQ28" s="0"/>
      <c r="HWR28" s="0"/>
      <c r="HWS28" s="0"/>
      <c r="HWT28" s="0"/>
      <c r="HWU28" s="0"/>
      <c r="HWV28" s="0"/>
      <c r="HWW28" s="0"/>
      <c r="HWX28" s="0"/>
      <c r="HWY28" s="0"/>
      <c r="HWZ28" s="0"/>
      <c r="HXA28" s="0"/>
      <c r="HXB28" s="0"/>
      <c r="HXC28" s="0"/>
      <c r="HXD28" s="0"/>
      <c r="HXE28" s="0"/>
      <c r="HXF28" s="0"/>
      <c r="HXG28" s="0"/>
      <c r="HXH28" s="0"/>
      <c r="HXI28" s="0"/>
      <c r="HXJ28" s="0"/>
      <c r="HXK28" s="0"/>
      <c r="HXL28" s="0"/>
      <c r="HXM28" s="0"/>
      <c r="HXN28" s="0"/>
      <c r="HXO28" s="0"/>
      <c r="HXP28" s="0"/>
      <c r="HXQ28" s="0"/>
      <c r="HXR28" s="0"/>
      <c r="HXS28" s="0"/>
      <c r="HXT28" s="0"/>
      <c r="HXU28" s="0"/>
      <c r="HXV28" s="0"/>
      <c r="HXW28" s="0"/>
      <c r="HXX28" s="0"/>
      <c r="HXY28" s="0"/>
      <c r="HXZ28" s="0"/>
      <c r="HYA28" s="0"/>
      <c r="HYB28" s="0"/>
      <c r="HYC28" s="0"/>
      <c r="HYD28" s="0"/>
      <c r="HYE28" s="0"/>
      <c r="HYF28" s="0"/>
      <c r="HYG28" s="0"/>
      <c r="HYH28" s="0"/>
      <c r="HYI28" s="0"/>
      <c r="HYJ28" s="0"/>
      <c r="HYK28" s="0"/>
      <c r="HYL28" s="0"/>
      <c r="HYM28" s="0"/>
      <c r="HYN28" s="0"/>
      <c r="HYO28" s="0"/>
      <c r="HYP28" s="0"/>
      <c r="HYQ28" s="0"/>
      <c r="HYR28" s="0"/>
      <c r="HYS28" s="0"/>
      <c r="HYT28" s="0"/>
      <c r="HYU28" s="0"/>
      <c r="HYV28" s="0"/>
      <c r="HYW28" s="0"/>
      <c r="HYX28" s="0"/>
      <c r="HYY28" s="0"/>
      <c r="HYZ28" s="0"/>
      <c r="HZA28" s="0"/>
      <c r="HZB28" s="0"/>
      <c r="HZC28" s="0"/>
      <c r="HZD28" s="0"/>
      <c r="HZE28" s="0"/>
      <c r="HZF28" s="0"/>
      <c r="HZG28" s="0"/>
      <c r="HZH28" s="0"/>
      <c r="HZI28" s="0"/>
      <c r="HZJ28" s="0"/>
      <c r="HZK28" s="0"/>
      <c r="HZL28" s="0"/>
      <c r="HZM28" s="0"/>
      <c r="HZN28" s="0"/>
      <c r="HZO28" s="0"/>
      <c r="HZP28" s="0"/>
      <c r="HZQ28" s="0"/>
      <c r="HZR28" s="0"/>
      <c r="HZS28" s="0"/>
      <c r="HZT28" s="0"/>
      <c r="HZU28" s="0"/>
      <c r="HZV28" s="0"/>
      <c r="HZW28" s="0"/>
      <c r="HZX28" s="0"/>
      <c r="HZY28" s="0"/>
      <c r="HZZ28" s="0"/>
      <c r="IAA28" s="0"/>
      <c r="IAB28" s="0"/>
      <c r="IAC28" s="0"/>
      <c r="IAD28" s="0"/>
      <c r="IAE28" s="0"/>
      <c r="IAF28" s="0"/>
      <c r="IAG28" s="0"/>
      <c r="IAH28" s="0"/>
      <c r="IAI28" s="0"/>
      <c r="IAJ28" s="0"/>
      <c r="IAK28" s="0"/>
      <c r="IAL28" s="0"/>
      <c r="IAM28" s="0"/>
      <c r="IAN28" s="0"/>
      <c r="IAO28" s="0"/>
      <c r="IAP28" s="0"/>
      <c r="IAQ28" s="0"/>
      <c r="IAR28" s="0"/>
      <c r="IAS28" s="0"/>
      <c r="IAT28" s="0"/>
      <c r="IAU28" s="0"/>
      <c r="IAV28" s="0"/>
      <c r="IAW28" s="0"/>
      <c r="IAX28" s="0"/>
      <c r="IAY28" s="0"/>
      <c r="IAZ28" s="0"/>
      <c r="IBA28" s="0"/>
      <c r="IBB28" s="0"/>
      <c r="IBC28" s="0"/>
      <c r="IBD28" s="0"/>
      <c r="IBE28" s="0"/>
      <c r="IBF28" s="0"/>
      <c r="IBG28" s="0"/>
      <c r="IBH28" s="0"/>
      <c r="IBI28" s="0"/>
      <c r="IBJ28" s="0"/>
      <c r="IBK28" s="0"/>
      <c r="IBL28" s="0"/>
      <c r="IBM28" s="0"/>
      <c r="IBN28" s="0"/>
      <c r="IBO28" s="0"/>
      <c r="IBP28" s="0"/>
      <c r="IBQ28" s="0"/>
      <c r="IBR28" s="0"/>
      <c r="IBS28" s="0"/>
      <c r="IBT28" s="0"/>
      <c r="IBU28" s="0"/>
      <c r="IBV28" s="0"/>
      <c r="IBW28" s="0"/>
      <c r="IBX28" s="0"/>
      <c r="IBY28" s="0"/>
      <c r="IBZ28" s="0"/>
      <c r="ICA28" s="0"/>
      <c r="ICB28" s="0"/>
      <c r="ICC28" s="0"/>
      <c r="ICD28" s="0"/>
      <c r="ICE28" s="0"/>
      <c r="ICF28" s="0"/>
      <c r="ICG28" s="0"/>
      <c r="ICH28" s="0"/>
      <c r="ICI28" s="0"/>
      <c r="ICJ28" s="0"/>
      <c r="ICK28" s="0"/>
      <c r="ICL28" s="0"/>
      <c r="ICM28" s="0"/>
      <c r="ICN28" s="0"/>
      <c r="ICO28" s="0"/>
      <c r="ICP28" s="0"/>
      <c r="ICQ28" s="0"/>
      <c r="ICR28" s="0"/>
      <c r="ICS28" s="0"/>
      <c r="ICT28" s="0"/>
      <c r="ICU28" s="0"/>
      <c r="ICV28" s="0"/>
      <c r="ICW28" s="0"/>
      <c r="ICX28" s="0"/>
      <c r="ICY28" s="0"/>
      <c r="ICZ28" s="0"/>
      <c r="IDA28" s="0"/>
      <c r="IDB28" s="0"/>
      <c r="IDC28" s="0"/>
      <c r="IDD28" s="0"/>
      <c r="IDE28" s="0"/>
      <c r="IDF28" s="0"/>
      <c r="IDG28" s="0"/>
      <c r="IDH28" s="0"/>
      <c r="IDI28" s="0"/>
      <c r="IDJ28" s="0"/>
      <c r="IDK28" s="0"/>
      <c r="IDL28" s="0"/>
      <c r="IDM28" s="0"/>
      <c r="IDN28" s="0"/>
      <c r="IDO28" s="0"/>
      <c r="IDP28" s="0"/>
      <c r="IDQ28" s="0"/>
      <c r="IDR28" s="0"/>
      <c r="IDS28" s="0"/>
      <c r="IDT28" s="0"/>
      <c r="IDU28" s="0"/>
      <c r="IDV28" s="0"/>
      <c r="IDW28" s="0"/>
      <c r="IDX28" s="0"/>
      <c r="IDY28" s="0"/>
      <c r="IDZ28" s="0"/>
      <c r="IEA28" s="0"/>
      <c r="IEB28" s="0"/>
      <c r="IEC28" s="0"/>
      <c r="IED28" s="0"/>
      <c r="IEE28" s="0"/>
      <c r="IEF28" s="0"/>
      <c r="IEG28" s="0"/>
      <c r="IEH28" s="0"/>
      <c r="IEI28" s="0"/>
      <c r="IEJ28" s="0"/>
      <c r="IEK28" s="0"/>
      <c r="IEL28" s="0"/>
      <c r="IEM28" s="0"/>
      <c r="IEN28" s="0"/>
      <c r="IEO28" s="0"/>
      <c r="IEP28" s="0"/>
      <c r="IEQ28" s="0"/>
      <c r="IER28" s="0"/>
      <c r="IES28" s="0"/>
      <c r="IET28" s="0"/>
      <c r="IEU28" s="0"/>
      <c r="IEV28" s="0"/>
      <c r="IEW28" s="0"/>
      <c r="IEX28" s="0"/>
      <c r="IEY28" s="0"/>
      <c r="IEZ28" s="0"/>
      <c r="IFA28" s="0"/>
      <c r="IFB28" s="0"/>
      <c r="IFC28" s="0"/>
      <c r="IFD28" s="0"/>
      <c r="IFE28" s="0"/>
      <c r="IFF28" s="0"/>
      <c r="IFG28" s="0"/>
      <c r="IFH28" s="0"/>
      <c r="IFI28" s="0"/>
      <c r="IFJ28" s="0"/>
      <c r="IFK28" s="0"/>
      <c r="IFL28" s="0"/>
      <c r="IFM28" s="0"/>
      <c r="IFN28" s="0"/>
      <c r="IFO28" s="0"/>
      <c r="IFP28" s="0"/>
      <c r="IFQ28" s="0"/>
      <c r="IFR28" s="0"/>
      <c r="IFS28" s="0"/>
      <c r="IFT28" s="0"/>
      <c r="IFU28" s="0"/>
      <c r="IFV28" s="0"/>
      <c r="IFW28" s="0"/>
      <c r="IFX28" s="0"/>
      <c r="IFY28" s="0"/>
      <c r="IFZ28" s="0"/>
      <c r="IGA28" s="0"/>
      <c r="IGB28" s="0"/>
      <c r="IGC28" s="0"/>
      <c r="IGD28" s="0"/>
      <c r="IGE28" s="0"/>
      <c r="IGF28" s="0"/>
      <c r="IGG28" s="0"/>
      <c r="IGH28" s="0"/>
      <c r="IGI28" s="0"/>
      <c r="IGJ28" s="0"/>
      <c r="IGK28" s="0"/>
      <c r="IGL28" s="0"/>
      <c r="IGM28" s="0"/>
      <c r="IGN28" s="0"/>
      <c r="IGO28" s="0"/>
      <c r="IGP28" s="0"/>
      <c r="IGQ28" s="0"/>
      <c r="IGR28" s="0"/>
      <c r="IGS28" s="0"/>
      <c r="IGT28" s="0"/>
      <c r="IGU28" s="0"/>
      <c r="IGV28" s="0"/>
      <c r="IGW28" s="0"/>
      <c r="IGX28" s="0"/>
      <c r="IGY28" s="0"/>
      <c r="IGZ28" s="0"/>
      <c r="IHA28" s="0"/>
      <c r="IHB28" s="0"/>
      <c r="IHC28" s="0"/>
      <c r="IHD28" s="0"/>
      <c r="IHE28" s="0"/>
      <c r="IHF28" s="0"/>
      <c r="IHG28" s="0"/>
      <c r="IHH28" s="0"/>
      <c r="IHI28" s="0"/>
      <c r="IHJ28" s="0"/>
      <c r="IHK28" s="0"/>
      <c r="IHL28" s="0"/>
      <c r="IHM28" s="0"/>
      <c r="IHN28" s="0"/>
      <c r="IHO28" s="0"/>
      <c r="IHP28" s="0"/>
      <c r="IHQ28" s="0"/>
      <c r="IHR28" s="0"/>
      <c r="IHS28" s="0"/>
      <c r="IHT28" s="0"/>
      <c r="IHU28" s="0"/>
      <c r="IHV28" s="0"/>
      <c r="IHW28" s="0"/>
      <c r="IHX28" s="0"/>
      <c r="IHY28" s="0"/>
      <c r="IHZ28" s="0"/>
      <c r="IIA28" s="0"/>
      <c r="IIB28" s="0"/>
      <c r="IIC28" s="0"/>
      <c r="IID28" s="0"/>
      <c r="IIE28" s="0"/>
      <c r="IIF28" s="0"/>
      <c r="IIG28" s="0"/>
      <c r="IIH28" s="0"/>
      <c r="III28" s="0"/>
      <c r="IIJ28" s="0"/>
      <c r="IIK28" s="0"/>
      <c r="IIL28" s="0"/>
      <c r="IIM28" s="0"/>
      <c r="IIN28" s="0"/>
      <c r="IIO28" s="0"/>
      <c r="IIP28" s="0"/>
      <c r="IIQ28" s="0"/>
      <c r="IIR28" s="0"/>
      <c r="IIS28" s="0"/>
      <c r="IIT28" s="0"/>
      <c r="IIU28" s="0"/>
      <c r="IIV28" s="0"/>
      <c r="IIW28" s="0"/>
      <c r="IIX28" s="0"/>
      <c r="IIY28" s="0"/>
      <c r="IIZ28" s="0"/>
      <c r="IJA28" s="0"/>
      <c r="IJB28" s="0"/>
      <c r="IJC28" s="0"/>
      <c r="IJD28" s="0"/>
      <c r="IJE28" s="0"/>
      <c r="IJF28" s="0"/>
      <c r="IJG28" s="0"/>
      <c r="IJH28" s="0"/>
      <c r="IJI28" s="0"/>
      <c r="IJJ28" s="0"/>
      <c r="IJK28" s="0"/>
      <c r="IJL28" s="0"/>
      <c r="IJM28" s="0"/>
      <c r="IJN28" s="0"/>
      <c r="IJO28" s="0"/>
      <c r="IJP28" s="0"/>
      <c r="IJQ28" s="0"/>
      <c r="IJR28" s="0"/>
      <c r="IJS28" s="0"/>
      <c r="IJT28" s="0"/>
      <c r="IJU28" s="0"/>
      <c r="IJV28" s="0"/>
      <c r="IJW28" s="0"/>
      <c r="IJX28" s="0"/>
      <c r="IJY28" s="0"/>
      <c r="IJZ28" s="0"/>
      <c r="IKA28" s="0"/>
      <c r="IKB28" s="0"/>
      <c r="IKC28" s="0"/>
      <c r="IKD28" s="0"/>
      <c r="IKE28" s="0"/>
      <c r="IKF28" s="0"/>
      <c r="IKG28" s="0"/>
      <c r="IKH28" s="0"/>
      <c r="IKI28" s="0"/>
      <c r="IKJ28" s="0"/>
      <c r="IKK28" s="0"/>
      <c r="IKL28" s="0"/>
      <c r="IKM28" s="0"/>
      <c r="IKN28" s="0"/>
      <c r="IKO28" s="0"/>
      <c r="IKP28" s="0"/>
      <c r="IKQ28" s="0"/>
      <c r="IKR28" s="0"/>
      <c r="IKS28" s="0"/>
      <c r="IKT28" s="0"/>
      <c r="IKU28" s="0"/>
      <c r="IKV28" s="0"/>
      <c r="IKW28" s="0"/>
      <c r="IKX28" s="0"/>
      <c r="IKY28" s="0"/>
      <c r="IKZ28" s="0"/>
      <c r="ILA28" s="0"/>
      <c r="ILB28" s="0"/>
      <c r="ILC28" s="0"/>
      <c r="ILD28" s="0"/>
      <c r="ILE28" s="0"/>
      <c r="ILF28" s="0"/>
      <c r="ILG28" s="0"/>
      <c r="ILH28" s="0"/>
      <c r="ILI28" s="0"/>
      <c r="ILJ28" s="0"/>
      <c r="ILK28" s="0"/>
      <c r="ILL28" s="0"/>
      <c r="ILM28" s="0"/>
      <c r="ILN28" s="0"/>
      <c r="ILO28" s="0"/>
      <c r="ILP28" s="0"/>
      <c r="ILQ28" s="0"/>
      <c r="ILR28" s="0"/>
      <c r="ILS28" s="0"/>
      <c r="ILT28" s="0"/>
      <c r="ILU28" s="0"/>
      <c r="ILV28" s="0"/>
      <c r="ILW28" s="0"/>
      <c r="ILX28" s="0"/>
      <c r="ILY28" s="0"/>
      <c r="ILZ28" s="0"/>
      <c r="IMA28" s="0"/>
      <c r="IMB28" s="0"/>
      <c r="IMC28" s="0"/>
      <c r="IMD28" s="0"/>
      <c r="IME28" s="0"/>
      <c r="IMF28" s="0"/>
      <c r="IMG28" s="0"/>
      <c r="IMH28" s="0"/>
      <c r="IMI28" s="0"/>
      <c r="IMJ28" s="0"/>
      <c r="IMK28" s="0"/>
      <c r="IML28" s="0"/>
      <c r="IMM28" s="0"/>
      <c r="IMN28" s="0"/>
      <c r="IMO28" s="0"/>
      <c r="IMP28" s="0"/>
      <c r="IMQ28" s="0"/>
      <c r="IMR28" s="0"/>
      <c r="IMS28" s="0"/>
      <c r="IMT28" s="0"/>
      <c r="IMU28" s="0"/>
      <c r="IMV28" s="0"/>
      <c r="IMW28" s="0"/>
      <c r="IMX28" s="0"/>
      <c r="IMY28" s="0"/>
      <c r="IMZ28" s="0"/>
      <c r="INA28" s="0"/>
      <c r="INB28" s="0"/>
      <c r="INC28" s="0"/>
      <c r="IND28" s="0"/>
      <c r="INE28" s="0"/>
      <c r="INF28" s="0"/>
      <c r="ING28" s="0"/>
      <c r="INH28" s="0"/>
      <c r="INI28" s="0"/>
      <c r="INJ28" s="0"/>
      <c r="INK28" s="0"/>
      <c r="INL28" s="0"/>
      <c r="INM28" s="0"/>
      <c r="INN28" s="0"/>
      <c r="INO28" s="0"/>
      <c r="INP28" s="0"/>
      <c r="INQ28" s="0"/>
      <c r="INR28" s="0"/>
      <c r="INS28" s="0"/>
      <c r="INT28" s="0"/>
      <c r="INU28" s="0"/>
      <c r="INV28" s="0"/>
      <c r="INW28" s="0"/>
      <c r="INX28" s="0"/>
      <c r="INY28" s="0"/>
      <c r="INZ28" s="0"/>
      <c r="IOA28" s="0"/>
      <c r="IOB28" s="0"/>
      <c r="IOC28" s="0"/>
      <c r="IOD28" s="0"/>
      <c r="IOE28" s="0"/>
      <c r="IOF28" s="0"/>
      <c r="IOG28" s="0"/>
      <c r="IOH28" s="0"/>
      <c r="IOI28" s="0"/>
      <c r="IOJ28" s="0"/>
      <c r="IOK28" s="0"/>
      <c r="IOL28" s="0"/>
      <c r="IOM28" s="0"/>
      <c r="ION28" s="0"/>
      <c r="IOO28" s="0"/>
      <c r="IOP28" s="0"/>
      <c r="IOQ28" s="0"/>
      <c r="IOR28" s="0"/>
      <c r="IOS28" s="0"/>
      <c r="IOT28" s="0"/>
      <c r="IOU28" s="0"/>
      <c r="IOV28" s="0"/>
      <c r="IOW28" s="0"/>
      <c r="IOX28" s="0"/>
      <c r="IOY28" s="0"/>
      <c r="IOZ28" s="0"/>
      <c r="IPA28" s="0"/>
      <c r="IPB28" s="0"/>
      <c r="IPC28" s="0"/>
      <c r="IPD28" s="0"/>
      <c r="IPE28" s="0"/>
      <c r="IPF28" s="0"/>
      <c r="IPG28" s="0"/>
      <c r="IPH28" s="0"/>
      <c r="IPI28" s="0"/>
      <c r="IPJ28" s="0"/>
      <c r="IPK28" s="0"/>
      <c r="IPL28" s="0"/>
      <c r="IPM28" s="0"/>
      <c r="IPN28" s="0"/>
      <c r="IPO28" s="0"/>
      <c r="IPP28" s="0"/>
      <c r="IPQ28" s="0"/>
      <c r="IPR28" s="0"/>
      <c r="IPS28" s="0"/>
      <c r="IPT28" s="0"/>
      <c r="IPU28" s="0"/>
      <c r="IPV28" s="0"/>
      <c r="IPW28" s="0"/>
      <c r="IPX28" s="0"/>
      <c r="IPY28" s="0"/>
      <c r="IPZ28" s="0"/>
      <c r="IQA28" s="0"/>
      <c r="IQB28" s="0"/>
      <c r="IQC28" s="0"/>
      <c r="IQD28" s="0"/>
      <c r="IQE28" s="0"/>
      <c r="IQF28" s="0"/>
      <c r="IQG28" s="0"/>
      <c r="IQH28" s="0"/>
      <c r="IQI28" s="0"/>
      <c r="IQJ28" s="0"/>
      <c r="IQK28" s="0"/>
      <c r="IQL28" s="0"/>
      <c r="IQM28" s="0"/>
      <c r="IQN28" s="0"/>
      <c r="IQO28" s="0"/>
      <c r="IQP28" s="0"/>
      <c r="IQQ28" s="0"/>
      <c r="IQR28" s="0"/>
      <c r="IQS28" s="0"/>
      <c r="IQT28" s="0"/>
      <c r="IQU28" s="0"/>
      <c r="IQV28" s="0"/>
      <c r="IQW28" s="0"/>
      <c r="IQX28" s="0"/>
      <c r="IQY28" s="0"/>
      <c r="IQZ28" s="0"/>
      <c r="IRA28" s="0"/>
      <c r="IRB28" s="0"/>
      <c r="IRC28" s="0"/>
      <c r="IRD28" s="0"/>
      <c r="IRE28" s="0"/>
      <c r="IRF28" s="0"/>
      <c r="IRG28" s="0"/>
      <c r="IRH28" s="0"/>
      <c r="IRI28" s="0"/>
      <c r="IRJ28" s="0"/>
      <c r="IRK28" s="0"/>
      <c r="IRL28" s="0"/>
      <c r="IRM28" s="0"/>
      <c r="IRN28" s="0"/>
      <c r="IRO28" s="0"/>
      <c r="IRP28" s="0"/>
      <c r="IRQ28" s="0"/>
      <c r="IRR28" s="0"/>
      <c r="IRS28" s="0"/>
      <c r="IRT28" s="0"/>
      <c r="IRU28" s="0"/>
      <c r="IRV28" s="0"/>
      <c r="IRW28" s="0"/>
      <c r="IRX28" s="0"/>
      <c r="IRY28" s="0"/>
      <c r="IRZ28" s="0"/>
      <c r="ISA28" s="0"/>
      <c r="ISB28" s="0"/>
      <c r="ISC28" s="0"/>
      <c r="ISD28" s="0"/>
      <c r="ISE28" s="0"/>
      <c r="ISF28" s="0"/>
      <c r="ISG28" s="0"/>
      <c r="ISH28" s="0"/>
      <c r="ISI28" s="0"/>
      <c r="ISJ28" s="0"/>
      <c r="ISK28" s="0"/>
      <c r="ISL28" s="0"/>
      <c r="ISM28" s="0"/>
      <c r="ISN28" s="0"/>
      <c r="ISO28" s="0"/>
      <c r="ISP28" s="0"/>
      <c r="ISQ28" s="0"/>
      <c r="ISR28" s="0"/>
      <c r="ISS28" s="0"/>
      <c r="IST28" s="0"/>
      <c r="ISU28" s="0"/>
      <c r="ISV28" s="0"/>
      <c r="ISW28" s="0"/>
      <c r="ISX28" s="0"/>
      <c r="ISY28" s="0"/>
      <c r="ISZ28" s="0"/>
      <c r="ITA28" s="0"/>
      <c r="ITB28" s="0"/>
      <c r="ITC28" s="0"/>
      <c r="ITD28" s="0"/>
      <c r="ITE28" s="0"/>
      <c r="ITF28" s="0"/>
      <c r="ITG28" s="0"/>
      <c r="ITH28" s="0"/>
      <c r="ITI28" s="0"/>
      <c r="ITJ28" s="0"/>
      <c r="ITK28" s="0"/>
      <c r="ITL28" s="0"/>
      <c r="ITM28" s="0"/>
      <c r="ITN28" s="0"/>
      <c r="ITO28" s="0"/>
      <c r="ITP28" s="0"/>
      <c r="ITQ28" s="0"/>
      <c r="ITR28" s="0"/>
      <c r="ITS28" s="0"/>
      <c r="ITT28" s="0"/>
      <c r="ITU28" s="0"/>
      <c r="ITV28" s="0"/>
      <c r="ITW28" s="0"/>
      <c r="ITX28" s="0"/>
      <c r="ITY28" s="0"/>
      <c r="ITZ28" s="0"/>
      <c r="IUA28" s="0"/>
      <c r="IUB28" s="0"/>
      <c r="IUC28" s="0"/>
      <c r="IUD28" s="0"/>
      <c r="IUE28" s="0"/>
      <c r="IUF28" s="0"/>
      <c r="IUG28" s="0"/>
      <c r="IUH28" s="0"/>
      <c r="IUI28" s="0"/>
      <c r="IUJ28" s="0"/>
      <c r="IUK28" s="0"/>
      <c r="IUL28" s="0"/>
      <c r="IUM28" s="0"/>
      <c r="IUN28" s="0"/>
      <c r="IUO28" s="0"/>
      <c r="IUP28" s="0"/>
      <c r="IUQ28" s="0"/>
      <c r="IUR28" s="0"/>
      <c r="IUS28" s="0"/>
      <c r="IUT28" s="0"/>
      <c r="IUU28" s="0"/>
      <c r="IUV28" s="0"/>
      <c r="IUW28" s="0"/>
      <c r="IUX28" s="0"/>
      <c r="IUY28" s="0"/>
      <c r="IUZ28" s="0"/>
      <c r="IVA28" s="0"/>
      <c r="IVB28" s="0"/>
      <c r="IVC28" s="0"/>
      <c r="IVD28" s="0"/>
      <c r="IVE28" s="0"/>
      <c r="IVF28" s="0"/>
      <c r="IVG28" s="0"/>
      <c r="IVH28" s="0"/>
      <c r="IVI28" s="0"/>
      <c r="IVJ28" s="0"/>
      <c r="IVK28" s="0"/>
      <c r="IVL28" s="0"/>
      <c r="IVM28" s="0"/>
      <c r="IVN28" s="0"/>
      <c r="IVO28" s="0"/>
      <c r="IVP28" s="0"/>
      <c r="IVQ28" s="0"/>
      <c r="IVR28" s="0"/>
      <c r="IVS28" s="0"/>
      <c r="IVT28" s="0"/>
      <c r="IVU28" s="0"/>
      <c r="IVV28" s="0"/>
      <c r="IVW28" s="0"/>
      <c r="IVX28" s="0"/>
      <c r="IVY28" s="0"/>
      <c r="IVZ28" s="0"/>
      <c r="IWA28" s="0"/>
      <c r="IWB28" s="0"/>
      <c r="IWC28" s="0"/>
      <c r="IWD28" s="0"/>
      <c r="IWE28" s="0"/>
      <c r="IWF28" s="0"/>
      <c r="IWG28" s="0"/>
      <c r="IWH28" s="0"/>
      <c r="IWI28" s="0"/>
      <c r="IWJ28" s="0"/>
      <c r="IWK28" s="0"/>
      <c r="IWL28" s="0"/>
      <c r="IWM28" s="0"/>
      <c r="IWN28" s="0"/>
      <c r="IWO28" s="0"/>
      <c r="IWP28" s="0"/>
      <c r="IWQ28" s="0"/>
      <c r="IWR28" s="0"/>
      <c r="IWS28" s="0"/>
      <c r="IWT28" s="0"/>
      <c r="IWU28" s="0"/>
      <c r="IWV28" s="0"/>
      <c r="IWW28" s="0"/>
      <c r="IWX28" s="0"/>
      <c r="IWY28" s="0"/>
      <c r="IWZ28" s="0"/>
      <c r="IXA28" s="0"/>
      <c r="IXB28" s="0"/>
      <c r="IXC28" s="0"/>
      <c r="IXD28" s="0"/>
      <c r="IXE28" s="0"/>
      <c r="IXF28" s="0"/>
      <c r="IXG28" s="0"/>
      <c r="IXH28" s="0"/>
      <c r="IXI28" s="0"/>
      <c r="IXJ28" s="0"/>
      <c r="IXK28" s="0"/>
      <c r="IXL28" s="0"/>
      <c r="IXM28" s="0"/>
      <c r="IXN28" s="0"/>
      <c r="IXO28" s="0"/>
      <c r="IXP28" s="0"/>
      <c r="IXQ28" s="0"/>
      <c r="IXR28" s="0"/>
      <c r="IXS28" s="0"/>
      <c r="IXT28" s="0"/>
      <c r="IXU28" s="0"/>
      <c r="IXV28" s="0"/>
      <c r="IXW28" s="0"/>
      <c r="IXX28" s="0"/>
      <c r="IXY28" s="0"/>
      <c r="IXZ28" s="0"/>
      <c r="IYA28" s="0"/>
      <c r="IYB28" s="0"/>
      <c r="IYC28" s="0"/>
      <c r="IYD28" s="0"/>
      <c r="IYE28" s="0"/>
      <c r="IYF28" s="0"/>
      <c r="IYG28" s="0"/>
      <c r="IYH28" s="0"/>
      <c r="IYI28" s="0"/>
      <c r="IYJ28" s="0"/>
      <c r="IYK28" s="0"/>
      <c r="IYL28" s="0"/>
      <c r="IYM28" s="0"/>
      <c r="IYN28" s="0"/>
      <c r="IYO28" s="0"/>
      <c r="IYP28" s="0"/>
      <c r="IYQ28" s="0"/>
      <c r="IYR28" s="0"/>
      <c r="IYS28" s="0"/>
      <c r="IYT28" s="0"/>
      <c r="IYU28" s="0"/>
      <c r="IYV28" s="0"/>
      <c r="IYW28" s="0"/>
      <c r="IYX28" s="0"/>
      <c r="IYY28" s="0"/>
      <c r="IYZ28" s="0"/>
      <c r="IZA28" s="0"/>
      <c r="IZB28" s="0"/>
      <c r="IZC28" s="0"/>
      <c r="IZD28" s="0"/>
      <c r="IZE28" s="0"/>
      <c r="IZF28" s="0"/>
      <c r="IZG28" s="0"/>
      <c r="IZH28" s="0"/>
      <c r="IZI28" s="0"/>
      <c r="IZJ28" s="0"/>
      <c r="IZK28" s="0"/>
      <c r="IZL28" s="0"/>
      <c r="IZM28" s="0"/>
      <c r="IZN28" s="0"/>
      <c r="IZO28" s="0"/>
      <c r="IZP28" s="0"/>
      <c r="IZQ28" s="0"/>
      <c r="IZR28" s="0"/>
      <c r="IZS28" s="0"/>
      <c r="IZT28" s="0"/>
      <c r="IZU28" s="0"/>
      <c r="IZV28" s="0"/>
      <c r="IZW28" s="0"/>
      <c r="IZX28" s="0"/>
      <c r="IZY28" s="0"/>
      <c r="IZZ28" s="0"/>
      <c r="JAA28" s="0"/>
      <c r="JAB28" s="0"/>
      <c r="JAC28" s="0"/>
      <c r="JAD28" s="0"/>
      <c r="JAE28" s="0"/>
      <c r="JAF28" s="0"/>
      <c r="JAG28" s="0"/>
      <c r="JAH28" s="0"/>
      <c r="JAI28" s="0"/>
      <c r="JAJ28" s="0"/>
      <c r="JAK28" s="0"/>
      <c r="JAL28" s="0"/>
      <c r="JAM28" s="0"/>
      <c r="JAN28" s="0"/>
      <c r="JAO28" s="0"/>
      <c r="JAP28" s="0"/>
      <c r="JAQ28" s="0"/>
      <c r="JAR28" s="0"/>
      <c r="JAS28" s="0"/>
      <c r="JAT28" s="0"/>
      <c r="JAU28" s="0"/>
      <c r="JAV28" s="0"/>
      <c r="JAW28" s="0"/>
      <c r="JAX28" s="0"/>
      <c r="JAY28" s="0"/>
      <c r="JAZ28" s="0"/>
      <c r="JBA28" s="0"/>
      <c r="JBB28" s="0"/>
      <c r="JBC28" s="0"/>
      <c r="JBD28" s="0"/>
      <c r="JBE28" s="0"/>
      <c r="JBF28" s="0"/>
      <c r="JBG28" s="0"/>
      <c r="JBH28" s="0"/>
      <c r="JBI28" s="0"/>
      <c r="JBJ28" s="0"/>
      <c r="JBK28" s="0"/>
      <c r="JBL28" s="0"/>
      <c r="JBM28" s="0"/>
      <c r="JBN28" s="0"/>
      <c r="JBO28" s="0"/>
      <c r="JBP28" s="0"/>
      <c r="JBQ28" s="0"/>
      <c r="JBR28" s="0"/>
      <c r="JBS28" s="0"/>
      <c r="JBT28" s="0"/>
      <c r="JBU28" s="0"/>
      <c r="JBV28" s="0"/>
      <c r="JBW28" s="0"/>
      <c r="JBX28" s="0"/>
      <c r="JBY28" s="0"/>
      <c r="JBZ28" s="0"/>
      <c r="JCA28" s="0"/>
      <c r="JCB28" s="0"/>
      <c r="JCC28" s="0"/>
      <c r="JCD28" s="0"/>
      <c r="JCE28" s="0"/>
      <c r="JCF28" s="0"/>
      <c r="JCG28" s="0"/>
      <c r="JCH28" s="0"/>
      <c r="JCI28" s="0"/>
      <c r="JCJ28" s="0"/>
      <c r="JCK28" s="0"/>
      <c r="JCL28" s="0"/>
      <c r="JCM28" s="0"/>
      <c r="JCN28" s="0"/>
      <c r="JCO28" s="0"/>
      <c r="JCP28" s="0"/>
      <c r="JCQ28" s="0"/>
      <c r="JCR28" s="0"/>
      <c r="JCS28" s="0"/>
      <c r="JCT28" s="0"/>
      <c r="JCU28" s="0"/>
      <c r="JCV28" s="0"/>
      <c r="JCW28" s="0"/>
      <c r="JCX28" s="0"/>
      <c r="JCY28" s="0"/>
      <c r="JCZ28" s="0"/>
      <c r="JDA28" s="0"/>
      <c r="JDB28" s="0"/>
      <c r="JDC28" s="0"/>
      <c r="JDD28" s="0"/>
      <c r="JDE28" s="0"/>
      <c r="JDF28" s="0"/>
      <c r="JDG28" s="0"/>
      <c r="JDH28" s="0"/>
      <c r="JDI28" s="0"/>
      <c r="JDJ28" s="0"/>
      <c r="JDK28" s="0"/>
      <c r="JDL28" s="0"/>
      <c r="JDM28" s="0"/>
      <c r="JDN28" s="0"/>
      <c r="JDO28" s="0"/>
      <c r="JDP28" s="0"/>
      <c r="JDQ28" s="0"/>
      <c r="JDR28" s="0"/>
      <c r="JDS28" s="0"/>
      <c r="JDT28" s="0"/>
      <c r="JDU28" s="0"/>
      <c r="JDV28" s="0"/>
      <c r="JDW28" s="0"/>
      <c r="JDX28" s="0"/>
      <c r="JDY28" s="0"/>
      <c r="JDZ28" s="0"/>
      <c r="JEA28" s="0"/>
      <c r="JEB28" s="0"/>
      <c r="JEC28" s="0"/>
      <c r="JED28" s="0"/>
      <c r="JEE28" s="0"/>
      <c r="JEF28" s="0"/>
      <c r="JEG28" s="0"/>
      <c r="JEH28" s="0"/>
      <c r="JEI28" s="0"/>
      <c r="JEJ28" s="0"/>
      <c r="JEK28" s="0"/>
      <c r="JEL28" s="0"/>
      <c r="JEM28" s="0"/>
      <c r="JEN28" s="0"/>
      <c r="JEO28" s="0"/>
      <c r="JEP28" s="0"/>
      <c r="JEQ28" s="0"/>
      <c r="JER28" s="0"/>
      <c r="JES28" s="0"/>
      <c r="JET28" s="0"/>
      <c r="JEU28" s="0"/>
      <c r="JEV28" s="0"/>
      <c r="JEW28" s="0"/>
      <c r="JEX28" s="0"/>
      <c r="JEY28" s="0"/>
      <c r="JEZ28" s="0"/>
      <c r="JFA28" s="0"/>
      <c r="JFB28" s="0"/>
      <c r="JFC28" s="0"/>
      <c r="JFD28" s="0"/>
      <c r="JFE28" s="0"/>
      <c r="JFF28" s="0"/>
      <c r="JFG28" s="0"/>
      <c r="JFH28" s="0"/>
      <c r="JFI28" s="0"/>
      <c r="JFJ28" s="0"/>
      <c r="JFK28" s="0"/>
      <c r="JFL28" s="0"/>
      <c r="JFM28" s="0"/>
      <c r="JFN28" s="0"/>
      <c r="JFO28" s="0"/>
      <c r="JFP28" s="0"/>
      <c r="JFQ28" s="0"/>
      <c r="JFR28" s="0"/>
      <c r="JFS28" s="0"/>
      <c r="JFT28" s="0"/>
      <c r="JFU28" s="0"/>
      <c r="JFV28" s="0"/>
      <c r="JFW28" s="0"/>
      <c r="JFX28" s="0"/>
      <c r="JFY28" s="0"/>
      <c r="JFZ28" s="0"/>
      <c r="JGA28" s="0"/>
      <c r="JGB28" s="0"/>
      <c r="JGC28" s="0"/>
      <c r="JGD28" s="0"/>
      <c r="JGE28" s="0"/>
      <c r="JGF28" s="0"/>
      <c r="JGG28" s="0"/>
      <c r="JGH28" s="0"/>
      <c r="JGI28" s="0"/>
      <c r="JGJ28" s="0"/>
      <c r="JGK28" s="0"/>
      <c r="JGL28" s="0"/>
      <c r="JGM28" s="0"/>
      <c r="JGN28" s="0"/>
      <c r="JGO28" s="0"/>
      <c r="JGP28" s="0"/>
      <c r="JGQ28" s="0"/>
      <c r="JGR28" s="0"/>
      <c r="JGS28" s="0"/>
      <c r="JGT28" s="0"/>
      <c r="JGU28" s="0"/>
      <c r="JGV28" s="0"/>
      <c r="JGW28" s="0"/>
      <c r="JGX28" s="0"/>
      <c r="JGY28" s="0"/>
      <c r="JGZ28" s="0"/>
      <c r="JHA28" s="0"/>
      <c r="JHB28" s="0"/>
      <c r="JHC28" s="0"/>
      <c r="JHD28" s="0"/>
      <c r="JHE28" s="0"/>
      <c r="JHF28" s="0"/>
      <c r="JHG28" s="0"/>
      <c r="JHH28" s="0"/>
      <c r="JHI28" s="0"/>
      <c r="JHJ28" s="0"/>
      <c r="JHK28" s="0"/>
      <c r="JHL28" s="0"/>
      <c r="JHM28" s="0"/>
      <c r="JHN28" s="0"/>
      <c r="JHO28" s="0"/>
      <c r="JHP28" s="0"/>
      <c r="JHQ28" s="0"/>
      <c r="JHR28" s="0"/>
      <c r="JHS28" s="0"/>
      <c r="JHT28" s="0"/>
      <c r="JHU28" s="0"/>
      <c r="JHV28" s="0"/>
      <c r="JHW28" s="0"/>
      <c r="JHX28" s="0"/>
      <c r="JHY28" s="0"/>
      <c r="JHZ28" s="0"/>
      <c r="JIA28" s="0"/>
      <c r="JIB28" s="0"/>
      <c r="JIC28" s="0"/>
      <c r="JID28" s="0"/>
      <c r="JIE28" s="0"/>
      <c r="JIF28" s="0"/>
      <c r="JIG28" s="0"/>
      <c r="JIH28" s="0"/>
      <c r="JII28" s="0"/>
      <c r="JIJ28" s="0"/>
      <c r="JIK28" s="0"/>
      <c r="JIL28" s="0"/>
      <c r="JIM28" s="0"/>
      <c r="JIN28" s="0"/>
      <c r="JIO28" s="0"/>
      <c r="JIP28" s="0"/>
      <c r="JIQ28" s="0"/>
      <c r="JIR28" s="0"/>
      <c r="JIS28" s="0"/>
      <c r="JIT28" s="0"/>
      <c r="JIU28" s="0"/>
      <c r="JIV28" s="0"/>
      <c r="JIW28" s="0"/>
      <c r="JIX28" s="0"/>
      <c r="JIY28" s="0"/>
      <c r="JIZ28" s="0"/>
      <c r="JJA28" s="0"/>
      <c r="JJB28" s="0"/>
      <c r="JJC28" s="0"/>
      <c r="JJD28" s="0"/>
      <c r="JJE28" s="0"/>
      <c r="JJF28" s="0"/>
      <c r="JJG28" s="0"/>
      <c r="JJH28" s="0"/>
      <c r="JJI28" s="0"/>
      <c r="JJJ28" s="0"/>
      <c r="JJK28" s="0"/>
      <c r="JJL28" s="0"/>
      <c r="JJM28" s="0"/>
      <c r="JJN28" s="0"/>
      <c r="JJO28" s="0"/>
      <c r="JJP28" s="0"/>
      <c r="JJQ28" s="0"/>
      <c r="JJR28" s="0"/>
      <c r="JJS28" s="0"/>
      <c r="JJT28" s="0"/>
      <c r="JJU28" s="0"/>
      <c r="JJV28" s="0"/>
      <c r="JJW28" s="0"/>
      <c r="JJX28" s="0"/>
      <c r="JJY28" s="0"/>
      <c r="JJZ28" s="0"/>
      <c r="JKA28" s="0"/>
      <c r="JKB28" s="0"/>
      <c r="JKC28" s="0"/>
      <c r="JKD28" s="0"/>
      <c r="JKE28" s="0"/>
      <c r="JKF28" s="0"/>
      <c r="JKG28" s="0"/>
      <c r="JKH28" s="0"/>
      <c r="JKI28" s="0"/>
      <c r="JKJ28" s="0"/>
      <c r="JKK28" s="0"/>
      <c r="JKL28" s="0"/>
      <c r="JKM28" s="0"/>
      <c r="JKN28" s="0"/>
      <c r="JKO28" s="0"/>
      <c r="JKP28" s="0"/>
      <c r="JKQ28" s="0"/>
      <c r="JKR28" s="0"/>
      <c r="JKS28" s="0"/>
      <c r="JKT28" s="0"/>
      <c r="JKU28" s="0"/>
      <c r="JKV28" s="0"/>
      <c r="JKW28" s="0"/>
      <c r="JKX28" s="0"/>
      <c r="JKY28" s="0"/>
      <c r="JKZ28" s="0"/>
      <c r="JLA28" s="0"/>
      <c r="JLB28" s="0"/>
      <c r="JLC28" s="0"/>
      <c r="JLD28" s="0"/>
      <c r="JLE28" s="0"/>
      <c r="JLF28" s="0"/>
      <c r="JLG28" s="0"/>
      <c r="JLH28" s="0"/>
      <c r="JLI28" s="0"/>
      <c r="JLJ28" s="0"/>
      <c r="JLK28" s="0"/>
      <c r="JLL28" s="0"/>
      <c r="JLM28" s="0"/>
      <c r="JLN28" s="0"/>
      <c r="JLO28" s="0"/>
      <c r="JLP28" s="0"/>
      <c r="JLQ28" s="0"/>
      <c r="JLR28" s="0"/>
      <c r="JLS28" s="0"/>
      <c r="JLT28" s="0"/>
      <c r="JLU28" s="0"/>
      <c r="JLV28" s="0"/>
      <c r="JLW28" s="0"/>
      <c r="JLX28" s="0"/>
      <c r="JLY28" s="0"/>
      <c r="JLZ28" s="0"/>
      <c r="JMA28" s="0"/>
      <c r="JMB28" s="0"/>
      <c r="JMC28" s="0"/>
      <c r="JMD28" s="0"/>
      <c r="JME28" s="0"/>
      <c r="JMF28" s="0"/>
      <c r="JMG28" s="0"/>
      <c r="JMH28" s="0"/>
      <c r="JMI28" s="0"/>
      <c r="JMJ28" s="0"/>
      <c r="JMK28" s="0"/>
      <c r="JML28" s="0"/>
      <c r="JMM28" s="0"/>
      <c r="JMN28" s="0"/>
      <c r="JMO28" s="0"/>
      <c r="JMP28" s="0"/>
      <c r="JMQ28" s="0"/>
      <c r="JMR28" s="0"/>
      <c r="JMS28" s="0"/>
      <c r="JMT28" s="0"/>
      <c r="JMU28" s="0"/>
      <c r="JMV28" s="0"/>
      <c r="JMW28" s="0"/>
      <c r="JMX28" s="0"/>
      <c r="JMY28" s="0"/>
      <c r="JMZ28" s="0"/>
      <c r="JNA28" s="0"/>
      <c r="JNB28" s="0"/>
      <c r="JNC28" s="0"/>
      <c r="JND28" s="0"/>
      <c r="JNE28" s="0"/>
      <c r="JNF28" s="0"/>
      <c r="JNG28" s="0"/>
      <c r="JNH28" s="0"/>
      <c r="JNI28" s="0"/>
      <c r="JNJ28" s="0"/>
      <c r="JNK28" s="0"/>
      <c r="JNL28" s="0"/>
      <c r="JNM28" s="0"/>
      <c r="JNN28" s="0"/>
      <c r="JNO28" s="0"/>
      <c r="JNP28" s="0"/>
      <c r="JNQ28" s="0"/>
      <c r="JNR28" s="0"/>
      <c r="JNS28" s="0"/>
      <c r="JNT28" s="0"/>
      <c r="JNU28" s="0"/>
      <c r="JNV28" s="0"/>
      <c r="JNW28" s="0"/>
      <c r="JNX28" s="0"/>
      <c r="JNY28" s="0"/>
      <c r="JNZ28" s="0"/>
      <c r="JOA28" s="0"/>
      <c r="JOB28" s="0"/>
      <c r="JOC28" s="0"/>
      <c r="JOD28" s="0"/>
      <c r="JOE28" s="0"/>
      <c r="JOF28" s="0"/>
      <c r="JOG28" s="0"/>
      <c r="JOH28" s="0"/>
      <c r="JOI28" s="0"/>
      <c r="JOJ28" s="0"/>
      <c r="JOK28" s="0"/>
      <c r="JOL28" s="0"/>
      <c r="JOM28" s="0"/>
      <c r="JON28" s="0"/>
      <c r="JOO28" s="0"/>
      <c r="JOP28" s="0"/>
      <c r="JOQ28" s="0"/>
      <c r="JOR28" s="0"/>
      <c r="JOS28" s="0"/>
      <c r="JOT28" s="0"/>
      <c r="JOU28" s="0"/>
      <c r="JOV28" s="0"/>
      <c r="JOW28" s="0"/>
      <c r="JOX28" s="0"/>
      <c r="JOY28" s="0"/>
      <c r="JOZ28" s="0"/>
      <c r="JPA28" s="0"/>
      <c r="JPB28" s="0"/>
      <c r="JPC28" s="0"/>
      <c r="JPD28" s="0"/>
      <c r="JPE28" s="0"/>
      <c r="JPF28" s="0"/>
      <c r="JPG28" s="0"/>
      <c r="JPH28" s="0"/>
      <c r="JPI28" s="0"/>
      <c r="JPJ28" s="0"/>
      <c r="JPK28" s="0"/>
      <c r="JPL28" s="0"/>
      <c r="JPM28" s="0"/>
      <c r="JPN28" s="0"/>
      <c r="JPO28" s="0"/>
      <c r="JPP28" s="0"/>
      <c r="JPQ28" s="0"/>
      <c r="JPR28" s="0"/>
      <c r="JPS28" s="0"/>
      <c r="JPT28" s="0"/>
      <c r="JPU28" s="0"/>
      <c r="JPV28" s="0"/>
      <c r="JPW28" s="0"/>
      <c r="JPX28" s="0"/>
      <c r="JPY28" s="0"/>
      <c r="JPZ28" s="0"/>
      <c r="JQA28" s="0"/>
      <c r="JQB28" s="0"/>
      <c r="JQC28" s="0"/>
      <c r="JQD28" s="0"/>
      <c r="JQE28" s="0"/>
      <c r="JQF28" s="0"/>
      <c r="JQG28" s="0"/>
      <c r="JQH28" s="0"/>
      <c r="JQI28" s="0"/>
      <c r="JQJ28" s="0"/>
      <c r="JQK28" s="0"/>
      <c r="JQL28" s="0"/>
      <c r="JQM28" s="0"/>
      <c r="JQN28" s="0"/>
      <c r="JQO28" s="0"/>
      <c r="JQP28" s="0"/>
      <c r="JQQ28" s="0"/>
      <c r="JQR28" s="0"/>
      <c r="JQS28" s="0"/>
      <c r="JQT28" s="0"/>
      <c r="JQU28" s="0"/>
      <c r="JQV28" s="0"/>
      <c r="JQW28" s="0"/>
      <c r="JQX28" s="0"/>
      <c r="JQY28" s="0"/>
      <c r="JQZ28" s="0"/>
      <c r="JRA28" s="0"/>
      <c r="JRB28" s="0"/>
      <c r="JRC28" s="0"/>
      <c r="JRD28" s="0"/>
      <c r="JRE28" s="0"/>
      <c r="JRF28" s="0"/>
      <c r="JRG28" s="0"/>
      <c r="JRH28" s="0"/>
      <c r="JRI28" s="0"/>
      <c r="JRJ28" s="0"/>
      <c r="JRK28" s="0"/>
      <c r="JRL28" s="0"/>
      <c r="JRM28" s="0"/>
      <c r="JRN28" s="0"/>
      <c r="JRO28" s="0"/>
      <c r="JRP28" s="0"/>
      <c r="JRQ28" s="0"/>
      <c r="JRR28" s="0"/>
      <c r="JRS28" s="0"/>
      <c r="JRT28" s="0"/>
      <c r="JRU28" s="0"/>
      <c r="JRV28" s="0"/>
      <c r="JRW28" s="0"/>
      <c r="JRX28" s="0"/>
      <c r="JRY28" s="0"/>
      <c r="JRZ28" s="0"/>
      <c r="JSA28" s="0"/>
      <c r="JSB28" s="0"/>
      <c r="JSC28" s="0"/>
      <c r="JSD28" s="0"/>
      <c r="JSE28" s="0"/>
      <c r="JSF28" s="0"/>
      <c r="JSG28" s="0"/>
      <c r="JSH28" s="0"/>
      <c r="JSI28" s="0"/>
      <c r="JSJ28" s="0"/>
      <c r="JSK28" s="0"/>
      <c r="JSL28" s="0"/>
      <c r="JSM28" s="0"/>
      <c r="JSN28" s="0"/>
      <c r="JSO28" s="0"/>
      <c r="JSP28" s="0"/>
      <c r="JSQ28" s="0"/>
      <c r="JSR28" s="0"/>
      <c r="JSS28" s="0"/>
      <c r="JST28" s="0"/>
      <c r="JSU28" s="0"/>
      <c r="JSV28" s="0"/>
      <c r="JSW28" s="0"/>
      <c r="JSX28" s="0"/>
      <c r="JSY28" s="0"/>
      <c r="JSZ28" s="0"/>
      <c r="JTA28" s="0"/>
      <c r="JTB28" s="0"/>
      <c r="JTC28" s="0"/>
      <c r="JTD28" s="0"/>
      <c r="JTE28" s="0"/>
      <c r="JTF28" s="0"/>
      <c r="JTG28" s="0"/>
      <c r="JTH28" s="0"/>
      <c r="JTI28" s="0"/>
      <c r="JTJ28" s="0"/>
      <c r="JTK28" s="0"/>
      <c r="JTL28" s="0"/>
      <c r="JTM28" s="0"/>
      <c r="JTN28" s="0"/>
      <c r="JTO28" s="0"/>
      <c r="JTP28" s="0"/>
      <c r="JTQ28" s="0"/>
      <c r="JTR28" s="0"/>
      <c r="JTS28" s="0"/>
      <c r="JTT28" s="0"/>
      <c r="JTU28" s="0"/>
      <c r="JTV28" s="0"/>
      <c r="JTW28" s="0"/>
      <c r="JTX28" s="0"/>
      <c r="JTY28" s="0"/>
      <c r="JTZ28" s="0"/>
      <c r="JUA28" s="0"/>
      <c r="JUB28" s="0"/>
      <c r="JUC28" s="0"/>
      <c r="JUD28" s="0"/>
      <c r="JUE28" s="0"/>
      <c r="JUF28" s="0"/>
      <c r="JUG28" s="0"/>
      <c r="JUH28" s="0"/>
      <c r="JUI28" s="0"/>
      <c r="JUJ28" s="0"/>
      <c r="JUK28" s="0"/>
      <c r="JUL28" s="0"/>
      <c r="JUM28" s="0"/>
      <c r="JUN28" s="0"/>
      <c r="JUO28" s="0"/>
      <c r="JUP28" s="0"/>
      <c r="JUQ28" s="0"/>
      <c r="JUR28" s="0"/>
      <c r="JUS28" s="0"/>
      <c r="JUT28" s="0"/>
      <c r="JUU28" s="0"/>
      <c r="JUV28" s="0"/>
      <c r="JUW28" s="0"/>
      <c r="JUX28" s="0"/>
      <c r="JUY28" s="0"/>
      <c r="JUZ28" s="0"/>
      <c r="JVA28" s="0"/>
      <c r="JVB28" s="0"/>
      <c r="JVC28" s="0"/>
      <c r="JVD28" s="0"/>
      <c r="JVE28" s="0"/>
      <c r="JVF28" s="0"/>
      <c r="JVG28" s="0"/>
      <c r="JVH28" s="0"/>
      <c r="JVI28" s="0"/>
      <c r="JVJ28" s="0"/>
      <c r="JVK28" s="0"/>
      <c r="JVL28" s="0"/>
      <c r="JVM28" s="0"/>
      <c r="JVN28" s="0"/>
      <c r="JVO28" s="0"/>
      <c r="JVP28" s="0"/>
      <c r="JVQ28" s="0"/>
      <c r="JVR28" s="0"/>
      <c r="JVS28" s="0"/>
      <c r="JVT28" s="0"/>
      <c r="JVU28" s="0"/>
      <c r="JVV28" s="0"/>
      <c r="JVW28" s="0"/>
      <c r="JVX28" s="0"/>
      <c r="JVY28" s="0"/>
      <c r="JVZ28" s="0"/>
      <c r="JWA28" s="0"/>
      <c r="JWB28" s="0"/>
      <c r="JWC28" s="0"/>
      <c r="JWD28" s="0"/>
      <c r="JWE28" s="0"/>
      <c r="JWF28" s="0"/>
      <c r="JWG28" s="0"/>
      <c r="JWH28" s="0"/>
      <c r="JWI28" s="0"/>
      <c r="JWJ28" s="0"/>
      <c r="JWK28" s="0"/>
      <c r="JWL28" s="0"/>
      <c r="JWM28" s="0"/>
      <c r="JWN28" s="0"/>
      <c r="JWO28" s="0"/>
      <c r="JWP28" s="0"/>
      <c r="JWQ28" s="0"/>
      <c r="JWR28" s="0"/>
      <c r="JWS28" s="0"/>
      <c r="JWT28" s="0"/>
      <c r="JWU28" s="0"/>
      <c r="JWV28" s="0"/>
      <c r="JWW28" s="0"/>
      <c r="JWX28" s="0"/>
      <c r="JWY28" s="0"/>
      <c r="JWZ28" s="0"/>
      <c r="JXA28" s="0"/>
      <c r="JXB28" s="0"/>
      <c r="JXC28" s="0"/>
      <c r="JXD28" s="0"/>
      <c r="JXE28" s="0"/>
      <c r="JXF28" s="0"/>
      <c r="JXG28" s="0"/>
      <c r="JXH28" s="0"/>
      <c r="JXI28" s="0"/>
      <c r="JXJ28" s="0"/>
      <c r="JXK28" s="0"/>
      <c r="JXL28" s="0"/>
      <c r="JXM28" s="0"/>
      <c r="JXN28" s="0"/>
      <c r="JXO28" s="0"/>
      <c r="JXP28" s="0"/>
      <c r="JXQ28" s="0"/>
      <c r="JXR28" s="0"/>
      <c r="JXS28" s="0"/>
      <c r="JXT28" s="0"/>
      <c r="JXU28" s="0"/>
      <c r="JXV28" s="0"/>
      <c r="JXW28" s="0"/>
      <c r="JXX28" s="0"/>
      <c r="JXY28" s="0"/>
      <c r="JXZ28" s="0"/>
      <c r="JYA28" s="0"/>
      <c r="JYB28" s="0"/>
      <c r="JYC28" s="0"/>
      <c r="JYD28" s="0"/>
      <c r="JYE28" s="0"/>
      <c r="JYF28" s="0"/>
      <c r="JYG28" s="0"/>
      <c r="JYH28" s="0"/>
      <c r="JYI28" s="0"/>
      <c r="JYJ28" s="0"/>
      <c r="JYK28" s="0"/>
      <c r="JYL28" s="0"/>
      <c r="JYM28" s="0"/>
      <c r="JYN28" s="0"/>
      <c r="JYO28" s="0"/>
      <c r="JYP28" s="0"/>
      <c r="JYQ28" s="0"/>
      <c r="JYR28" s="0"/>
      <c r="JYS28" s="0"/>
      <c r="JYT28" s="0"/>
      <c r="JYU28" s="0"/>
      <c r="JYV28" s="0"/>
      <c r="JYW28" s="0"/>
      <c r="JYX28" s="0"/>
      <c r="JYY28" s="0"/>
      <c r="JYZ28" s="0"/>
      <c r="JZA28" s="0"/>
      <c r="JZB28" s="0"/>
      <c r="JZC28" s="0"/>
      <c r="JZD28" s="0"/>
      <c r="JZE28" s="0"/>
      <c r="JZF28" s="0"/>
      <c r="JZG28" s="0"/>
      <c r="JZH28" s="0"/>
      <c r="JZI28" s="0"/>
      <c r="JZJ28" s="0"/>
      <c r="JZK28" s="0"/>
      <c r="JZL28" s="0"/>
      <c r="JZM28" s="0"/>
      <c r="JZN28" s="0"/>
      <c r="JZO28" s="0"/>
      <c r="JZP28" s="0"/>
      <c r="JZQ28" s="0"/>
      <c r="JZR28" s="0"/>
      <c r="JZS28" s="0"/>
      <c r="JZT28" s="0"/>
      <c r="JZU28" s="0"/>
      <c r="JZV28" s="0"/>
      <c r="JZW28" s="0"/>
      <c r="JZX28" s="0"/>
      <c r="JZY28" s="0"/>
      <c r="JZZ28" s="0"/>
      <c r="KAA28" s="0"/>
      <c r="KAB28" s="0"/>
      <c r="KAC28" s="0"/>
      <c r="KAD28" s="0"/>
      <c r="KAE28" s="0"/>
      <c r="KAF28" s="0"/>
      <c r="KAG28" s="0"/>
      <c r="KAH28" s="0"/>
      <c r="KAI28" s="0"/>
      <c r="KAJ28" s="0"/>
      <c r="KAK28" s="0"/>
      <c r="KAL28" s="0"/>
      <c r="KAM28" s="0"/>
      <c r="KAN28" s="0"/>
      <c r="KAO28" s="0"/>
      <c r="KAP28" s="0"/>
      <c r="KAQ28" s="0"/>
      <c r="KAR28" s="0"/>
      <c r="KAS28" s="0"/>
      <c r="KAT28" s="0"/>
      <c r="KAU28" s="0"/>
      <c r="KAV28" s="0"/>
      <c r="KAW28" s="0"/>
      <c r="KAX28" s="0"/>
      <c r="KAY28" s="0"/>
      <c r="KAZ28" s="0"/>
      <c r="KBA28" s="0"/>
      <c r="KBB28" s="0"/>
      <c r="KBC28" s="0"/>
      <c r="KBD28" s="0"/>
      <c r="KBE28" s="0"/>
      <c r="KBF28" s="0"/>
      <c r="KBG28" s="0"/>
      <c r="KBH28" s="0"/>
      <c r="KBI28" s="0"/>
      <c r="KBJ28" s="0"/>
      <c r="KBK28" s="0"/>
      <c r="KBL28" s="0"/>
      <c r="KBM28" s="0"/>
      <c r="KBN28" s="0"/>
      <c r="KBO28" s="0"/>
      <c r="KBP28" s="0"/>
      <c r="KBQ28" s="0"/>
      <c r="KBR28" s="0"/>
      <c r="KBS28" s="0"/>
      <c r="KBT28" s="0"/>
      <c r="KBU28" s="0"/>
      <c r="KBV28" s="0"/>
      <c r="KBW28" s="0"/>
      <c r="KBX28" s="0"/>
      <c r="KBY28" s="0"/>
      <c r="KBZ28" s="0"/>
      <c r="KCA28" s="0"/>
      <c r="KCB28" s="0"/>
      <c r="KCC28" s="0"/>
      <c r="KCD28" s="0"/>
      <c r="KCE28" s="0"/>
      <c r="KCF28" s="0"/>
      <c r="KCG28" s="0"/>
      <c r="KCH28" s="0"/>
      <c r="KCI28" s="0"/>
      <c r="KCJ28" s="0"/>
      <c r="KCK28" s="0"/>
      <c r="KCL28" s="0"/>
      <c r="KCM28" s="0"/>
      <c r="KCN28" s="0"/>
      <c r="KCO28" s="0"/>
      <c r="KCP28" s="0"/>
      <c r="KCQ28" s="0"/>
      <c r="KCR28" s="0"/>
      <c r="KCS28" s="0"/>
      <c r="KCT28" s="0"/>
      <c r="KCU28" s="0"/>
      <c r="KCV28" s="0"/>
      <c r="KCW28" s="0"/>
      <c r="KCX28" s="0"/>
      <c r="KCY28" s="0"/>
      <c r="KCZ28" s="0"/>
      <c r="KDA28" s="0"/>
      <c r="KDB28" s="0"/>
      <c r="KDC28" s="0"/>
      <c r="KDD28" s="0"/>
      <c r="KDE28" s="0"/>
      <c r="KDF28" s="0"/>
      <c r="KDG28" s="0"/>
      <c r="KDH28" s="0"/>
      <c r="KDI28" s="0"/>
      <c r="KDJ28" s="0"/>
      <c r="KDK28" s="0"/>
      <c r="KDL28" s="0"/>
      <c r="KDM28" s="0"/>
      <c r="KDN28" s="0"/>
      <c r="KDO28" s="0"/>
      <c r="KDP28" s="0"/>
      <c r="KDQ28" s="0"/>
      <c r="KDR28" s="0"/>
      <c r="KDS28" s="0"/>
      <c r="KDT28" s="0"/>
      <c r="KDU28" s="0"/>
      <c r="KDV28" s="0"/>
      <c r="KDW28" s="0"/>
      <c r="KDX28" s="0"/>
      <c r="KDY28" s="0"/>
      <c r="KDZ28" s="0"/>
      <c r="KEA28" s="0"/>
      <c r="KEB28" s="0"/>
      <c r="KEC28" s="0"/>
      <c r="KED28" s="0"/>
      <c r="KEE28" s="0"/>
      <c r="KEF28" s="0"/>
      <c r="KEG28" s="0"/>
      <c r="KEH28" s="0"/>
      <c r="KEI28" s="0"/>
      <c r="KEJ28" s="0"/>
      <c r="KEK28" s="0"/>
      <c r="KEL28" s="0"/>
      <c r="KEM28" s="0"/>
      <c r="KEN28" s="0"/>
      <c r="KEO28" s="0"/>
      <c r="KEP28" s="0"/>
      <c r="KEQ28" s="0"/>
      <c r="KER28" s="0"/>
      <c r="KES28" s="0"/>
      <c r="KET28" s="0"/>
      <c r="KEU28" s="0"/>
      <c r="KEV28" s="0"/>
      <c r="KEW28" s="0"/>
      <c r="KEX28" s="0"/>
      <c r="KEY28" s="0"/>
      <c r="KEZ28" s="0"/>
      <c r="KFA28" s="0"/>
      <c r="KFB28" s="0"/>
      <c r="KFC28" s="0"/>
      <c r="KFD28" s="0"/>
      <c r="KFE28" s="0"/>
      <c r="KFF28" s="0"/>
      <c r="KFG28" s="0"/>
      <c r="KFH28" s="0"/>
      <c r="KFI28" s="0"/>
      <c r="KFJ28" s="0"/>
      <c r="KFK28" s="0"/>
      <c r="KFL28" s="0"/>
      <c r="KFM28" s="0"/>
      <c r="KFN28" s="0"/>
      <c r="KFO28" s="0"/>
      <c r="KFP28" s="0"/>
      <c r="KFQ28" s="0"/>
      <c r="KFR28" s="0"/>
      <c r="KFS28" s="0"/>
      <c r="KFT28" s="0"/>
      <c r="KFU28" s="0"/>
      <c r="KFV28" s="0"/>
      <c r="KFW28" s="0"/>
      <c r="KFX28" s="0"/>
      <c r="KFY28" s="0"/>
      <c r="KFZ28" s="0"/>
      <c r="KGA28" s="0"/>
      <c r="KGB28" s="0"/>
      <c r="KGC28" s="0"/>
      <c r="KGD28" s="0"/>
      <c r="KGE28" s="0"/>
      <c r="KGF28" s="0"/>
      <c r="KGG28" s="0"/>
      <c r="KGH28" s="0"/>
      <c r="KGI28" s="0"/>
      <c r="KGJ28" s="0"/>
      <c r="KGK28" s="0"/>
      <c r="KGL28" s="0"/>
      <c r="KGM28" s="0"/>
      <c r="KGN28" s="0"/>
      <c r="KGO28" s="0"/>
      <c r="KGP28" s="0"/>
      <c r="KGQ28" s="0"/>
      <c r="KGR28" s="0"/>
      <c r="KGS28" s="0"/>
      <c r="KGT28" s="0"/>
      <c r="KGU28" s="0"/>
      <c r="KGV28" s="0"/>
      <c r="KGW28" s="0"/>
      <c r="KGX28" s="0"/>
      <c r="KGY28" s="0"/>
      <c r="KGZ28" s="0"/>
      <c r="KHA28" s="0"/>
      <c r="KHB28" s="0"/>
      <c r="KHC28" s="0"/>
      <c r="KHD28" s="0"/>
      <c r="KHE28" s="0"/>
      <c r="KHF28" s="0"/>
      <c r="KHG28" s="0"/>
      <c r="KHH28" s="0"/>
      <c r="KHI28" s="0"/>
      <c r="KHJ28" s="0"/>
      <c r="KHK28" s="0"/>
      <c r="KHL28" s="0"/>
      <c r="KHM28" s="0"/>
      <c r="KHN28" s="0"/>
      <c r="KHO28" s="0"/>
      <c r="KHP28" s="0"/>
      <c r="KHQ28" s="0"/>
      <c r="KHR28" s="0"/>
      <c r="KHS28" s="0"/>
      <c r="KHT28" s="0"/>
      <c r="KHU28" s="0"/>
      <c r="KHV28" s="0"/>
      <c r="KHW28" s="0"/>
      <c r="KHX28" s="0"/>
      <c r="KHY28" s="0"/>
      <c r="KHZ28" s="0"/>
      <c r="KIA28" s="0"/>
      <c r="KIB28" s="0"/>
      <c r="KIC28" s="0"/>
      <c r="KID28" s="0"/>
      <c r="KIE28" s="0"/>
      <c r="KIF28" s="0"/>
      <c r="KIG28" s="0"/>
      <c r="KIH28" s="0"/>
      <c r="KII28" s="0"/>
      <c r="KIJ28" s="0"/>
      <c r="KIK28" s="0"/>
      <c r="KIL28" s="0"/>
      <c r="KIM28" s="0"/>
      <c r="KIN28" s="0"/>
      <c r="KIO28" s="0"/>
      <c r="KIP28" s="0"/>
      <c r="KIQ28" s="0"/>
      <c r="KIR28" s="0"/>
      <c r="KIS28" s="0"/>
      <c r="KIT28" s="0"/>
      <c r="KIU28" s="0"/>
      <c r="KIV28" s="0"/>
      <c r="KIW28" s="0"/>
      <c r="KIX28" s="0"/>
      <c r="KIY28" s="0"/>
      <c r="KIZ28" s="0"/>
      <c r="KJA28" s="0"/>
      <c r="KJB28" s="0"/>
      <c r="KJC28" s="0"/>
      <c r="KJD28" s="0"/>
      <c r="KJE28" s="0"/>
      <c r="KJF28" s="0"/>
      <c r="KJG28" s="0"/>
      <c r="KJH28" s="0"/>
      <c r="KJI28" s="0"/>
      <c r="KJJ28" s="0"/>
      <c r="KJK28" s="0"/>
      <c r="KJL28" s="0"/>
      <c r="KJM28" s="0"/>
      <c r="KJN28" s="0"/>
      <c r="KJO28" s="0"/>
      <c r="KJP28" s="0"/>
      <c r="KJQ28" s="0"/>
      <c r="KJR28" s="0"/>
      <c r="KJS28" s="0"/>
      <c r="KJT28" s="0"/>
      <c r="KJU28" s="0"/>
      <c r="KJV28" s="0"/>
      <c r="KJW28" s="0"/>
      <c r="KJX28" s="0"/>
      <c r="KJY28" s="0"/>
      <c r="KJZ28" s="0"/>
      <c r="KKA28" s="0"/>
      <c r="KKB28" s="0"/>
      <c r="KKC28" s="0"/>
      <c r="KKD28" s="0"/>
      <c r="KKE28" s="0"/>
      <c r="KKF28" s="0"/>
      <c r="KKG28" s="0"/>
      <c r="KKH28" s="0"/>
      <c r="KKI28" s="0"/>
      <c r="KKJ28" s="0"/>
      <c r="KKK28" s="0"/>
      <c r="KKL28" s="0"/>
      <c r="KKM28" s="0"/>
      <c r="KKN28" s="0"/>
      <c r="KKO28" s="0"/>
      <c r="KKP28" s="0"/>
      <c r="KKQ28" s="0"/>
      <c r="KKR28" s="0"/>
      <c r="KKS28" s="0"/>
      <c r="KKT28" s="0"/>
      <c r="KKU28" s="0"/>
      <c r="KKV28" s="0"/>
      <c r="KKW28" s="0"/>
      <c r="KKX28" s="0"/>
      <c r="KKY28" s="0"/>
      <c r="KKZ28" s="0"/>
      <c r="KLA28" s="0"/>
      <c r="KLB28" s="0"/>
      <c r="KLC28" s="0"/>
      <c r="KLD28" s="0"/>
      <c r="KLE28" s="0"/>
      <c r="KLF28" s="0"/>
      <c r="KLG28" s="0"/>
      <c r="KLH28" s="0"/>
      <c r="KLI28" s="0"/>
      <c r="KLJ28" s="0"/>
      <c r="KLK28" s="0"/>
      <c r="KLL28" s="0"/>
      <c r="KLM28" s="0"/>
      <c r="KLN28" s="0"/>
      <c r="KLO28" s="0"/>
      <c r="KLP28" s="0"/>
      <c r="KLQ28" s="0"/>
      <c r="KLR28" s="0"/>
      <c r="KLS28" s="0"/>
      <c r="KLT28" s="0"/>
      <c r="KLU28" s="0"/>
      <c r="KLV28" s="0"/>
      <c r="KLW28" s="0"/>
      <c r="KLX28" s="0"/>
      <c r="KLY28" s="0"/>
      <c r="KLZ28" s="0"/>
      <c r="KMA28" s="0"/>
      <c r="KMB28" s="0"/>
      <c r="KMC28" s="0"/>
      <c r="KMD28" s="0"/>
      <c r="KME28" s="0"/>
      <c r="KMF28" s="0"/>
      <c r="KMG28" s="0"/>
      <c r="KMH28" s="0"/>
      <c r="KMI28" s="0"/>
      <c r="KMJ28" s="0"/>
      <c r="KMK28" s="0"/>
      <c r="KML28" s="0"/>
      <c r="KMM28" s="0"/>
      <c r="KMN28" s="0"/>
      <c r="KMO28" s="0"/>
      <c r="KMP28" s="0"/>
      <c r="KMQ28" s="0"/>
      <c r="KMR28" s="0"/>
      <c r="KMS28" s="0"/>
      <c r="KMT28" s="0"/>
      <c r="KMU28" s="0"/>
      <c r="KMV28" s="0"/>
      <c r="KMW28" s="0"/>
      <c r="KMX28" s="0"/>
      <c r="KMY28" s="0"/>
      <c r="KMZ28" s="0"/>
      <c r="KNA28" s="0"/>
      <c r="KNB28" s="0"/>
      <c r="KNC28" s="0"/>
      <c r="KND28" s="0"/>
      <c r="KNE28" s="0"/>
      <c r="KNF28" s="0"/>
      <c r="KNG28" s="0"/>
      <c r="KNH28" s="0"/>
      <c r="KNI28" s="0"/>
      <c r="KNJ28" s="0"/>
      <c r="KNK28" s="0"/>
      <c r="KNL28" s="0"/>
      <c r="KNM28" s="0"/>
      <c r="KNN28" s="0"/>
      <c r="KNO28" s="0"/>
      <c r="KNP28" s="0"/>
      <c r="KNQ28" s="0"/>
      <c r="KNR28" s="0"/>
      <c r="KNS28" s="0"/>
      <c r="KNT28" s="0"/>
      <c r="KNU28" s="0"/>
      <c r="KNV28" s="0"/>
      <c r="KNW28" s="0"/>
      <c r="KNX28" s="0"/>
      <c r="KNY28" s="0"/>
      <c r="KNZ28" s="0"/>
      <c r="KOA28" s="0"/>
      <c r="KOB28" s="0"/>
      <c r="KOC28" s="0"/>
      <c r="KOD28" s="0"/>
      <c r="KOE28" s="0"/>
      <c r="KOF28" s="0"/>
      <c r="KOG28" s="0"/>
      <c r="KOH28" s="0"/>
      <c r="KOI28" s="0"/>
      <c r="KOJ28" s="0"/>
      <c r="KOK28" s="0"/>
      <c r="KOL28" s="0"/>
      <c r="KOM28" s="0"/>
      <c r="KON28" s="0"/>
      <c r="KOO28" s="0"/>
      <c r="KOP28" s="0"/>
      <c r="KOQ28" s="0"/>
      <c r="KOR28" s="0"/>
      <c r="KOS28" s="0"/>
      <c r="KOT28" s="0"/>
      <c r="KOU28" s="0"/>
      <c r="KOV28" s="0"/>
      <c r="KOW28" s="0"/>
      <c r="KOX28" s="0"/>
      <c r="KOY28" s="0"/>
      <c r="KOZ28" s="0"/>
      <c r="KPA28" s="0"/>
      <c r="KPB28" s="0"/>
      <c r="KPC28" s="0"/>
      <c r="KPD28" s="0"/>
      <c r="KPE28" s="0"/>
      <c r="KPF28" s="0"/>
      <c r="KPG28" s="0"/>
      <c r="KPH28" s="0"/>
      <c r="KPI28" s="0"/>
      <c r="KPJ28" s="0"/>
      <c r="KPK28" s="0"/>
      <c r="KPL28" s="0"/>
      <c r="KPM28" s="0"/>
      <c r="KPN28" s="0"/>
      <c r="KPO28" s="0"/>
      <c r="KPP28" s="0"/>
      <c r="KPQ28" s="0"/>
      <c r="KPR28" s="0"/>
      <c r="KPS28" s="0"/>
      <c r="KPT28" s="0"/>
      <c r="KPU28" s="0"/>
      <c r="KPV28" s="0"/>
      <c r="KPW28" s="0"/>
      <c r="KPX28" s="0"/>
      <c r="KPY28" s="0"/>
      <c r="KPZ28" s="0"/>
      <c r="KQA28" s="0"/>
      <c r="KQB28" s="0"/>
      <c r="KQC28" s="0"/>
      <c r="KQD28" s="0"/>
      <c r="KQE28" s="0"/>
      <c r="KQF28" s="0"/>
      <c r="KQG28" s="0"/>
      <c r="KQH28" s="0"/>
      <c r="KQI28" s="0"/>
      <c r="KQJ28" s="0"/>
      <c r="KQK28" s="0"/>
      <c r="KQL28" s="0"/>
      <c r="KQM28" s="0"/>
      <c r="KQN28" s="0"/>
      <c r="KQO28" s="0"/>
      <c r="KQP28" s="0"/>
      <c r="KQQ28" s="0"/>
      <c r="KQR28" s="0"/>
      <c r="KQS28" s="0"/>
      <c r="KQT28" s="0"/>
      <c r="KQU28" s="0"/>
      <c r="KQV28" s="0"/>
      <c r="KQW28" s="0"/>
      <c r="KQX28" s="0"/>
      <c r="KQY28" s="0"/>
      <c r="KQZ28" s="0"/>
      <c r="KRA28" s="0"/>
      <c r="KRB28" s="0"/>
      <c r="KRC28" s="0"/>
      <c r="KRD28" s="0"/>
      <c r="KRE28" s="0"/>
      <c r="KRF28" s="0"/>
      <c r="KRG28" s="0"/>
      <c r="KRH28" s="0"/>
      <c r="KRI28" s="0"/>
      <c r="KRJ28" s="0"/>
      <c r="KRK28" s="0"/>
      <c r="KRL28" s="0"/>
      <c r="KRM28" s="0"/>
      <c r="KRN28" s="0"/>
      <c r="KRO28" s="0"/>
      <c r="KRP28" s="0"/>
      <c r="KRQ28" s="0"/>
      <c r="KRR28" s="0"/>
      <c r="KRS28" s="0"/>
      <c r="KRT28" s="0"/>
      <c r="KRU28" s="0"/>
      <c r="KRV28" s="0"/>
      <c r="KRW28" s="0"/>
      <c r="KRX28" s="0"/>
      <c r="KRY28" s="0"/>
      <c r="KRZ28" s="0"/>
      <c r="KSA28" s="0"/>
      <c r="KSB28" s="0"/>
      <c r="KSC28" s="0"/>
      <c r="KSD28" s="0"/>
      <c r="KSE28" s="0"/>
      <c r="KSF28" s="0"/>
      <c r="KSG28" s="0"/>
      <c r="KSH28" s="0"/>
      <c r="KSI28" s="0"/>
      <c r="KSJ28" s="0"/>
      <c r="KSK28" s="0"/>
      <c r="KSL28" s="0"/>
      <c r="KSM28" s="0"/>
      <c r="KSN28" s="0"/>
      <c r="KSO28" s="0"/>
      <c r="KSP28" s="0"/>
      <c r="KSQ28" s="0"/>
      <c r="KSR28" s="0"/>
      <c r="KSS28" s="0"/>
      <c r="KST28" s="0"/>
      <c r="KSU28" s="0"/>
      <c r="KSV28" s="0"/>
      <c r="KSW28" s="0"/>
      <c r="KSX28" s="0"/>
      <c r="KSY28" s="0"/>
      <c r="KSZ28" s="0"/>
      <c r="KTA28" s="0"/>
      <c r="KTB28" s="0"/>
      <c r="KTC28" s="0"/>
      <c r="KTD28" s="0"/>
      <c r="KTE28" s="0"/>
      <c r="KTF28" s="0"/>
      <c r="KTG28" s="0"/>
      <c r="KTH28" s="0"/>
      <c r="KTI28" s="0"/>
      <c r="KTJ28" s="0"/>
      <c r="KTK28" s="0"/>
      <c r="KTL28" s="0"/>
      <c r="KTM28" s="0"/>
      <c r="KTN28" s="0"/>
      <c r="KTO28" s="0"/>
      <c r="KTP28" s="0"/>
      <c r="KTQ28" s="0"/>
      <c r="KTR28" s="0"/>
      <c r="KTS28" s="0"/>
      <c r="KTT28" s="0"/>
      <c r="KTU28" s="0"/>
      <c r="KTV28" s="0"/>
      <c r="KTW28" s="0"/>
      <c r="KTX28" s="0"/>
      <c r="KTY28" s="0"/>
      <c r="KTZ28" s="0"/>
      <c r="KUA28" s="0"/>
      <c r="KUB28" s="0"/>
      <c r="KUC28" s="0"/>
      <c r="KUD28" s="0"/>
      <c r="KUE28" s="0"/>
      <c r="KUF28" s="0"/>
      <c r="KUG28" s="0"/>
      <c r="KUH28" s="0"/>
      <c r="KUI28" s="0"/>
      <c r="KUJ28" s="0"/>
      <c r="KUK28" s="0"/>
      <c r="KUL28" s="0"/>
      <c r="KUM28" s="0"/>
      <c r="KUN28" s="0"/>
      <c r="KUO28" s="0"/>
      <c r="KUP28" s="0"/>
      <c r="KUQ28" s="0"/>
      <c r="KUR28" s="0"/>
      <c r="KUS28" s="0"/>
      <c r="KUT28" s="0"/>
      <c r="KUU28" s="0"/>
      <c r="KUV28" s="0"/>
      <c r="KUW28" s="0"/>
      <c r="KUX28" s="0"/>
      <c r="KUY28" s="0"/>
      <c r="KUZ28" s="0"/>
      <c r="KVA28" s="0"/>
      <c r="KVB28" s="0"/>
      <c r="KVC28" s="0"/>
      <c r="KVD28" s="0"/>
      <c r="KVE28" s="0"/>
      <c r="KVF28" s="0"/>
      <c r="KVG28" s="0"/>
      <c r="KVH28" s="0"/>
      <c r="KVI28" s="0"/>
      <c r="KVJ28" s="0"/>
      <c r="KVK28" s="0"/>
      <c r="KVL28" s="0"/>
      <c r="KVM28" s="0"/>
      <c r="KVN28" s="0"/>
      <c r="KVO28" s="0"/>
      <c r="KVP28" s="0"/>
      <c r="KVQ28" s="0"/>
      <c r="KVR28" s="0"/>
      <c r="KVS28" s="0"/>
      <c r="KVT28" s="0"/>
      <c r="KVU28" s="0"/>
      <c r="KVV28" s="0"/>
      <c r="KVW28" s="0"/>
      <c r="KVX28" s="0"/>
      <c r="KVY28" s="0"/>
      <c r="KVZ28" s="0"/>
      <c r="KWA28" s="0"/>
      <c r="KWB28" s="0"/>
      <c r="KWC28" s="0"/>
      <c r="KWD28" s="0"/>
      <c r="KWE28" s="0"/>
      <c r="KWF28" s="0"/>
      <c r="KWG28" s="0"/>
      <c r="KWH28" s="0"/>
      <c r="KWI28" s="0"/>
      <c r="KWJ28" s="0"/>
      <c r="KWK28" s="0"/>
      <c r="KWL28" s="0"/>
      <c r="KWM28" s="0"/>
      <c r="KWN28" s="0"/>
      <c r="KWO28" s="0"/>
      <c r="KWP28" s="0"/>
      <c r="KWQ28" s="0"/>
      <c r="KWR28" s="0"/>
      <c r="KWS28" s="0"/>
      <c r="KWT28" s="0"/>
      <c r="KWU28" s="0"/>
      <c r="KWV28" s="0"/>
      <c r="KWW28" s="0"/>
      <c r="KWX28" s="0"/>
      <c r="KWY28" s="0"/>
      <c r="KWZ28" s="0"/>
      <c r="KXA28" s="0"/>
      <c r="KXB28" s="0"/>
      <c r="KXC28" s="0"/>
      <c r="KXD28" s="0"/>
      <c r="KXE28" s="0"/>
      <c r="KXF28" s="0"/>
      <c r="KXG28" s="0"/>
      <c r="KXH28" s="0"/>
      <c r="KXI28" s="0"/>
      <c r="KXJ28" s="0"/>
      <c r="KXK28" s="0"/>
      <c r="KXL28" s="0"/>
      <c r="KXM28" s="0"/>
      <c r="KXN28" s="0"/>
      <c r="KXO28" s="0"/>
      <c r="KXP28" s="0"/>
      <c r="KXQ28" s="0"/>
      <c r="KXR28" s="0"/>
      <c r="KXS28" s="0"/>
      <c r="KXT28" s="0"/>
      <c r="KXU28" s="0"/>
      <c r="KXV28" s="0"/>
      <c r="KXW28" s="0"/>
      <c r="KXX28" s="0"/>
      <c r="KXY28" s="0"/>
      <c r="KXZ28" s="0"/>
      <c r="KYA28" s="0"/>
      <c r="KYB28" s="0"/>
      <c r="KYC28" s="0"/>
      <c r="KYD28" s="0"/>
      <c r="KYE28" s="0"/>
      <c r="KYF28" s="0"/>
      <c r="KYG28" s="0"/>
      <c r="KYH28" s="0"/>
      <c r="KYI28" s="0"/>
      <c r="KYJ28" s="0"/>
      <c r="KYK28" s="0"/>
      <c r="KYL28" s="0"/>
      <c r="KYM28" s="0"/>
      <c r="KYN28" s="0"/>
      <c r="KYO28" s="0"/>
      <c r="KYP28" s="0"/>
      <c r="KYQ28" s="0"/>
      <c r="KYR28" s="0"/>
      <c r="KYS28" s="0"/>
      <c r="KYT28" s="0"/>
      <c r="KYU28" s="0"/>
      <c r="KYV28" s="0"/>
      <c r="KYW28" s="0"/>
      <c r="KYX28" s="0"/>
      <c r="KYY28" s="0"/>
      <c r="KYZ28" s="0"/>
      <c r="KZA28" s="0"/>
      <c r="KZB28" s="0"/>
      <c r="KZC28" s="0"/>
      <c r="KZD28" s="0"/>
      <c r="KZE28" s="0"/>
      <c r="KZF28" s="0"/>
      <c r="KZG28" s="0"/>
      <c r="KZH28" s="0"/>
      <c r="KZI28" s="0"/>
      <c r="KZJ28" s="0"/>
      <c r="KZK28" s="0"/>
      <c r="KZL28" s="0"/>
      <c r="KZM28" s="0"/>
      <c r="KZN28" s="0"/>
      <c r="KZO28" s="0"/>
      <c r="KZP28" s="0"/>
      <c r="KZQ28" s="0"/>
      <c r="KZR28" s="0"/>
      <c r="KZS28" s="0"/>
      <c r="KZT28" s="0"/>
      <c r="KZU28" s="0"/>
      <c r="KZV28" s="0"/>
      <c r="KZW28" s="0"/>
      <c r="KZX28" s="0"/>
      <c r="KZY28" s="0"/>
      <c r="KZZ28" s="0"/>
      <c r="LAA28" s="0"/>
      <c r="LAB28" s="0"/>
      <c r="LAC28" s="0"/>
      <c r="LAD28" s="0"/>
      <c r="LAE28" s="0"/>
      <c r="LAF28" s="0"/>
      <c r="LAG28" s="0"/>
      <c r="LAH28" s="0"/>
      <c r="LAI28" s="0"/>
      <c r="LAJ28" s="0"/>
      <c r="LAK28" s="0"/>
      <c r="LAL28" s="0"/>
      <c r="LAM28" s="0"/>
      <c r="LAN28" s="0"/>
      <c r="LAO28" s="0"/>
      <c r="LAP28" s="0"/>
      <c r="LAQ28" s="0"/>
      <c r="LAR28" s="0"/>
      <c r="LAS28" s="0"/>
      <c r="LAT28" s="0"/>
      <c r="LAU28" s="0"/>
      <c r="LAV28" s="0"/>
      <c r="LAW28" s="0"/>
      <c r="LAX28" s="0"/>
      <c r="LAY28" s="0"/>
      <c r="LAZ28" s="0"/>
      <c r="LBA28" s="0"/>
      <c r="LBB28" s="0"/>
      <c r="LBC28" s="0"/>
      <c r="LBD28" s="0"/>
      <c r="LBE28" s="0"/>
      <c r="LBF28" s="0"/>
      <c r="LBG28" s="0"/>
      <c r="LBH28" s="0"/>
      <c r="LBI28" s="0"/>
      <c r="LBJ28" s="0"/>
      <c r="LBK28" s="0"/>
      <c r="LBL28" s="0"/>
      <c r="LBM28" s="0"/>
      <c r="LBN28" s="0"/>
      <c r="LBO28" s="0"/>
      <c r="LBP28" s="0"/>
      <c r="LBQ28" s="0"/>
      <c r="LBR28" s="0"/>
      <c r="LBS28" s="0"/>
      <c r="LBT28" s="0"/>
      <c r="LBU28" s="0"/>
      <c r="LBV28" s="0"/>
      <c r="LBW28" s="0"/>
      <c r="LBX28" s="0"/>
      <c r="LBY28" s="0"/>
      <c r="LBZ28" s="0"/>
      <c r="LCA28" s="0"/>
      <c r="LCB28" s="0"/>
      <c r="LCC28" s="0"/>
      <c r="LCD28" s="0"/>
      <c r="LCE28" s="0"/>
      <c r="LCF28" s="0"/>
      <c r="LCG28" s="0"/>
      <c r="LCH28" s="0"/>
      <c r="LCI28" s="0"/>
      <c r="LCJ28" s="0"/>
      <c r="LCK28" s="0"/>
      <c r="LCL28" s="0"/>
      <c r="LCM28" s="0"/>
      <c r="LCN28" s="0"/>
      <c r="LCO28" s="0"/>
      <c r="LCP28" s="0"/>
      <c r="LCQ28" s="0"/>
      <c r="LCR28" s="0"/>
      <c r="LCS28" s="0"/>
      <c r="LCT28" s="0"/>
      <c r="LCU28" s="0"/>
      <c r="LCV28" s="0"/>
      <c r="LCW28" s="0"/>
      <c r="LCX28" s="0"/>
      <c r="LCY28" s="0"/>
      <c r="LCZ28" s="0"/>
      <c r="LDA28" s="0"/>
      <c r="LDB28" s="0"/>
      <c r="LDC28" s="0"/>
      <c r="LDD28" s="0"/>
      <c r="LDE28" s="0"/>
      <c r="LDF28" s="0"/>
      <c r="LDG28" s="0"/>
      <c r="LDH28" s="0"/>
      <c r="LDI28" s="0"/>
      <c r="LDJ28" s="0"/>
      <c r="LDK28" s="0"/>
      <c r="LDL28" s="0"/>
      <c r="LDM28" s="0"/>
      <c r="LDN28" s="0"/>
      <c r="LDO28" s="0"/>
      <c r="LDP28" s="0"/>
      <c r="LDQ28" s="0"/>
      <c r="LDR28" s="0"/>
      <c r="LDS28" s="0"/>
      <c r="LDT28" s="0"/>
      <c r="LDU28" s="0"/>
      <c r="LDV28" s="0"/>
      <c r="LDW28" s="0"/>
      <c r="LDX28" s="0"/>
      <c r="LDY28" s="0"/>
      <c r="LDZ28" s="0"/>
      <c r="LEA28" s="0"/>
      <c r="LEB28" s="0"/>
      <c r="LEC28" s="0"/>
      <c r="LED28" s="0"/>
      <c r="LEE28" s="0"/>
      <c r="LEF28" s="0"/>
      <c r="LEG28" s="0"/>
      <c r="LEH28" s="0"/>
      <c r="LEI28" s="0"/>
      <c r="LEJ28" s="0"/>
      <c r="LEK28" s="0"/>
      <c r="LEL28" s="0"/>
      <c r="LEM28" s="0"/>
      <c r="LEN28" s="0"/>
      <c r="LEO28" s="0"/>
      <c r="LEP28" s="0"/>
      <c r="LEQ28" s="0"/>
      <c r="LER28" s="0"/>
      <c r="LES28" s="0"/>
      <c r="LET28" s="0"/>
      <c r="LEU28" s="0"/>
      <c r="LEV28" s="0"/>
      <c r="LEW28" s="0"/>
      <c r="LEX28" s="0"/>
      <c r="LEY28" s="0"/>
      <c r="LEZ28" s="0"/>
      <c r="LFA28" s="0"/>
      <c r="LFB28" s="0"/>
      <c r="LFC28" s="0"/>
      <c r="LFD28" s="0"/>
      <c r="LFE28" s="0"/>
      <c r="LFF28" s="0"/>
      <c r="LFG28" s="0"/>
      <c r="LFH28" s="0"/>
      <c r="LFI28" s="0"/>
      <c r="LFJ28" s="0"/>
      <c r="LFK28" s="0"/>
      <c r="LFL28" s="0"/>
      <c r="LFM28" s="0"/>
      <c r="LFN28" s="0"/>
      <c r="LFO28" s="0"/>
      <c r="LFP28" s="0"/>
      <c r="LFQ28" s="0"/>
      <c r="LFR28" s="0"/>
      <c r="LFS28" s="0"/>
      <c r="LFT28" s="0"/>
      <c r="LFU28" s="0"/>
      <c r="LFV28" s="0"/>
      <c r="LFW28" s="0"/>
      <c r="LFX28" s="0"/>
      <c r="LFY28" s="0"/>
      <c r="LFZ28" s="0"/>
      <c r="LGA28" s="0"/>
      <c r="LGB28" s="0"/>
      <c r="LGC28" s="0"/>
      <c r="LGD28" s="0"/>
      <c r="LGE28" s="0"/>
      <c r="LGF28" s="0"/>
      <c r="LGG28" s="0"/>
      <c r="LGH28" s="0"/>
      <c r="LGI28" s="0"/>
      <c r="LGJ28" s="0"/>
      <c r="LGK28" s="0"/>
      <c r="LGL28" s="0"/>
      <c r="LGM28" s="0"/>
      <c r="LGN28" s="0"/>
      <c r="LGO28" s="0"/>
      <c r="LGP28" s="0"/>
      <c r="LGQ28" s="0"/>
      <c r="LGR28" s="0"/>
      <c r="LGS28" s="0"/>
      <c r="LGT28" s="0"/>
      <c r="LGU28" s="0"/>
      <c r="LGV28" s="0"/>
      <c r="LGW28" s="0"/>
      <c r="LGX28" s="0"/>
      <c r="LGY28" s="0"/>
      <c r="LGZ28" s="0"/>
      <c r="LHA28" s="0"/>
      <c r="LHB28" s="0"/>
      <c r="LHC28" s="0"/>
      <c r="LHD28" s="0"/>
      <c r="LHE28" s="0"/>
      <c r="LHF28" s="0"/>
      <c r="LHG28" s="0"/>
      <c r="LHH28" s="0"/>
      <c r="LHI28" s="0"/>
      <c r="LHJ28" s="0"/>
      <c r="LHK28" s="0"/>
      <c r="LHL28" s="0"/>
      <c r="LHM28" s="0"/>
      <c r="LHN28" s="0"/>
      <c r="LHO28" s="0"/>
      <c r="LHP28" s="0"/>
      <c r="LHQ28" s="0"/>
      <c r="LHR28" s="0"/>
      <c r="LHS28" s="0"/>
      <c r="LHT28" s="0"/>
      <c r="LHU28" s="0"/>
      <c r="LHV28" s="0"/>
      <c r="LHW28" s="0"/>
      <c r="LHX28" s="0"/>
      <c r="LHY28" s="0"/>
      <c r="LHZ28" s="0"/>
      <c r="LIA28" s="0"/>
      <c r="LIB28" s="0"/>
      <c r="LIC28" s="0"/>
      <c r="LID28" s="0"/>
      <c r="LIE28" s="0"/>
      <c r="LIF28" s="0"/>
      <c r="LIG28" s="0"/>
      <c r="LIH28" s="0"/>
      <c r="LII28" s="0"/>
      <c r="LIJ28" s="0"/>
      <c r="LIK28" s="0"/>
      <c r="LIL28" s="0"/>
      <c r="LIM28" s="0"/>
      <c r="LIN28" s="0"/>
      <c r="LIO28" s="0"/>
      <c r="LIP28" s="0"/>
      <c r="LIQ28" s="0"/>
      <c r="LIR28" s="0"/>
      <c r="LIS28" s="0"/>
      <c r="LIT28" s="0"/>
      <c r="LIU28" s="0"/>
      <c r="LIV28" s="0"/>
      <c r="LIW28" s="0"/>
      <c r="LIX28" s="0"/>
      <c r="LIY28" s="0"/>
      <c r="LIZ28" s="0"/>
      <c r="LJA28" s="0"/>
      <c r="LJB28" s="0"/>
      <c r="LJC28" s="0"/>
      <c r="LJD28" s="0"/>
      <c r="LJE28" s="0"/>
      <c r="LJF28" s="0"/>
      <c r="LJG28" s="0"/>
      <c r="LJH28" s="0"/>
      <c r="LJI28" s="0"/>
      <c r="LJJ28" s="0"/>
      <c r="LJK28" s="0"/>
      <c r="LJL28" s="0"/>
      <c r="LJM28" s="0"/>
      <c r="LJN28" s="0"/>
      <c r="LJO28" s="0"/>
      <c r="LJP28" s="0"/>
      <c r="LJQ28" s="0"/>
      <c r="LJR28" s="0"/>
      <c r="LJS28" s="0"/>
      <c r="LJT28" s="0"/>
      <c r="LJU28" s="0"/>
      <c r="LJV28" s="0"/>
      <c r="LJW28" s="0"/>
      <c r="LJX28" s="0"/>
      <c r="LJY28" s="0"/>
      <c r="LJZ28" s="0"/>
      <c r="LKA28" s="0"/>
      <c r="LKB28" s="0"/>
      <c r="LKC28" s="0"/>
      <c r="LKD28" s="0"/>
      <c r="LKE28" s="0"/>
      <c r="LKF28" s="0"/>
      <c r="LKG28" s="0"/>
      <c r="LKH28" s="0"/>
      <c r="LKI28" s="0"/>
      <c r="LKJ28" s="0"/>
      <c r="LKK28" s="0"/>
      <c r="LKL28" s="0"/>
      <c r="LKM28" s="0"/>
      <c r="LKN28" s="0"/>
      <c r="LKO28" s="0"/>
      <c r="LKP28" s="0"/>
      <c r="LKQ28" s="0"/>
      <c r="LKR28" s="0"/>
      <c r="LKS28" s="0"/>
      <c r="LKT28" s="0"/>
      <c r="LKU28" s="0"/>
      <c r="LKV28" s="0"/>
      <c r="LKW28" s="0"/>
      <c r="LKX28" s="0"/>
      <c r="LKY28" s="0"/>
      <c r="LKZ28" s="0"/>
      <c r="LLA28" s="0"/>
      <c r="LLB28" s="0"/>
      <c r="LLC28" s="0"/>
      <c r="LLD28" s="0"/>
      <c r="LLE28" s="0"/>
      <c r="LLF28" s="0"/>
      <c r="LLG28" s="0"/>
      <c r="LLH28" s="0"/>
      <c r="LLI28" s="0"/>
      <c r="LLJ28" s="0"/>
      <c r="LLK28" s="0"/>
      <c r="LLL28" s="0"/>
      <c r="LLM28" s="0"/>
      <c r="LLN28" s="0"/>
      <c r="LLO28" s="0"/>
      <c r="LLP28" s="0"/>
      <c r="LLQ28" s="0"/>
      <c r="LLR28" s="0"/>
      <c r="LLS28" s="0"/>
      <c r="LLT28" s="0"/>
      <c r="LLU28" s="0"/>
      <c r="LLV28" s="0"/>
      <c r="LLW28" s="0"/>
      <c r="LLX28" s="0"/>
      <c r="LLY28" s="0"/>
      <c r="LLZ28" s="0"/>
      <c r="LMA28" s="0"/>
      <c r="LMB28" s="0"/>
      <c r="LMC28" s="0"/>
      <c r="LMD28" s="0"/>
      <c r="LME28" s="0"/>
      <c r="LMF28" s="0"/>
      <c r="LMG28" s="0"/>
      <c r="LMH28" s="0"/>
      <c r="LMI28" s="0"/>
      <c r="LMJ28" s="0"/>
      <c r="LMK28" s="0"/>
      <c r="LML28" s="0"/>
      <c r="LMM28" s="0"/>
      <c r="LMN28" s="0"/>
      <c r="LMO28" s="0"/>
      <c r="LMP28" s="0"/>
      <c r="LMQ28" s="0"/>
      <c r="LMR28" s="0"/>
      <c r="LMS28" s="0"/>
      <c r="LMT28" s="0"/>
      <c r="LMU28" s="0"/>
      <c r="LMV28" s="0"/>
      <c r="LMW28" s="0"/>
      <c r="LMX28" s="0"/>
      <c r="LMY28" s="0"/>
      <c r="LMZ28" s="0"/>
      <c r="LNA28" s="0"/>
      <c r="LNB28" s="0"/>
      <c r="LNC28" s="0"/>
      <c r="LND28" s="0"/>
      <c r="LNE28" s="0"/>
      <c r="LNF28" s="0"/>
      <c r="LNG28" s="0"/>
      <c r="LNH28" s="0"/>
      <c r="LNI28" s="0"/>
      <c r="LNJ28" s="0"/>
      <c r="LNK28" s="0"/>
      <c r="LNL28" s="0"/>
      <c r="LNM28" s="0"/>
      <c r="LNN28" s="0"/>
      <c r="LNO28" s="0"/>
      <c r="LNP28" s="0"/>
      <c r="LNQ28" s="0"/>
      <c r="LNR28" s="0"/>
      <c r="LNS28" s="0"/>
      <c r="LNT28" s="0"/>
      <c r="LNU28" s="0"/>
      <c r="LNV28" s="0"/>
      <c r="LNW28" s="0"/>
      <c r="LNX28" s="0"/>
      <c r="LNY28" s="0"/>
      <c r="LNZ28" s="0"/>
      <c r="LOA28" s="0"/>
      <c r="LOB28" s="0"/>
      <c r="LOC28" s="0"/>
      <c r="LOD28" s="0"/>
      <c r="LOE28" s="0"/>
      <c r="LOF28" s="0"/>
      <c r="LOG28" s="0"/>
      <c r="LOH28" s="0"/>
      <c r="LOI28" s="0"/>
      <c r="LOJ28" s="0"/>
      <c r="LOK28" s="0"/>
      <c r="LOL28" s="0"/>
      <c r="LOM28" s="0"/>
      <c r="LON28" s="0"/>
      <c r="LOO28" s="0"/>
      <c r="LOP28" s="0"/>
      <c r="LOQ28" s="0"/>
      <c r="LOR28" s="0"/>
      <c r="LOS28" s="0"/>
      <c r="LOT28" s="0"/>
      <c r="LOU28" s="0"/>
      <c r="LOV28" s="0"/>
      <c r="LOW28" s="0"/>
      <c r="LOX28" s="0"/>
      <c r="LOY28" s="0"/>
      <c r="LOZ28" s="0"/>
      <c r="LPA28" s="0"/>
      <c r="LPB28" s="0"/>
      <c r="LPC28" s="0"/>
      <c r="LPD28" s="0"/>
      <c r="LPE28" s="0"/>
      <c r="LPF28" s="0"/>
      <c r="LPG28" s="0"/>
      <c r="LPH28" s="0"/>
      <c r="LPI28" s="0"/>
      <c r="LPJ28" s="0"/>
      <c r="LPK28" s="0"/>
      <c r="LPL28" s="0"/>
      <c r="LPM28" s="0"/>
      <c r="LPN28" s="0"/>
      <c r="LPO28" s="0"/>
      <c r="LPP28" s="0"/>
      <c r="LPQ28" s="0"/>
      <c r="LPR28" s="0"/>
      <c r="LPS28" s="0"/>
      <c r="LPT28" s="0"/>
      <c r="LPU28" s="0"/>
      <c r="LPV28" s="0"/>
      <c r="LPW28" s="0"/>
      <c r="LPX28" s="0"/>
      <c r="LPY28" s="0"/>
      <c r="LPZ28" s="0"/>
      <c r="LQA28" s="0"/>
      <c r="LQB28" s="0"/>
      <c r="LQC28" s="0"/>
      <c r="LQD28" s="0"/>
      <c r="LQE28" s="0"/>
      <c r="LQF28" s="0"/>
      <c r="LQG28" s="0"/>
      <c r="LQH28" s="0"/>
      <c r="LQI28" s="0"/>
      <c r="LQJ28" s="0"/>
      <c r="LQK28" s="0"/>
      <c r="LQL28" s="0"/>
      <c r="LQM28" s="0"/>
      <c r="LQN28" s="0"/>
      <c r="LQO28" s="0"/>
      <c r="LQP28" s="0"/>
      <c r="LQQ28" s="0"/>
      <c r="LQR28" s="0"/>
      <c r="LQS28" s="0"/>
      <c r="LQT28" s="0"/>
      <c r="LQU28" s="0"/>
      <c r="LQV28" s="0"/>
      <c r="LQW28" s="0"/>
      <c r="LQX28" s="0"/>
      <c r="LQY28" s="0"/>
      <c r="LQZ28" s="0"/>
      <c r="LRA28" s="0"/>
      <c r="LRB28" s="0"/>
      <c r="LRC28" s="0"/>
      <c r="LRD28" s="0"/>
      <c r="LRE28" s="0"/>
      <c r="LRF28" s="0"/>
      <c r="LRG28" s="0"/>
      <c r="LRH28" s="0"/>
      <c r="LRI28" s="0"/>
      <c r="LRJ28" s="0"/>
      <c r="LRK28" s="0"/>
      <c r="LRL28" s="0"/>
      <c r="LRM28" s="0"/>
      <c r="LRN28" s="0"/>
      <c r="LRO28" s="0"/>
      <c r="LRP28" s="0"/>
      <c r="LRQ28" s="0"/>
      <c r="LRR28" s="0"/>
      <c r="LRS28" s="0"/>
      <c r="LRT28" s="0"/>
      <c r="LRU28" s="0"/>
      <c r="LRV28" s="0"/>
      <c r="LRW28" s="0"/>
      <c r="LRX28" s="0"/>
      <c r="LRY28" s="0"/>
      <c r="LRZ28" s="0"/>
      <c r="LSA28" s="0"/>
      <c r="LSB28" s="0"/>
      <c r="LSC28" s="0"/>
      <c r="LSD28" s="0"/>
      <c r="LSE28" s="0"/>
      <c r="LSF28" s="0"/>
      <c r="LSG28" s="0"/>
      <c r="LSH28" s="0"/>
      <c r="LSI28" s="0"/>
      <c r="LSJ28" s="0"/>
      <c r="LSK28" s="0"/>
      <c r="LSL28" s="0"/>
      <c r="LSM28" s="0"/>
      <c r="LSN28" s="0"/>
      <c r="LSO28" s="0"/>
      <c r="LSP28" s="0"/>
      <c r="LSQ28" s="0"/>
      <c r="LSR28" s="0"/>
      <c r="LSS28" s="0"/>
      <c r="LST28" s="0"/>
      <c r="LSU28" s="0"/>
      <c r="LSV28" s="0"/>
      <c r="LSW28" s="0"/>
      <c r="LSX28" s="0"/>
      <c r="LSY28" s="0"/>
      <c r="LSZ28" s="0"/>
      <c r="LTA28" s="0"/>
      <c r="LTB28" s="0"/>
      <c r="LTC28" s="0"/>
      <c r="LTD28" s="0"/>
      <c r="LTE28" s="0"/>
      <c r="LTF28" s="0"/>
      <c r="LTG28" s="0"/>
      <c r="LTH28" s="0"/>
      <c r="LTI28" s="0"/>
      <c r="LTJ28" s="0"/>
      <c r="LTK28" s="0"/>
      <c r="LTL28" s="0"/>
      <c r="LTM28" s="0"/>
      <c r="LTN28" s="0"/>
      <c r="LTO28" s="0"/>
      <c r="LTP28" s="0"/>
      <c r="LTQ28" s="0"/>
      <c r="LTR28" s="0"/>
      <c r="LTS28" s="0"/>
      <c r="LTT28" s="0"/>
      <c r="LTU28" s="0"/>
      <c r="LTV28" s="0"/>
      <c r="LTW28" s="0"/>
      <c r="LTX28" s="0"/>
      <c r="LTY28" s="0"/>
      <c r="LTZ28" s="0"/>
      <c r="LUA28" s="0"/>
      <c r="LUB28" s="0"/>
      <c r="LUC28" s="0"/>
      <c r="LUD28" s="0"/>
      <c r="LUE28" s="0"/>
      <c r="LUF28" s="0"/>
      <c r="LUG28" s="0"/>
      <c r="LUH28" s="0"/>
      <c r="LUI28" s="0"/>
      <c r="LUJ28" s="0"/>
      <c r="LUK28" s="0"/>
      <c r="LUL28" s="0"/>
      <c r="LUM28" s="0"/>
      <c r="LUN28" s="0"/>
      <c r="LUO28" s="0"/>
      <c r="LUP28" s="0"/>
      <c r="LUQ28" s="0"/>
      <c r="LUR28" s="0"/>
      <c r="LUS28" s="0"/>
      <c r="LUT28" s="0"/>
      <c r="LUU28" s="0"/>
      <c r="LUV28" s="0"/>
      <c r="LUW28" s="0"/>
      <c r="LUX28" s="0"/>
      <c r="LUY28" s="0"/>
      <c r="LUZ28" s="0"/>
      <c r="LVA28" s="0"/>
      <c r="LVB28" s="0"/>
      <c r="LVC28" s="0"/>
      <c r="LVD28" s="0"/>
      <c r="LVE28" s="0"/>
      <c r="LVF28" s="0"/>
      <c r="LVG28" s="0"/>
      <c r="LVH28" s="0"/>
      <c r="LVI28" s="0"/>
      <c r="LVJ28" s="0"/>
      <c r="LVK28" s="0"/>
      <c r="LVL28" s="0"/>
      <c r="LVM28" s="0"/>
      <c r="LVN28" s="0"/>
      <c r="LVO28" s="0"/>
      <c r="LVP28" s="0"/>
      <c r="LVQ28" s="0"/>
      <c r="LVR28" s="0"/>
      <c r="LVS28" s="0"/>
      <c r="LVT28" s="0"/>
      <c r="LVU28" s="0"/>
      <c r="LVV28" s="0"/>
      <c r="LVW28" s="0"/>
      <c r="LVX28" s="0"/>
      <c r="LVY28" s="0"/>
      <c r="LVZ28" s="0"/>
      <c r="LWA28" s="0"/>
      <c r="LWB28" s="0"/>
      <c r="LWC28" s="0"/>
      <c r="LWD28" s="0"/>
      <c r="LWE28" s="0"/>
      <c r="LWF28" s="0"/>
      <c r="LWG28" s="0"/>
      <c r="LWH28" s="0"/>
      <c r="LWI28" s="0"/>
      <c r="LWJ28" s="0"/>
      <c r="LWK28" s="0"/>
      <c r="LWL28" s="0"/>
      <c r="LWM28" s="0"/>
      <c r="LWN28" s="0"/>
      <c r="LWO28" s="0"/>
      <c r="LWP28" s="0"/>
      <c r="LWQ28" s="0"/>
      <c r="LWR28" s="0"/>
      <c r="LWS28" s="0"/>
      <c r="LWT28" s="0"/>
      <c r="LWU28" s="0"/>
      <c r="LWV28" s="0"/>
      <c r="LWW28" s="0"/>
      <c r="LWX28" s="0"/>
      <c r="LWY28" s="0"/>
      <c r="LWZ28" s="0"/>
      <c r="LXA28" s="0"/>
      <c r="LXB28" s="0"/>
      <c r="LXC28" s="0"/>
      <c r="LXD28" s="0"/>
      <c r="LXE28" s="0"/>
      <c r="LXF28" s="0"/>
      <c r="LXG28" s="0"/>
      <c r="LXH28" s="0"/>
      <c r="LXI28" s="0"/>
      <c r="LXJ28" s="0"/>
      <c r="LXK28" s="0"/>
      <c r="LXL28" s="0"/>
      <c r="LXM28" s="0"/>
      <c r="LXN28" s="0"/>
      <c r="LXO28" s="0"/>
      <c r="LXP28" s="0"/>
      <c r="LXQ28" s="0"/>
      <c r="LXR28" s="0"/>
      <c r="LXS28" s="0"/>
      <c r="LXT28" s="0"/>
      <c r="LXU28" s="0"/>
      <c r="LXV28" s="0"/>
      <c r="LXW28" s="0"/>
      <c r="LXX28" s="0"/>
      <c r="LXY28" s="0"/>
      <c r="LXZ28" s="0"/>
      <c r="LYA28" s="0"/>
      <c r="LYB28" s="0"/>
      <c r="LYC28" s="0"/>
      <c r="LYD28" s="0"/>
      <c r="LYE28" s="0"/>
      <c r="LYF28" s="0"/>
      <c r="LYG28" s="0"/>
      <c r="LYH28" s="0"/>
      <c r="LYI28" s="0"/>
      <c r="LYJ28" s="0"/>
      <c r="LYK28" s="0"/>
      <c r="LYL28" s="0"/>
      <c r="LYM28" s="0"/>
      <c r="LYN28" s="0"/>
      <c r="LYO28" s="0"/>
      <c r="LYP28" s="0"/>
      <c r="LYQ28" s="0"/>
      <c r="LYR28" s="0"/>
      <c r="LYS28" s="0"/>
      <c r="LYT28" s="0"/>
      <c r="LYU28" s="0"/>
      <c r="LYV28" s="0"/>
      <c r="LYW28" s="0"/>
      <c r="LYX28" s="0"/>
      <c r="LYY28" s="0"/>
      <c r="LYZ28" s="0"/>
      <c r="LZA28" s="0"/>
      <c r="LZB28" s="0"/>
      <c r="LZC28" s="0"/>
      <c r="LZD28" s="0"/>
      <c r="LZE28" s="0"/>
      <c r="LZF28" s="0"/>
      <c r="LZG28" s="0"/>
      <c r="LZH28" s="0"/>
      <c r="LZI28" s="0"/>
      <c r="LZJ28" s="0"/>
      <c r="LZK28" s="0"/>
      <c r="LZL28" s="0"/>
      <c r="LZM28" s="0"/>
      <c r="LZN28" s="0"/>
      <c r="LZO28" s="0"/>
      <c r="LZP28" s="0"/>
      <c r="LZQ28" s="0"/>
      <c r="LZR28" s="0"/>
      <c r="LZS28" s="0"/>
      <c r="LZT28" s="0"/>
      <c r="LZU28" s="0"/>
      <c r="LZV28" s="0"/>
      <c r="LZW28" s="0"/>
      <c r="LZX28" s="0"/>
      <c r="LZY28" s="0"/>
      <c r="LZZ28" s="0"/>
      <c r="MAA28" s="0"/>
      <c r="MAB28" s="0"/>
      <c r="MAC28" s="0"/>
      <c r="MAD28" s="0"/>
      <c r="MAE28" s="0"/>
      <c r="MAF28" s="0"/>
      <c r="MAG28" s="0"/>
      <c r="MAH28" s="0"/>
      <c r="MAI28" s="0"/>
      <c r="MAJ28" s="0"/>
      <c r="MAK28" s="0"/>
      <c r="MAL28" s="0"/>
      <c r="MAM28" s="0"/>
      <c r="MAN28" s="0"/>
      <c r="MAO28" s="0"/>
      <c r="MAP28" s="0"/>
      <c r="MAQ28" s="0"/>
      <c r="MAR28" s="0"/>
      <c r="MAS28" s="0"/>
      <c r="MAT28" s="0"/>
      <c r="MAU28" s="0"/>
      <c r="MAV28" s="0"/>
      <c r="MAW28" s="0"/>
      <c r="MAX28" s="0"/>
      <c r="MAY28" s="0"/>
      <c r="MAZ28" s="0"/>
      <c r="MBA28" s="0"/>
      <c r="MBB28" s="0"/>
      <c r="MBC28" s="0"/>
      <c r="MBD28" s="0"/>
      <c r="MBE28" s="0"/>
      <c r="MBF28" s="0"/>
      <c r="MBG28" s="0"/>
      <c r="MBH28" s="0"/>
      <c r="MBI28" s="0"/>
      <c r="MBJ28" s="0"/>
      <c r="MBK28" s="0"/>
      <c r="MBL28" s="0"/>
      <c r="MBM28" s="0"/>
      <c r="MBN28" s="0"/>
      <c r="MBO28" s="0"/>
      <c r="MBP28" s="0"/>
      <c r="MBQ28" s="0"/>
      <c r="MBR28" s="0"/>
      <c r="MBS28" s="0"/>
      <c r="MBT28" s="0"/>
      <c r="MBU28" s="0"/>
      <c r="MBV28" s="0"/>
      <c r="MBW28" s="0"/>
      <c r="MBX28" s="0"/>
      <c r="MBY28" s="0"/>
      <c r="MBZ28" s="0"/>
      <c r="MCA28" s="0"/>
      <c r="MCB28" s="0"/>
      <c r="MCC28" s="0"/>
      <c r="MCD28" s="0"/>
      <c r="MCE28" s="0"/>
      <c r="MCF28" s="0"/>
      <c r="MCG28" s="0"/>
      <c r="MCH28" s="0"/>
      <c r="MCI28" s="0"/>
      <c r="MCJ28" s="0"/>
      <c r="MCK28" s="0"/>
      <c r="MCL28" s="0"/>
      <c r="MCM28" s="0"/>
      <c r="MCN28" s="0"/>
      <c r="MCO28" s="0"/>
      <c r="MCP28" s="0"/>
      <c r="MCQ28" s="0"/>
      <c r="MCR28" s="0"/>
      <c r="MCS28" s="0"/>
      <c r="MCT28" s="0"/>
      <c r="MCU28" s="0"/>
      <c r="MCV28" s="0"/>
      <c r="MCW28" s="0"/>
      <c r="MCX28" s="0"/>
      <c r="MCY28" s="0"/>
      <c r="MCZ28" s="0"/>
      <c r="MDA28" s="0"/>
      <c r="MDB28" s="0"/>
      <c r="MDC28" s="0"/>
      <c r="MDD28" s="0"/>
      <c r="MDE28" s="0"/>
      <c r="MDF28" s="0"/>
      <c r="MDG28" s="0"/>
      <c r="MDH28" s="0"/>
      <c r="MDI28" s="0"/>
      <c r="MDJ28" s="0"/>
      <c r="MDK28" s="0"/>
      <c r="MDL28" s="0"/>
      <c r="MDM28" s="0"/>
      <c r="MDN28" s="0"/>
      <c r="MDO28" s="0"/>
      <c r="MDP28" s="0"/>
      <c r="MDQ28" s="0"/>
      <c r="MDR28" s="0"/>
      <c r="MDS28" s="0"/>
      <c r="MDT28" s="0"/>
      <c r="MDU28" s="0"/>
      <c r="MDV28" s="0"/>
      <c r="MDW28" s="0"/>
      <c r="MDX28" s="0"/>
      <c r="MDY28" s="0"/>
      <c r="MDZ28" s="0"/>
      <c r="MEA28" s="0"/>
      <c r="MEB28" s="0"/>
      <c r="MEC28" s="0"/>
      <c r="MED28" s="0"/>
      <c r="MEE28" s="0"/>
      <c r="MEF28" s="0"/>
      <c r="MEG28" s="0"/>
      <c r="MEH28" s="0"/>
      <c r="MEI28" s="0"/>
      <c r="MEJ28" s="0"/>
      <c r="MEK28" s="0"/>
      <c r="MEL28" s="0"/>
      <c r="MEM28" s="0"/>
      <c r="MEN28" s="0"/>
      <c r="MEO28" s="0"/>
      <c r="MEP28" s="0"/>
      <c r="MEQ28" s="0"/>
      <c r="MER28" s="0"/>
      <c r="MES28" s="0"/>
      <c r="MET28" s="0"/>
      <c r="MEU28" s="0"/>
      <c r="MEV28" s="0"/>
      <c r="MEW28" s="0"/>
      <c r="MEX28" s="0"/>
      <c r="MEY28" s="0"/>
      <c r="MEZ28" s="0"/>
      <c r="MFA28" s="0"/>
      <c r="MFB28" s="0"/>
      <c r="MFC28" s="0"/>
      <c r="MFD28" s="0"/>
      <c r="MFE28" s="0"/>
      <c r="MFF28" s="0"/>
      <c r="MFG28" s="0"/>
      <c r="MFH28" s="0"/>
      <c r="MFI28" s="0"/>
      <c r="MFJ28" s="0"/>
      <c r="MFK28" s="0"/>
      <c r="MFL28" s="0"/>
      <c r="MFM28" s="0"/>
      <c r="MFN28" s="0"/>
      <c r="MFO28" s="0"/>
      <c r="MFP28" s="0"/>
      <c r="MFQ28" s="0"/>
      <c r="MFR28" s="0"/>
      <c r="MFS28" s="0"/>
      <c r="MFT28" s="0"/>
      <c r="MFU28" s="0"/>
      <c r="MFV28" s="0"/>
      <c r="MFW28" s="0"/>
      <c r="MFX28" s="0"/>
      <c r="MFY28" s="0"/>
      <c r="MFZ28" s="0"/>
      <c r="MGA28" s="0"/>
      <c r="MGB28" s="0"/>
      <c r="MGC28" s="0"/>
      <c r="MGD28" s="0"/>
      <c r="MGE28" s="0"/>
      <c r="MGF28" s="0"/>
      <c r="MGG28" s="0"/>
      <c r="MGH28" s="0"/>
      <c r="MGI28" s="0"/>
      <c r="MGJ28" s="0"/>
      <c r="MGK28" s="0"/>
      <c r="MGL28" s="0"/>
      <c r="MGM28" s="0"/>
      <c r="MGN28" s="0"/>
      <c r="MGO28" s="0"/>
      <c r="MGP28" s="0"/>
      <c r="MGQ28" s="0"/>
      <c r="MGR28" s="0"/>
      <c r="MGS28" s="0"/>
      <c r="MGT28" s="0"/>
      <c r="MGU28" s="0"/>
      <c r="MGV28" s="0"/>
      <c r="MGW28" s="0"/>
      <c r="MGX28" s="0"/>
      <c r="MGY28" s="0"/>
      <c r="MGZ28" s="0"/>
      <c r="MHA28" s="0"/>
      <c r="MHB28" s="0"/>
      <c r="MHC28" s="0"/>
      <c r="MHD28" s="0"/>
      <c r="MHE28" s="0"/>
      <c r="MHF28" s="0"/>
      <c r="MHG28" s="0"/>
      <c r="MHH28" s="0"/>
      <c r="MHI28" s="0"/>
      <c r="MHJ28" s="0"/>
      <c r="MHK28" s="0"/>
      <c r="MHL28" s="0"/>
      <c r="MHM28" s="0"/>
      <c r="MHN28" s="0"/>
      <c r="MHO28" s="0"/>
      <c r="MHP28" s="0"/>
      <c r="MHQ28" s="0"/>
      <c r="MHR28" s="0"/>
      <c r="MHS28" s="0"/>
      <c r="MHT28" s="0"/>
      <c r="MHU28" s="0"/>
      <c r="MHV28" s="0"/>
      <c r="MHW28" s="0"/>
      <c r="MHX28" s="0"/>
      <c r="MHY28" s="0"/>
      <c r="MHZ28" s="0"/>
      <c r="MIA28" s="0"/>
      <c r="MIB28" s="0"/>
      <c r="MIC28" s="0"/>
      <c r="MID28" s="0"/>
      <c r="MIE28" s="0"/>
      <c r="MIF28" s="0"/>
      <c r="MIG28" s="0"/>
      <c r="MIH28" s="0"/>
      <c r="MII28" s="0"/>
      <c r="MIJ28" s="0"/>
      <c r="MIK28" s="0"/>
      <c r="MIL28" s="0"/>
      <c r="MIM28" s="0"/>
      <c r="MIN28" s="0"/>
      <c r="MIO28" s="0"/>
      <c r="MIP28" s="0"/>
      <c r="MIQ28" s="0"/>
      <c r="MIR28" s="0"/>
      <c r="MIS28" s="0"/>
      <c r="MIT28" s="0"/>
      <c r="MIU28" s="0"/>
      <c r="MIV28" s="0"/>
      <c r="MIW28" s="0"/>
      <c r="MIX28" s="0"/>
      <c r="MIY28" s="0"/>
      <c r="MIZ28" s="0"/>
      <c r="MJA28" s="0"/>
      <c r="MJB28" s="0"/>
      <c r="MJC28" s="0"/>
      <c r="MJD28" s="0"/>
      <c r="MJE28" s="0"/>
      <c r="MJF28" s="0"/>
      <c r="MJG28" s="0"/>
      <c r="MJH28" s="0"/>
      <c r="MJI28" s="0"/>
      <c r="MJJ28" s="0"/>
      <c r="MJK28" s="0"/>
      <c r="MJL28" s="0"/>
      <c r="MJM28" s="0"/>
      <c r="MJN28" s="0"/>
      <c r="MJO28" s="0"/>
      <c r="MJP28" s="0"/>
      <c r="MJQ28" s="0"/>
      <c r="MJR28" s="0"/>
      <c r="MJS28" s="0"/>
      <c r="MJT28" s="0"/>
      <c r="MJU28" s="0"/>
      <c r="MJV28" s="0"/>
      <c r="MJW28" s="0"/>
      <c r="MJX28" s="0"/>
      <c r="MJY28" s="0"/>
      <c r="MJZ28" s="0"/>
      <c r="MKA28" s="0"/>
      <c r="MKB28" s="0"/>
      <c r="MKC28" s="0"/>
      <c r="MKD28" s="0"/>
      <c r="MKE28" s="0"/>
      <c r="MKF28" s="0"/>
      <c r="MKG28" s="0"/>
      <c r="MKH28" s="0"/>
      <c r="MKI28" s="0"/>
      <c r="MKJ28" s="0"/>
      <c r="MKK28" s="0"/>
      <c r="MKL28" s="0"/>
      <c r="MKM28" s="0"/>
      <c r="MKN28" s="0"/>
      <c r="MKO28" s="0"/>
      <c r="MKP28" s="0"/>
      <c r="MKQ28" s="0"/>
      <c r="MKR28" s="0"/>
      <c r="MKS28" s="0"/>
      <c r="MKT28" s="0"/>
      <c r="MKU28" s="0"/>
      <c r="MKV28" s="0"/>
      <c r="MKW28" s="0"/>
      <c r="MKX28" s="0"/>
      <c r="MKY28" s="0"/>
      <c r="MKZ28" s="0"/>
      <c r="MLA28" s="0"/>
      <c r="MLB28" s="0"/>
      <c r="MLC28" s="0"/>
      <c r="MLD28" s="0"/>
      <c r="MLE28" s="0"/>
      <c r="MLF28" s="0"/>
      <c r="MLG28" s="0"/>
      <c r="MLH28" s="0"/>
      <c r="MLI28" s="0"/>
      <c r="MLJ28" s="0"/>
      <c r="MLK28" s="0"/>
      <c r="MLL28" s="0"/>
      <c r="MLM28" s="0"/>
      <c r="MLN28" s="0"/>
      <c r="MLO28" s="0"/>
      <c r="MLP28" s="0"/>
      <c r="MLQ28" s="0"/>
      <c r="MLR28" s="0"/>
      <c r="MLS28" s="0"/>
      <c r="MLT28" s="0"/>
      <c r="MLU28" s="0"/>
      <c r="MLV28" s="0"/>
      <c r="MLW28" s="0"/>
      <c r="MLX28" s="0"/>
      <c r="MLY28" s="0"/>
      <c r="MLZ28" s="0"/>
      <c r="MMA28" s="0"/>
      <c r="MMB28" s="0"/>
      <c r="MMC28" s="0"/>
      <c r="MMD28" s="0"/>
      <c r="MME28" s="0"/>
      <c r="MMF28" s="0"/>
      <c r="MMG28" s="0"/>
      <c r="MMH28" s="0"/>
      <c r="MMI28" s="0"/>
      <c r="MMJ28" s="0"/>
      <c r="MMK28" s="0"/>
      <c r="MML28" s="0"/>
      <c r="MMM28" s="0"/>
      <c r="MMN28" s="0"/>
      <c r="MMO28" s="0"/>
      <c r="MMP28" s="0"/>
      <c r="MMQ28" s="0"/>
      <c r="MMR28" s="0"/>
      <c r="MMS28" s="0"/>
      <c r="MMT28" s="0"/>
      <c r="MMU28" s="0"/>
      <c r="MMV28" s="0"/>
      <c r="MMW28" s="0"/>
      <c r="MMX28" s="0"/>
      <c r="MMY28" s="0"/>
      <c r="MMZ28" s="0"/>
      <c r="MNA28" s="0"/>
      <c r="MNB28" s="0"/>
      <c r="MNC28" s="0"/>
      <c r="MND28" s="0"/>
      <c r="MNE28" s="0"/>
      <c r="MNF28" s="0"/>
      <c r="MNG28" s="0"/>
      <c r="MNH28" s="0"/>
      <c r="MNI28" s="0"/>
      <c r="MNJ28" s="0"/>
      <c r="MNK28" s="0"/>
      <c r="MNL28" s="0"/>
      <c r="MNM28" s="0"/>
      <c r="MNN28" s="0"/>
      <c r="MNO28" s="0"/>
      <c r="MNP28" s="0"/>
      <c r="MNQ28" s="0"/>
      <c r="MNR28" s="0"/>
      <c r="MNS28" s="0"/>
      <c r="MNT28" s="0"/>
      <c r="MNU28" s="0"/>
      <c r="MNV28" s="0"/>
      <c r="MNW28" s="0"/>
      <c r="MNX28" s="0"/>
      <c r="MNY28" s="0"/>
      <c r="MNZ28" s="0"/>
      <c r="MOA28" s="0"/>
      <c r="MOB28" s="0"/>
      <c r="MOC28" s="0"/>
      <c r="MOD28" s="0"/>
      <c r="MOE28" s="0"/>
      <c r="MOF28" s="0"/>
      <c r="MOG28" s="0"/>
      <c r="MOH28" s="0"/>
      <c r="MOI28" s="0"/>
      <c r="MOJ28" s="0"/>
      <c r="MOK28" s="0"/>
      <c r="MOL28" s="0"/>
      <c r="MOM28" s="0"/>
      <c r="MON28" s="0"/>
      <c r="MOO28" s="0"/>
      <c r="MOP28" s="0"/>
      <c r="MOQ28" s="0"/>
      <c r="MOR28" s="0"/>
      <c r="MOS28" s="0"/>
      <c r="MOT28" s="0"/>
      <c r="MOU28" s="0"/>
      <c r="MOV28" s="0"/>
      <c r="MOW28" s="0"/>
      <c r="MOX28" s="0"/>
      <c r="MOY28" s="0"/>
      <c r="MOZ28" s="0"/>
      <c r="MPA28" s="0"/>
      <c r="MPB28" s="0"/>
      <c r="MPC28" s="0"/>
      <c r="MPD28" s="0"/>
      <c r="MPE28" s="0"/>
      <c r="MPF28" s="0"/>
      <c r="MPG28" s="0"/>
      <c r="MPH28" s="0"/>
      <c r="MPI28" s="0"/>
      <c r="MPJ28" s="0"/>
      <c r="MPK28" s="0"/>
      <c r="MPL28" s="0"/>
      <c r="MPM28" s="0"/>
      <c r="MPN28" s="0"/>
      <c r="MPO28" s="0"/>
      <c r="MPP28" s="0"/>
      <c r="MPQ28" s="0"/>
      <c r="MPR28" s="0"/>
      <c r="MPS28" s="0"/>
      <c r="MPT28" s="0"/>
      <c r="MPU28" s="0"/>
      <c r="MPV28" s="0"/>
      <c r="MPW28" s="0"/>
      <c r="MPX28" s="0"/>
      <c r="MPY28" s="0"/>
      <c r="MPZ28" s="0"/>
      <c r="MQA28" s="0"/>
      <c r="MQB28" s="0"/>
      <c r="MQC28" s="0"/>
      <c r="MQD28" s="0"/>
      <c r="MQE28" s="0"/>
      <c r="MQF28" s="0"/>
      <c r="MQG28" s="0"/>
      <c r="MQH28" s="0"/>
      <c r="MQI28" s="0"/>
      <c r="MQJ28" s="0"/>
      <c r="MQK28" s="0"/>
      <c r="MQL28" s="0"/>
      <c r="MQM28" s="0"/>
      <c r="MQN28" s="0"/>
      <c r="MQO28" s="0"/>
      <c r="MQP28" s="0"/>
      <c r="MQQ28" s="0"/>
      <c r="MQR28" s="0"/>
      <c r="MQS28" s="0"/>
      <c r="MQT28" s="0"/>
      <c r="MQU28" s="0"/>
      <c r="MQV28" s="0"/>
      <c r="MQW28" s="0"/>
      <c r="MQX28" s="0"/>
      <c r="MQY28" s="0"/>
      <c r="MQZ28" s="0"/>
      <c r="MRA28" s="0"/>
      <c r="MRB28" s="0"/>
      <c r="MRC28" s="0"/>
      <c r="MRD28" s="0"/>
      <c r="MRE28" s="0"/>
      <c r="MRF28" s="0"/>
      <c r="MRG28" s="0"/>
      <c r="MRH28" s="0"/>
      <c r="MRI28" s="0"/>
      <c r="MRJ28" s="0"/>
      <c r="MRK28" s="0"/>
      <c r="MRL28" s="0"/>
      <c r="MRM28" s="0"/>
      <c r="MRN28" s="0"/>
      <c r="MRO28" s="0"/>
      <c r="MRP28" s="0"/>
      <c r="MRQ28" s="0"/>
      <c r="MRR28" s="0"/>
      <c r="MRS28" s="0"/>
      <c r="MRT28" s="0"/>
      <c r="MRU28" s="0"/>
      <c r="MRV28" s="0"/>
      <c r="MRW28" s="0"/>
      <c r="MRX28" s="0"/>
      <c r="MRY28" s="0"/>
      <c r="MRZ28" s="0"/>
      <c r="MSA28" s="0"/>
      <c r="MSB28" s="0"/>
      <c r="MSC28" s="0"/>
      <c r="MSD28" s="0"/>
      <c r="MSE28" s="0"/>
      <c r="MSF28" s="0"/>
      <c r="MSG28" s="0"/>
      <c r="MSH28" s="0"/>
      <c r="MSI28" s="0"/>
      <c r="MSJ28" s="0"/>
      <c r="MSK28" s="0"/>
      <c r="MSL28" s="0"/>
      <c r="MSM28" s="0"/>
      <c r="MSN28" s="0"/>
      <c r="MSO28" s="0"/>
      <c r="MSP28" s="0"/>
      <c r="MSQ28" s="0"/>
      <c r="MSR28" s="0"/>
      <c r="MSS28" s="0"/>
      <c r="MST28" s="0"/>
      <c r="MSU28" s="0"/>
      <c r="MSV28" s="0"/>
      <c r="MSW28" s="0"/>
      <c r="MSX28" s="0"/>
      <c r="MSY28" s="0"/>
      <c r="MSZ28" s="0"/>
      <c r="MTA28" s="0"/>
      <c r="MTB28" s="0"/>
      <c r="MTC28" s="0"/>
      <c r="MTD28" s="0"/>
      <c r="MTE28" s="0"/>
      <c r="MTF28" s="0"/>
      <c r="MTG28" s="0"/>
      <c r="MTH28" s="0"/>
      <c r="MTI28" s="0"/>
      <c r="MTJ28" s="0"/>
      <c r="MTK28" s="0"/>
      <c r="MTL28" s="0"/>
      <c r="MTM28" s="0"/>
      <c r="MTN28" s="0"/>
      <c r="MTO28" s="0"/>
      <c r="MTP28" s="0"/>
      <c r="MTQ28" s="0"/>
      <c r="MTR28" s="0"/>
      <c r="MTS28" s="0"/>
      <c r="MTT28" s="0"/>
      <c r="MTU28" s="0"/>
      <c r="MTV28" s="0"/>
      <c r="MTW28" s="0"/>
      <c r="MTX28" s="0"/>
      <c r="MTY28" s="0"/>
      <c r="MTZ28" s="0"/>
      <c r="MUA28" s="0"/>
      <c r="MUB28" s="0"/>
      <c r="MUC28" s="0"/>
      <c r="MUD28" s="0"/>
      <c r="MUE28" s="0"/>
      <c r="MUF28" s="0"/>
      <c r="MUG28" s="0"/>
      <c r="MUH28" s="0"/>
      <c r="MUI28" s="0"/>
      <c r="MUJ28" s="0"/>
      <c r="MUK28" s="0"/>
      <c r="MUL28" s="0"/>
      <c r="MUM28" s="0"/>
      <c r="MUN28" s="0"/>
      <c r="MUO28" s="0"/>
      <c r="MUP28" s="0"/>
      <c r="MUQ28" s="0"/>
      <c r="MUR28" s="0"/>
      <c r="MUS28" s="0"/>
      <c r="MUT28" s="0"/>
      <c r="MUU28" s="0"/>
      <c r="MUV28" s="0"/>
      <c r="MUW28" s="0"/>
      <c r="MUX28" s="0"/>
      <c r="MUY28" s="0"/>
      <c r="MUZ28" s="0"/>
      <c r="MVA28" s="0"/>
      <c r="MVB28" s="0"/>
      <c r="MVC28" s="0"/>
      <c r="MVD28" s="0"/>
      <c r="MVE28" s="0"/>
      <c r="MVF28" s="0"/>
      <c r="MVG28" s="0"/>
      <c r="MVH28" s="0"/>
      <c r="MVI28" s="0"/>
      <c r="MVJ28" s="0"/>
      <c r="MVK28" s="0"/>
      <c r="MVL28" s="0"/>
      <c r="MVM28" s="0"/>
      <c r="MVN28" s="0"/>
      <c r="MVO28" s="0"/>
      <c r="MVP28" s="0"/>
      <c r="MVQ28" s="0"/>
      <c r="MVR28" s="0"/>
      <c r="MVS28" s="0"/>
      <c r="MVT28" s="0"/>
      <c r="MVU28" s="0"/>
      <c r="MVV28" s="0"/>
      <c r="MVW28" s="0"/>
      <c r="MVX28" s="0"/>
      <c r="MVY28" s="0"/>
      <c r="MVZ28" s="0"/>
      <c r="MWA28" s="0"/>
      <c r="MWB28" s="0"/>
      <c r="MWC28" s="0"/>
      <c r="MWD28" s="0"/>
      <c r="MWE28" s="0"/>
      <c r="MWF28" s="0"/>
      <c r="MWG28" s="0"/>
      <c r="MWH28" s="0"/>
      <c r="MWI28" s="0"/>
      <c r="MWJ28" s="0"/>
      <c r="MWK28" s="0"/>
      <c r="MWL28" s="0"/>
      <c r="MWM28" s="0"/>
      <c r="MWN28" s="0"/>
      <c r="MWO28" s="0"/>
      <c r="MWP28" s="0"/>
      <c r="MWQ28" s="0"/>
      <c r="MWR28" s="0"/>
      <c r="MWS28" s="0"/>
      <c r="MWT28" s="0"/>
      <c r="MWU28" s="0"/>
      <c r="MWV28" s="0"/>
      <c r="MWW28" s="0"/>
      <c r="MWX28" s="0"/>
      <c r="MWY28" s="0"/>
      <c r="MWZ28" s="0"/>
      <c r="MXA28" s="0"/>
      <c r="MXB28" s="0"/>
      <c r="MXC28" s="0"/>
      <c r="MXD28" s="0"/>
      <c r="MXE28" s="0"/>
      <c r="MXF28" s="0"/>
      <c r="MXG28" s="0"/>
      <c r="MXH28" s="0"/>
      <c r="MXI28" s="0"/>
      <c r="MXJ28" s="0"/>
      <c r="MXK28" s="0"/>
      <c r="MXL28" s="0"/>
      <c r="MXM28" s="0"/>
      <c r="MXN28" s="0"/>
      <c r="MXO28" s="0"/>
      <c r="MXP28" s="0"/>
      <c r="MXQ28" s="0"/>
      <c r="MXR28" s="0"/>
      <c r="MXS28" s="0"/>
      <c r="MXT28" s="0"/>
      <c r="MXU28" s="0"/>
      <c r="MXV28" s="0"/>
      <c r="MXW28" s="0"/>
      <c r="MXX28" s="0"/>
      <c r="MXY28" s="0"/>
      <c r="MXZ28" s="0"/>
      <c r="MYA28" s="0"/>
      <c r="MYB28" s="0"/>
      <c r="MYC28" s="0"/>
      <c r="MYD28" s="0"/>
      <c r="MYE28" s="0"/>
      <c r="MYF28" s="0"/>
      <c r="MYG28" s="0"/>
      <c r="MYH28" s="0"/>
      <c r="MYI28" s="0"/>
      <c r="MYJ28" s="0"/>
      <c r="MYK28" s="0"/>
      <c r="MYL28" s="0"/>
      <c r="MYM28" s="0"/>
      <c r="MYN28" s="0"/>
      <c r="MYO28" s="0"/>
      <c r="MYP28" s="0"/>
      <c r="MYQ28" s="0"/>
      <c r="MYR28" s="0"/>
      <c r="MYS28" s="0"/>
      <c r="MYT28" s="0"/>
      <c r="MYU28" s="0"/>
      <c r="MYV28" s="0"/>
      <c r="MYW28" s="0"/>
      <c r="MYX28" s="0"/>
      <c r="MYY28" s="0"/>
      <c r="MYZ28" s="0"/>
      <c r="MZA28" s="0"/>
      <c r="MZB28" s="0"/>
      <c r="MZC28" s="0"/>
      <c r="MZD28" s="0"/>
      <c r="MZE28" s="0"/>
      <c r="MZF28" s="0"/>
      <c r="MZG28" s="0"/>
      <c r="MZH28" s="0"/>
      <c r="MZI28" s="0"/>
      <c r="MZJ28" s="0"/>
      <c r="MZK28" s="0"/>
      <c r="MZL28" s="0"/>
      <c r="MZM28" s="0"/>
      <c r="MZN28" s="0"/>
      <c r="MZO28" s="0"/>
      <c r="MZP28" s="0"/>
      <c r="MZQ28" s="0"/>
      <c r="MZR28" s="0"/>
      <c r="MZS28" s="0"/>
      <c r="MZT28" s="0"/>
      <c r="MZU28" s="0"/>
      <c r="MZV28" s="0"/>
      <c r="MZW28" s="0"/>
      <c r="MZX28" s="0"/>
      <c r="MZY28" s="0"/>
      <c r="MZZ28" s="0"/>
      <c r="NAA28" s="0"/>
      <c r="NAB28" s="0"/>
      <c r="NAC28" s="0"/>
      <c r="NAD28" s="0"/>
      <c r="NAE28" s="0"/>
      <c r="NAF28" s="0"/>
      <c r="NAG28" s="0"/>
      <c r="NAH28" s="0"/>
      <c r="NAI28" s="0"/>
      <c r="NAJ28" s="0"/>
      <c r="NAK28" s="0"/>
      <c r="NAL28" s="0"/>
      <c r="NAM28" s="0"/>
      <c r="NAN28" s="0"/>
      <c r="NAO28" s="0"/>
      <c r="NAP28" s="0"/>
      <c r="NAQ28" s="0"/>
      <c r="NAR28" s="0"/>
      <c r="NAS28" s="0"/>
      <c r="NAT28" s="0"/>
      <c r="NAU28" s="0"/>
      <c r="NAV28" s="0"/>
      <c r="NAW28" s="0"/>
      <c r="NAX28" s="0"/>
      <c r="NAY28" s="0"/>
      <c r="NAZ28" s="0"/>
      <c r="NBA28" s="0"/>
      <c r="NBB28" s="0"/>
      <c r="NBC28" s="0"/>
      <c r="NBD28" s="0"/>
      <c r="NBE28" s="0"/>
      <c r="NBF28" s="0"/>
      <c r="NBG28" s="0"/>
      <c r="NBH28" s="0"/>
      <c r="NBI28" s="0"/>
      <c r="NBJ28" s="0"/>
      <c r="NBK28" s="0"/>
      <c r="NBL28" s="0"/>
      <c r="NBM28" s="0"/>
      <c r="NBN28" s="0"/>
      <c r="NBO28" s="0"/>
      <c r="NBP28" s="0"/>
      <c r="NBQ28" s="0"/>
      <c r="NBR28" s="0"/>
      <c r="NBS28" s="0"/>
      <c r="NBT28" s="0"/>
      <c r="NBU28" s="0"/>
      <c r="NBV28" s="0"/>
      <c r="NBW28" s="0"/>
      <c r="NBX28" s="0"/>
      <c r="NBY28" s="0"/>
      <c r="NBZ28" s="0"/>
      <c r="NCA28" s="0"/>
      <c r="NCB28" s="0"/>
      <c r="NCC28" s="0"/>
      <c r="NCD28" s="0"/>
      <c r="NCE28" s="0"/>
      <c r="NCF28" s="0"/>
      <c r="NCG28" s="0"/>
      <c r="NCH28" s="0"/>
      <c r="NCI28" s="0"/>
      <c r="NCJ28" s="0"/>
      <c r="NCK28" s="0"/>
      <c r="NCL28" s="0"/>
      <c r="NCM28" s="0"/>
      <c r="NCN28" s="0"/>
      <c r="NCO28" s="0"/>
      <c r="NCP28" s="0"/>
      <c r="NCQ28" s="0"/>
      <c r="NCR28" s="0"/>
      <c r="NCS28" s="0"/>
      <c r="NCT28" s="0"/>
      <c r="NCU28" s="0"/>
      <c r="NCV28" s="0"/>
      <c r="NCW28" s="0"/>
      <c r="NCX28" s="0"/>
      <c r="NCY28" s="0"/>
      <c r="NCZ28" s="0"/>
      <c r="NDA28" s="0"/>
      <c r="NDB28" s="0"/>
      <c r="NDC28" s="0"/>
      <c r="NDD28" s="0"/>
      <c r="NDE28" s="0"/>
      <c r="NDF28" s="0"/>
      <c r="NDG28" s="0"/>
      <c r="NDH28" s="0"/>
      <c r="NDI28" s="0"/>
      <c r="NDJ28" s="0"/>
      <c r="NDK28" s="0"/>
      <c r="NDL28" s="0"/>
      <c r="NDM28" s="0"/>
      <c r="NDN28" s="0"/>
      <c r="NDO28" s="0"/>
      <c r="NDP28" s="0"/>
      <c r="NDQ28" s="0"/>
      <c r="NDR28" s="0"/>
      <c r="NDS28" s="0"/>
      <c r="NDT28" s="0"/>
      <c r="NDU28" s="0"/>
      <c r="NDV28" s="0"/>
      <c r="NDW28" s="0"/>
      <c r="NDX28" s="0"/>
      <c r="NDY28" s="0"/>
      <c r="NDZ28" s="0"/>
      <c r="NEA28" s="0"/>
      <c r="NEB28" s="0"/>
      <c r="NEC28" s="0"/>
      <c r="NED28" s="0"/>
      <c r="NEE28" s="0"/>
      <c r="NEF28" s="0"/>
      <c r="NEG28" s="0"/>
      <c r="NEH28" s="0"/>
      <c r="NEI28" s="0"/>
      <c r="NEJ28" s="0"/>
      <c r="NEK28" s="0"/>
      <c r="NEL28" s="0"/>
      <c r="NEM28" s="0"/>
      <c r="NEN28" s="0"/>
      <c r="NEO28" s="0"/>
      <c r="NEP28" s="0"/>
      <c r="NEQ28" s="0"/>
      <c r="NER28" s="0"/>
      <c r="NES28" s="0"/>
      <c r="NET28" s="0"/>
      <c r="NEU28" s="0"/>
      <c r="NEV28" s="0"/>
      <c r="NEW28" s="0"/>
      <c r="NEX28" s="0"/>
      <c r="NEY28" s="0"/>
      <c r="NEZ28" s="0"/>
      <c r="NFA28" s="0"/>
      <c r="NFB28" s="0"/>
      <c r="NFC28" s="0"/>
      <c r="NFD28" s="0"/>
      <c r="NFE28" s="0"/>
      <c r="NFF28" s="0"/>
      <c r="NFG28" s="0"/>
      <c r="NFH28" s="0"/>
      <c r="NFI28" s="0"/>
      <c r="NFJ28" s="0"/>
      <c r="NFK28" s="0"/>
      <c r="NFL28" s="0"/>
      <c r="NFM28" s="0"/>
      <c r="NFN28" s="0"/>
      <c r="NFO28" s="0"/>
      <c r="NFP28" s="0"/>
      <c r="NFQ28" s="0"/>
      <c r="NFR28" s="0"/>
      <c r="NFS28" s="0"/>
      <c r="NFT28" s="0"/>
      <c r="NFU28" s="0"/>
      <c r="NFV28" s="0"/>
      <c r="NFW28" s="0"/>
      <c r="NFX28" s="0"/>
      <c r="NFY28" s="0"/>
      <c r="NFZ28" s="0"/>
      <c r="NGA28" s="0"/>
      <c r="NGB28" s="0"/>
      <c r="NGC28" s="0"/>
      <c r="NGD28" s="0"/>
      <c r="NGE28" s="0"/>
      <c r="NGF28" s="0"/>
      <c r="NGG28" s="0"/>
      <c r="NGH28" s="0"/>
      <c r="NGI28" s="0"/>
      <c r="NGJ28" s="0"/>
      <c r="NGK28" s="0"/>
      <c r="NGL28" s="0"/>
      <c r="NGM28" s="0"/>
      <c r="NGN28" s="0"/>
      <c r="NGO28" s="0"/>
      <c r="NGP28" s="0"/>
      <c r="NGQ28" s="0"/>
      <c r="NGR28" s="0"/>
      <c r="NGS28" s="0"/>
      <c r="NGT28" s="0"/>
      <c r="NGU28" s="0"/>
      <c r="NGV28" s="0"/>
      <c r="NGW28" s="0"/>
      <c r="NGX28" s="0"/>
      <c r="NGY28" s="0"/>
      <c r="NGZ28" s="0"/>
      <c r="NHA28" s="0"/>
      <c r="NHB28" s="0"/>
      <c r="NHC28" s="0"/>
      <c r="NHD28" s="0"/>
      <c r="NHE28" s="0"/>
      <c r="NHF28" s="0"/>
      <c r="NHG28" s="0"/>
      <c r="NHH28" s="0"/>
      <c r="NHI28" s="0"/>
      <c r="NHJ28" s="0"/>
      <c r="NHK28" s="0"/>
      <c r="NHL28" s="0"/>
      <c r="NHM28" s="0"/>
      <c r="NHN28" s="0"/>
      <c r="NHO28" s="0"/>
      <c r="NHP28" s="0"/>
      <c r="NHQ28" s="0"/>
      <c r="NHR28" s="0"/>
      <c r="NHS28" s="0"/>
      <c r="NHT28" s="0"/>
      <c r="NHU28" s="0"/>
      <c r="NHV28" s="0"/>
      <c r="NHW28" s="0"/>
      <c r="NHX28" s="0"/>
      <c r="NHY28" s="0"/>
      <c r="NHZ28" s="0"/>
      <c r="NIA28" s="0"/>
      <c r="NIB28" s="0"/>
      <c r="NIC28" s="0"/>
      <c r="NID28" s="0"/>
      <c r="NIE28" s="0"/>
      <c r="NIF28" s="0"/>
      <c r="NIG28" s="0"/>
      <c r="NIH28" s="0"/>
      <c r="NII28" s="0"/>
      <c r="NIJ28" s="0"/>
      <c r="NIK28" s="0"/>
      <c r="NIL28" s="0"/>
      <c r="NIM28" s="0"/>
      <c r="NIN28" s="0"/>
      <c r="NIO28" s="0"/>
      <c r="NIP28" s="0"/>
      <c r="NIQ28" s="0"/>
      <c r="NIR28" s="0"/>
      <c r="NIS28" s="0"/>
      <c r="NIT28" s="0"/>
      <c r="NIU28" s="0"/>
      <c r="NIV28" s="0"/>
      <c r="NIW28" s="0"/>
      <c r="NIX28" s="0"/>
      <c r="NIY28" s="0"/>
      <c r="NIZ28" s="0"/>
      <c r="NJA28" s="0"/>
      <c r="NJB28" s="0"/>
      <c r="NJC28" s="0"/>
      <c r="NJD28" s="0"/>
      <c r="NJE28" s="0"/>
      <c r="NJF28" s="0"/>
      <c r="NJG28" s="0"/>
      <c r="NJH28" s="0"/>
      <c r="NJI28" s="0"/>
      <c r="NJJ28" s="0"/>
      <c r="NJK28" s="0"/>
      <c r="NJL28" s="0"/>
      <c r="NJM28" s="0"/>
      <c r="NJN28" s="0"/>
      <c r="NJO28" s="0"/>
      <c r="NJP28" s="0"/>
      <c r="NJQ28" s="0"/>
      <c r="NJR28" s="0"/>
      <c r="NJS28" s="0"/>
      <c r="NJT28" s="0"/>
      <c r="NJU28" s="0"/>
      <c r="NJV28" s="0"/>
      <c r="NJW28" s="0"/>
      <c r="NJX28" s="0"/>
      <c r="NJY28" s="0"/>
      <c r="NJZ28" s="0"/>
      <c r="NKA28" s="0"/>
      <c r="NKB28" s="0"/>
      <c r="NKC28" s="0"/>
      <c r="NKD28" s="0"/>
      <c r="NKE28" s="0"/>
      <c r="NKF28" s="0"/>
      <c r="NKG28" s="0"/>
      <c r="NKH28" s="0"/>
      <c r="NKI28" s="0"/>
      <c r="NKJ28" s="0"/>
      <c r="NKK28" s="0"/>
      <c r="NKL28" s="0"/>
      <c r="NKM28" s="0"/>
      <c r="NKN28" s="0"/>
      <c r="NKO28" s="0"/>
      <c r="NKP28" s="0"/>
      <c r="NKQ28" s="0"/>
      <c r="NKR28" s="0"/>
      <c r="NKS28" s="0"/>
      <c r="NKT28" s="0"/>
      <c r="NKU28" s="0"/>
      <c r="NKV28" s="0"/>
      <c r="NKW28" s="0"/>
      <c r="NKX28" s="0"/>
      <c r="NKY28" s="0"/>
      <c r="NKZ28" s="0"/>
      <c r="NLA28" s="0"/>
      <c r="NLB28" s="0"/>
      <c r="NLC28" s="0"/>
      <c r="NLD28" s="0"/>
      <c r="NLE28" s="0"/>
      <c r="NLF28" s="0"/>
      <c r="NLG28" s="0"/>
      <c r="NLH28" s="0"/>
      <c r="NLI28" s="0"/>
      <c r="NLJ28" s="0"/>
      <c r="NLK28" s="0"/>
      <c r="NLL28" s="0"/>
      <c r="NLM28" s="0"/>
      <c r="NLN28" s="0"/>
      <c r="NLO28" s="0"/>
      <c r="NLP28" s="0"/>
      <c r="NLQ28" s="0"/>
      <c r="NLR28" s="0"/>
      <c r="NLS28" s="0"/>
      <c r="NLT28" s="0"/>
      <c r="NLU28" s="0"/>
      <c r="NLV28" s="0"/>
      <c r="NLW28" s="0"/>
      <c r="NLX28" s="0"/>
      <c r="NLY28" s="0"/>
      <c r="NLZ28" s="0"/>
      <c r="NMA28" s="0"/>
      <c r="NMB28" s="0"/>
      <c r="NMC28" s="0"/>
      <c r="NMD28" s="0"/>
      <c r="NME28" s="0"/>
      <c r="NMF28" s="0"/>
      <c r="NMG28" s="0"/>
      <c r="NMH28" s="0"/>
      <c r="NMI28" s="0"/>
      <c r="NMJ28" s="0"/>
      <c r="NMK28" s="0"/>
      <c r="NML28" s="0"/>
      <c r="NMM28" s="0"/>
      <c r="NMN28" s="0"/>
      <c r="NMO28" s="0"/>
      <c r="NMP28" s="0"/>
      <c r="NMQ28" s="0"/>
      <c r="NMR28" s="0"/>
      <c r="NMS28" s="0"/>
      <c r="NMT28" s="0"/>
      <c r="NMU28" s="0"/>
      <c r="NMV28" s="0"/>
      <c r="NMW28" s="0"/>
      <c r="NMX28" s="0"/>
      <c r="NMY28" s="0"/>
      <c r="NMZ28" s="0"/>
      <c r="NNA28" s="0"/>
      <c r="NNB28" s="0"/>
      <c r="NNC28" s="0"/>
      <c r="NND28" s="0"/>
      <c r="NNE28" s="0"/>
      <c r="NNF28" s="0"/>
      <c r="NNG28" s="0"/>
      <c r="NNH28" s="0"/>
      <c r="NNI28" s="0"/>
      <c r="NNJ28" s="0"/>
      <c r="NNK28" s="0"/>
      <c r="NNL28" s="0"/>
      <c r="NNM28" s="0"/>
      <c r="NNN28" s="0"/>
      <c r="NNO28" s="0"/>
      <c r="NNP28" s="0"/>
      <c r="NNQ28" s="0"/>
      <c r="NNR28" s="0"/>
      <c r="NNS28" s="0"/>
      <c r="NNT28" s="0"/>
      <c r="NNU28" s="0"/>
      <c r="NNV28" s="0"/>
      <c r="NNW28" s="0"/>
      <c r="NNX28" s="0"/>
      <c r="NNY28" s="0"/>
      <c r="NNZ28" s="0"/>
      <c r="NOA28" s="0"/>
      <c r="NOB28" s="0"/>
      <c r="NOC28" s="0"/>
      <c r="NOD28" s="0"/>
      <c r="NOE28" s="0"/>
      <c r="NOF28" s="0"/>
      <c r="NOG28" s="0"/>
      <c r="NOH28" s="0"/>
      <c r="NOI28" s="0"/>
      <c r="NOJ28" s="0"/>
      <c r="NOK28" s="0"/>
      <c r="NOL28" s="0"/>
      <c r="NOM28" s="0"/>
      <c r="NON28" s="0"/>
      <c r="NOO28" s="0"/>
      <c r="NOP28" s="0"/>
      <c r="NOQ28" s="0"/>
      <c r="NOR28" s="0"/>
      <c r="NOS28" s="0"/>
      <c r="NOT28" s="0"/>
      <c r="NOU28" s="0"/>
      <c r="NOV28" s="0"/>
      <c r="NOW28" s="0"/>
      <c r="NOX28" s="0"/>
      <c r="NOY28" s="0"/>
      <c r="NOZ28" s="0"/>
      <c r="NPA28" s="0"/>
      <c r="NPB28" s="0"/>
      <c r="NPC28" s="0"/>
      <c r="NPD28" s="0"/>
      <c r="NPE28" s="0"/>
      <c r="NPF28" s="0"/>
      <c r="NPG28" s="0"/>
      <c r="NPH28" s="0"/>
      <c r="NPI28" s="0"/>
      <c r="NPJ28" s="0"/>
      <c r="NPK28" s="0"/>
      <c r="NPL28" s="0"/>
      <c r="NPM28" s="0"/>
      <c r="NPN28" s="0"/>
      <c r="NPO28" s="0"/>
      <c r="NPP28" s="0"/>
      <c r="NPQ28" s="0"/>
      <c r="NPR28" s="0"/>
      <c r="NPS28" s="0"/>
      <c r="NPT28" s="0"/>
      <c r="NPU28" s="0"/>
      <c r="NPV28" s="0"/>
      <c r="NPW28" s="0"/>
      <c r="NPX28" s="0"/>
      <c r="NPY28" s="0"/>
      <c r="NPZ28" s="0"/>
      <c r="NQA28" s="0"/>
      <c r="NQB28" s="0"/>
      <c r="NQC28" s="0"/>
      <c r="NQD28" s="0"/>
      <c r="NQE28" s="0"/>
      <c r="NQF28" s="0"/>
      <c r="NQG28" s="0"/>
      <c r="NQH28" s="0"/>
      <c r="NQI28" s="0"/>
      <c r="NQJ28" s="0"/>
      <c r="NQK28" s="0"/>
      <c r="NQL28" s="0"/>
      <c r="NQM28" s="0"/>
      <c r="NQN28" s="0"/>
      <c r="NQO28" s="0"/>
      <c r="NQP28" s="0"/>
      <c r="NQQ28" s="0"/>
      <c r="NQR28" s="0"/>
      <c r="NQS28" s="0"/>
      <c r="NQT28" s="0"/>
      <c r="NQU28" s="0"/>
      <c r="NQV28" s="0"/>
      <c r="NQW28" s="0"/>
      <c r="NQX28" s="0"/>
      <c r="NQY28" s="0"/>
      <c r="NQZ28" s="0"/>
      <c r="NRA28" s="0"/>
      <c r="NRB28" s="0"/>
      <c r="NRC28" s="0"/>
      <c r="NRD28" s="0"/>
      <c r="NRE28" s="0"/>
      <c r="NRF28" s="0"/>
      <c r="NRG28" s="0"/>
      <c r="NRH28" s="0"/>
      <c r="NRI28" s="0"/>
      <c r="NRJ28" s="0"/>
      <c r="NRK28" s="0"/>
      <c r="NRL28" s="0"/>
      <c r="NRM28" s="0"/>
      <c r="NRN28" s="0"/>
      <c r="NRO28" s="0"/>
      <c r="NRP28" s="0"/>
      <c r="NRQ28" s="0"/>
      <c r="NRR28" s="0"/>
      <c r="NRS28" s="0"/>
      <c r="NRT28" s="0"/>
      <c r="NRU28" s="0"/>
      <c r="NRV28" s="0"/>
      <c r="NRW28" s="0"/>
      <c r="NRX28" s="0"/>
      <c r="NRY28" s="0"/>
      <c r="NRZ28" s="0"/>
      <c r="NSA28" s="0"/>
      <c r="NSB28" s="0"/>
      <c r="NSC28" s="0"/>
      <c r="NSD28" s="0"/>
      <c r="NSE28" s="0"/>
      <c r="NSF28" s="0"/>
      <c r="NSG28" s="0"/>
      <c r="NSH28" s="0"/>
      <c r="NSI28" s="0"/>
      <c r="NSJ28" s="0"/>
      <c r="NSK28" s="0"/>
      <c r="NSL28" s="0"/>
      <c r="NSM28" s="0"/>
      <c r="NSN28" s="0"/>
      <c r="NSO28" s="0"/>
      <c r="NSP28" s="0"/>
      <c r="NSQ28" s="0"/>
      <c r="NSR28" s="0"/>
      <c r="NSS28" s="0"/>
      <c r="NST28" s="0"/>
      <c r="NSU28" s="0"/>
      <c r="NSV28" s="0"/>
      <c r="NSW28" s="0"/>
      <c r="NSX28" s="0"/>
      <c r="NSY28" s="0"/>
      <c r="NSZ28" s="0"/>
      <c r="NTA28" s="0"/>
      <c r="NTB28" s="0"/>
      <c r="NTC28" s="0"/>
      <c r="NTD28" s="0"/>
      <c r="NTE28" s="0"/>
      <c r="NTF28" s="0"/>
      <c r="NTG28" s="0"/>
      <c r="NTH28" s="0"/>
      <c r="NTI28" s="0"/>
      <c r="NTJ28" s="0"/>
      <c r="NTK28" s="0"/>
      <c r="NTL28" s="0"/>
      <c r="NTM28" s="0"/>
      <c r="NTN28" s="0"/>
      <c r="NTO28" s="0"/>
      <c r="NTP28" s="0"/>
      <c r="NTQ28" s="0"/>
      <c r="NTR28" s="0"/>
      <c r="NTS28" s="0"/>
      <c r="NTT28" s="0"/>
      <c r="NTU28" s="0"/>
      <c r="NTV28" s="0"/>
      <c r="NTW28" s="0"/>
      <c r="NTX28" s="0"/>
      <c r="NTY28" s="0"/>
      <c r="NTZ28" s="0"/>
      <c r="NUA28" s="0"/>
      <c r="NUB28" s="0"/>
      <c r="NUC28" s="0"/>
      <c r="NUD28" s="0"/>
      <c r="NUE28" s="0"/>
      <c r="NUF28" s="0"/>
      <c r="NUG28" s="0"/>
      <c r="NUH28" s="0"/>
      <c r="NUI28" s="0"/>
      <c r="NUJ28" s="0"/>
      <c r="NUK28" s="0"/>
      <c r="NUL28" s="0"/>
      <c r="NUM28" s="0"/>
      <c r="NUN28" s="0"/>
      <c r="NUO28" s="0"/>
      <c r="NUP28" s="0"/>
      <c r="NUQ28" s="0"/>
      <c r="NUR28" s="0"/>
      <c r="NUS28" s="0"/>
      <c r="NUT28" s="0"/>
      <c r="NUU28" s="0"/>
      <c r="NUV28" s="0"/>
      <c r="NUW28" s="0"/>
      <c r="NUX28" s="0"/>
      <c r="NUY28" s="0"/>
      <c r="NUZ28" s="0"/>
      <c r="NVA28" s="0"/>
      <c r="NVB28" s="0"/>
      <c r="NVC28" s="0"/>
      <c r="NVD28" s="0"/>
      <c r="NVE28" s="0"/>
      <c r="NVF28" s="0"/>
      <c r="NVG28" s="0"/>
      <c r="NVH28" s="0"/>
      <c r="NVI28" s="0"/>
      <c r="NVJ28" s="0"/>
      <c r="NVK28" s="0"/>
      <c r="NVL28" s="0"/>
      <c r="NVM28" s="0"/>
      <c r="NVN28" s="0"/>
      <c r="NVO28" s="0"/>
      <c r="NVP28" s="0"/>
      <c r="NVQ28" s="0"/>
      <c r="NVR28" s="0"/>
      <c r="NVS28" s="0"/>
      <c r="NVT28" s="0"/>
      <c r="NVU28" s="0"/>
      <c r="NVV28" s="0"/>
      <c r="NVW28" s="0"/>
      <c r="NVX28" s="0"/>
      <c r="NVY28" s="0"/>
      <c r="NVZ28" s="0"/>
      <c r="NWA28" s="0"/>
      <c r="NWB28" s="0"/>
      <c r="NWC28" s="0"/>
      <c r="NWD28" s="0"/>
      <c r="NWE28" s="0"/>
      <c r="NWF28" s="0"/>
      <c r="NWG28" s="0"/>
      <c r="NWH28" s="0"/>
      <c r="NWI28" s="0"/>
      <c r="NWJ28" s="0"/>
      <c r="NWK28" s="0"/>
      <c r="NWL28" s="0"/>
      <c r="NWM28" s="0"/>
      <c r="NWN28" s="0"/>
      <c r="NWO28" s="0"/>
      <c r="NWP28" s="0"/>
      <c r="NWQ28" s="0"/>
      <c r="NWR28" s="0"/>
      <c r="NWS28" s="0"/>
      <c r="NWT28" s="0"/>
      <c r="NWU28" s="0"/>
      <c r="NWV28" s="0"/>
      <c r="NWW28" s="0"/>
      <c r="NWX28" s="0"/>
      <c r="NWY28" s="0"/>
      <c r="NWZ28" s="0"/>
      <c r="NXA28" s="0"/>
      <c r="NXB28" s="0"/>
      <c r="NXC28" s="0"/>
      <c r="NXD28" s="0"/>
      <c r="NXE28" s="0"/>
      <c r="NXF28" s="0"/>
      <c r="NXG28" s="0"/>
      <c r="NXH28" s="0"/>
      <c r="NXI28" s="0"/>
      <c r="NXJ28" s="0"/>
      <c r="NXK28" s="0"/>
      <c r="NXL28" s="0"/>
      <c r="NXM28" s="0"/>
      <c r="NXN28" s="0"/>
      <c r="NXO28" s="0"/>
      <c r="NXP28" s="0"/>
      <c r="NXQ28" s="0"/>
      <c r="NXR28" s="0"/>
      <c r="NXS28" s="0"/>
      <c r="NXT28" s="0"/>
      <c r="NXU28" s="0"/>
      <c r="NXV28" s="0"/>
      <c r="NXW28" s="0"/>
      <c r="NXX28" s="0"/>
      <c r="NXY28" s="0"/>
      <c r="NXZ28" s="0"/>
      <c r="NYA28" s="0"/>
      <c r="NYB28" s="0"/>
      <c r="NYC28" s="0"/>
      <c r="NYD28" s="0"/>
      <c r="NYE28" s="0"/>
      <c r="NYF28" s="0"/>
      <c r="NYG28" s="0"/>
      <c r="NYH28" s="0"/>
      <c r="NYI28" s="0"/>
      <c r="NYJ28" s="0"/>
      <c r="NYK28" s="0"/>
      <c r="NYL28" s="0"/>
      <c r="NYM28" s="0"/>
      <c r="NYN28" s="0"/>
      <c r="NYO28" s="0"/>
      <c r="NYP28" s="0"/>
      <c r="NYQ28" s="0"/>
      <c r="NYR28" s="0"/>
      <c r="NYS28" s="0"/>
      <c r="NYT28" s="0"/>
      <c r="NYU28" s="0"/>
      <c r="NYV28" s="0"/>
      <c r="NYW28" s="0"/>
      <c r="NYX28" s="0"/>
      <c r="NYY28" s="0"/>
      <c r="NYZ28" s="0"/>
      <c r="NZA28" s="0"/>
      <c r="NZB28" s="0"/>
      <c r="NZC28" s="0"/>
      <c r="NZD28" s="0"/>
      <c r="NZE28" s="0"/>
      <c r="NZF28" s="0"/>
      <c r="NZG28" s="0"/>
      <c r="NZH28" s="0"/>
      <c r="NZI28" s="0"/>
      <c r="NZJ28" s="0"/>
      <c r="NZK28" s="0"/>
      <c r="NZL28" s="0"/>
      <c r="NZM28" s="0"/>
      <c r="NZN28" s="0"/>
      <c r="NZO28" s="0"/>
      <c r="NZP28" s="0"/>
      <c r="NZQ28" s="0"/>
      <c r="NZR28" s="0"/>
      <c r="NZS28" s="0"/>
      <c r="NZT28" s="0"/>
      <c r="NZU28" s="0"/>
      <c r="NZV28" s="0"/>
      <c r="NZW28" s="0"/>
      <c r="NZX28" s="0"/>
      <c r="NZY28" s="0"/>
      <c r="NZZ28" s="0"/>
      <c r="OAA28" s="0"/>
      <c r="OAB28" s="0"/>
      <c r="OAC28" s="0"/>
      <c r="OAD28" s="0"/>
      <c r="OAE28" s="0"/>
      <c r="OAF28" s="0"/>
      <c r="OAG28" s="0"/>
      <c r="OAH28" s="0"/>
      <c r="OAI28" s="0"/>
      <c r="OAJ28" s="0"/>
      <c r="OAK28" s="0"/>
      <c r="OAL28" s="0"/>
      <c r="OAM28" s="0"/>
      <c r="OAN28" s="0"/>
      <c r="OAO28" s="0"/>
      <c r="OAP28" s="0"/>
      <c r="OAQ28" s="0"/>
      <c r="OAR28" s="0"/>
      <c r="OAS28" s="0"/>
      <c r="OAT28" s="0"/>
      <c r="OAU28" s="0"/>
      <c r="OAV28" s="0"/>
      <c r="OAW28" s="0"/>
      <c r="OAX28" s="0"/>
      <c r="OAY28" s="0"/>
      <c r="OAZ28" s="0"/>
      <c r="OBA28" s="0"/>
      <c r="OBB28" s="0"/>
      <c r="OBC28" s="0"/>
      <c r="OBD28" s="0"/>
      <c r="OBE28" s="0"/>
      <c r="OBF28" s="0"/>
      <c r="OBG28" s="0"/>
      <c r="OBH28" s="0"/>
      <c r="OBI28" s="0"/>
      <c r="OBJ28" s="0"/>
      <c r="OBK28" s="0"/>
      <c r="OBL28" s="0"/>
      <c r="OBM28" s="0"/>
      <c r="OBN28" s="0"/>
      <c r="OBO28" s="0"/>
      <c r="OBP28" s="0"/>
      <c r="OBQ28" s="0"/>
      <c r="OBR28" s="0"/>
      <c r="OBS28" s="0"/>
      <c r="OBT28" s="0"/>
      <c r="OBU28" s="0"/>
      <c r="OBV28" s="0"/>
      <c r="OBW28" s="0"/>
      <c r="OBX28" s="0"/>
      <c r="OBY28" s="0"/>
      <c r="OBZ28" s="0"/>
      <c r="OCA28" s="0"/>
      <c r="OCB28" s="0"/>
      <c r="OCC28" s="0"/>
      <c r="OCD28" s="0"/>
      <c r="OCE28" s="0"/>
      <c r="OCF28" s="0"/>
      <c r="OCG28" s="0"/>
      <c r="OCH28" s="0"/>
      <c r="OCI28" s="0"/>
      <c r="OCJ28" s="0"/>
      <c r="OCK28" s="0"/>
      <c r="OCL28" s="0"/>
      <c r="OCM28" s="0"/>
      <c r="OCN28" s="0"/>
      <c r="OCO28" s="0"/>
      <c r="OCP28" s="0"/>
      <c r="OCQ28" s="0"/>
      <c r="OCR28" s="0"/>
      <c r="OCS28" s="0"/>
      <c r="OCT28" s="0"/>
      <c r="OCU28" s="0"/>
      <c r="OCV28" s="0"/>
      <c r="OCW28" s="0"/>
      <c r="OCX28" s="0"/>
      <c r="OCY28" s="0"/>
      <c r="OCZ28" s="0"/>
      <c r="ODA28" s="0"/>
      <c r="ODB28" s="0"/>
      <c r="ODC28" s="0"/>
      <c r="ODD28" s="0"/>
      <c r="ODE28" s="0"/>
      <c r="ODF28" s="0"/>
      <c r="ODG28" s="0"/>
      <c r="ODH28" s="0"/>
      <c r="ODI28" s="0"/>
      <c r="ODJ28" s="0"/>
      <c r="ODK28" s="0"/>
      <c r="ODL28" s="0"/>
      <c r="ODM28" s="0"/>
      <c r="ODN28" s="0"/>
      <c r="ODO28" s="0"/>
      <c r="ODP28" s="0"/>
      <c r="ODQ28" s="0"/>
      <c r="ODR28" s="0"/>
      <c r="ODS28" s="0"/>
      <c r="ODT28" s="0"/>
      <c r="ODU28" s="0"/>
      <c r="ODV28" s="0"/>
      <c r="ODW28" s="0"/>
      <c r="ODX28" s="0"/>
      <c r="ODY28" s="0"/>
      <c r="ODZ28" s="0"/>
      <c r="OEA28" s="0"/>
      <c r="OEB28" s="0"/>
      <c r="OEC28" s="0"/>
      <c r="OED28" s="0"/>
      <c r="OEE28" s="0"/>
      <c r="OEF28" s="0"/>
      <c r="OEG28" s="0"/>
      <c r="OEH28" s="0"/>
      <c r="OEI28" s="0"/>
      <c r="OEJ28" s="0"/>
      <c r="OEK28" s="0"/>
      <c r="OEL28" s="0"/>
      <c r="OEM28" s="0"/>
      <c r="OEN28" s="0"/>
      <c r="OEO28" s="0"/>
      <c r="OEP28" s="0"/>
      <c r="OEQ28" s="0"/>
      <c r="OER28" s="0"/>
      <c r="OES28" s="0"/>
      <c r="OET28" s="0"/>
      <c r="OEU28" s="0"/>
      <c r="OEV28" s="0"/>
      <c r="OEW28" s="0"/>
      <c r="OEX28" s="0"/>
      <c r="OEY28" s="0"/>
      <c r="OEZ28" s="0"/>
      <c r="OFA28" s="0"/>
      <c r="OFB28" s="0"/>
      <c r="OFC28" s="0"/>
      <c r="OFD28" s="0"/>
      <c r="OFE28" s="0"/>
      <c r="OFF28" s="0"/>
      <c r="OFG28" s="0"/>
      <c r="OFH28" s="0"/>
      <c r="OFI28" s="0"/>
      <c r="OFJ28" s="0"/>
      <c r="OFK28" s="0"/>
      <c r="OFL28" s="0"/>
      <c r="OFM28" s="0"/>
      <c r="OFN28" s="0"/>
      <c r="OFO28" s="0"/>
      <c r="OFP28" s="0"/>
      <c r="OFQ28" s="0"/>
      <c r="OFR28" s="0"/>
      <c r="OFS28" s="0"/>
      <c r="OFT28" s="0"/>
      <c r="OFU28" s="0"/>
      <c r="OFV28" s="0"/>
      <c r="OFW28" s="0"/>
      <c r="OFX28" s="0"/>
      <c r="OFY28" s="0"/>
      <c r="OFZ28" s="0"/>
      <c r="OGA28" s="0"/>
      <c r="OGB28" s="0"/>
      <c r="OGC28" s="0"/>
      <c r="OGD28" s="0"/>
      <c r="OGE28" s="0"/>
      <c r="OGF28" s="0"/>
      <c r="OGG28" s="0"/>
      <c r="OGH28" s="0"/>
      <c r="OGI28" s="0"/>
      <c r="OGJ28" s="0"/>
      <c r="OGK28" s="0"/>
      <c r="OGL28" s="0"/>
      <c r="OGM28" s="0"/>
      <c r="OGN28" s="0"/>
      <c r="OGO28" s="0"/>
      <c r="OGP28" s="0"/>
      <c r="OGQ28" s="0"/>
      <c r="OGR28" s="0"/>
      <c r="OGS28" s="0"/>
      <c r="OGT28" s="0"/>
      <c r="OGU28" s="0"/>
      <c r="OGV28" s="0"/>
      <c r="OGW28" s="0"/>
      <c r="OGX28" s="0"/>
      <c r="OGY28" s="0"/>
      <c r="OGZ28" s="0"/>
      <c r="OHA28" s="0"/>
      <c r="OHB28" s="0"/>
      <c r="OHC28" s="0"/>
      <c r="OHD28" s="0"/>
      <c r="OHE28" s="0"/>
      <c r="OHF28" s="0"/>
      <c r="OHG28" s="0"/>
      <c r="OHH28" s="0"/>
      <c r="OHI28" s="0"/>
      <c r="OHJ28" s="0"/>
      <c r="OHK28" s="0"/>
      <c r="OHL28" s="0"/>
      <c r="OHM28" s="0"/>
      <c r="OHN28" s="0"/>
      <c r="OHO28" s="0"/>
      <c r="OHP28" s="0"/>
      <c r="OHQ28" s="0"/>
      <c r="OHR28" s="0"/>
      <c r="OHS28" s="0"/>
      <c r="OHT28" s="0"/>
      <c r="OHU28" s="0"/>
      <c r="OHV28" s="0"/>
      <c r="OHW28" s="0"/>
      <c r="OHX28" s="0"/>
      <c r="OHY28" s="0"/>
      <c r="OHZ28" s="0"/>
      <c r="OIA28" s="0"/>
      <c r="OIB28" s="0"/>
      <c r="OIC28" s="0"/>
      <c r="OID28" s="0"/>
      <c r="OIE28" s="0"/>
      <c r="OIF28" s="0"/>
      <c r="OIG28" s="0"/>
      <c r="OIH28" s="0"/>
      <c r="OII28" s="0"/>
      <c r="OIJ28" s="0"/>
      <c r="OIK28" s="0"/>
      <c r="OIL28" s="0"/>
      <c r="OIM28" s="0"/>
      <c r="OIN28" s="0"/>
      <c r="OIO28" s="0"/>
      <c r="OIP28" s="0"/>
      <c r="OIQ28" s="0"/>
      <c r="OIR28" s="0"/>
      <c r="OIS28" s="0"/>
      <c r="OIT28" s="0"/>
      <c r="OIU28" s="0"/>
      <c r="OIV28" s="0"/>
      <c r="OIW28" s="0"/>
      <c r="OIX28" s="0"/>
      <c r="OIY28" s="0"/>
      <c r="OIZ28" s="0"/>
      <c r="OJA28" s="0"/>
      <c r="OJB28" s="0"/>
      <c r="OJC28" s="0"/>
      <c r="OJD28" s="0"/>
      <c r="OJE28" s="0"/>
      <c r="OJF28" s="0"/>
      <c r="OJG28" s="0"/>
      <c r="OJH28" s="0"/>
      <c r="OJI28" s="0"/>
      <c r="OJJ28" s="0"/>
      <c r="OJK28" s="0"/>
      <c r="OJL28" s="0"/>
      <c r="OJM28" s="0"/>
      <c r="OJN28" s="0"/>
      <c r="OJO28" s="0"/>
      <c r="OJP28" s="0"/>
      <c r="OJQ28" s="0"/>
      <c r="OJR28" s="0"/>
      <c r="OJS28" s="0"/>
      <c r="OJT28" s="0"/>
      <c r="OJU28" s="0"/>
      <c r="OJV28" s="0"/>
      <c r="OJW28" s="0"/>
      <c r="OJX28" s="0"/>
      <c r="OJY28" s="0"/>
      <c r="OJZ28" s="0"/>
      <c r="OKA28" s="0"/>
      <c r="OKB28" s="0"/>
      <c r="OKC28" s="0"/>
      <c r="OKD28" s="0"/>
      <c r="OKE28" s="0"/>
      <c r="OKF28" s="0"/>
      <c r="OKG28" s="0"/>
      <c r="OKH28" s="0"/>
      <c r="OKI28" s="0"/>
      <c r="OKJ28" s="0"/>
      <c r="OKK28" s="0"/>
      <c r="OKL28" s="0"/>
      <c r="OKM28" s="0"/>
      <c r="OKN28" s="0"/>
      <c r="OKO28" s="0"/>
      <c r="OKP28" s="0"/>
      <c r="OKQ28" s="0"/>
      <c r="OKR28" s="0"/>
      <c r="OKS28" s="0"/>
      <c r="OKT28" s="0"/>
      <c r="OKU28" s="0"/>
      <c r="OKV28" s="0"/>
      <c r="OKW28" s="0"/>
      <c r="OKX28" s="0"/>
      <c r="OKY28" s="0"/>
      <c r="OKZ28" s="0"/>
      <c r="OLA28" s="0"/>
      <c r="OLB28" s="0"/>
      <c r="OLC28" s="0"/>
      <c r="OLD28" s="0"/>
      <c r="OLE28" s="0"/>
      <c r="OLF28" s="0"/>
      <c r="OLG28" s="0"/>
      <c r="OLH28" s="0"/>
      <c r="OLI28" s="0"/>
      <c r="OLJ28" s="0"/>
      <c r="OLK28" s="0"/>
      <c r="OLL28" s="0"/>
      <c r="OLM28" s="0"/>
      <c r="OLN28" s="0"/>
      <c r="OLO28" s="0"/>
      <c r="OLP28" s="0"/>
      <c r="OLQ28" s="0"/>
      <c r="OLR28" s="0"/>
      <c r="OLS28" s="0"/>
      <c r="OLT28" s="0"/>
      <c r="OLU28" s="0"/>
      <c r="OLV28" s="0"/>
      <c r="OLW28" s="0"/>
      <c r="OLX28" s="0"/>
      <c r="OLY28" s="0"/>
      <c r="OLZ28" s="0"/>
      <c r="OMA28" s="0"/>
      <c r="OMB28" s="0"/>
      <c r="OMC28" s="0"/>
      <c r="OMD28" s="0"/>
      <c r="OME28" s="0"/>
      <c r="OMF28" s="0"/>
      <c r="OMG28" s="0"/>
      <c r="OMH28" s="0"/>
      <c r="OMI28" s="0"/>
      <c r="OMJ28" s="0"/>
      <c r="OMK28" s="0"/>
      <c r="OML28" s="0"/>
      <c r="OMM28" s="0"/>
      <c r="OMN28" s="0"/>
      <c r="OMO28" s="0"/>
      <c r="OMP28" s="0"/>
      <c r="OMQ28" s="0"/>
      <c r="OMR28" s="0"/>
      <c r="OMS28" s="0"/>
      <c r="OMT28" s="0"/>
      <c r="OMU28" s="0"/>
      <c r="OMV28" s="0"/>
      <c r="OMW28" s="0"/>
      <c r="OMX28" s="0"/>
      <c r="OMY28" s="0"/>
      <c r="OMZ28" s="0"/>
      <c r="ONA28" s="0"/>
      <c r="ONB28" s="0"/>
      <c r="ONC28" s="0"/>
      <c r="OND28" s="0"/>
      <c r="ONE28" s="0"/>
      <c r="ONF28" s="0"/>
      <c r="ONG28" s="0"/>
      <c r="ONH28" s="0"/>
      <c r="ONI28" s="0"/>
      <c r="ONJ28" s="0"/>
      <c r="ONK28" s="0"/>
      <c r="ONL28" s="0"/>
      <c r="ONM28" s="0"/>
      <c r="ONN28" s="0"/>
      <c r="ONO28" s="0"/>
      <c r="ONP28" s="0"/>
      <c r="ONQ28" s="0"/>
      <c r="ONR28" s="0"/>
      <c r="ONS28" s="0"/>
      <c r="ONT28" s="0"/>
      <c r="ONU28" s="0"/>
      <c r="ONV28" s="0"/>
      <c r="ONW28" s="0"/>
      <c r="ONX28" s="0"/>
      <c r="ONY28" s="0"/>
      <c r="ONZ28" s="0"/>
      <c r="OOA28" s="0"/>
      <c r="OOB28" s="0"/>
      <c r="OOC28" s="0"/>
      <c r="OOD28" s="0"/>
      <c r="OOE28" s="0"/>
      <c r="OOF28" s="0"/>
      <c r="OOG28" s="0"/>
      <c r="OOH28" s="0"/>
      <c r="OOI28" s="0"/>
      <c r="OOJ28" s="0"/>
      <c r="OOK28" s="0"/>
      <c r="OOL28" s="0"/>
      <c r="OOM28" s="0"/>
      <c r="OON28" s="0"/>
      <c r="OOO28" s="0"/>
      <c r="OOP28" s="0"/>
      <c r="OOQ28" s="0"/>
      <c r="OOR28" s="0"/>
      <c r="OOS28" s="0"/>
      <c r="OOT28" s="0"/>
      <c r="OOU28" s="0"/>
      <c r="OOV28" s="0"/>
      <c r="OOW28" s="0"/>
      <c r="OOX28" s="0"/>
      <c r="OOY28" s="0"/>
      <c r="OOZ28" s="0"/>
      <c r="OPA28" s="0"/>
      <c r="OPB28" s="0"/>
      <c r="OPC28" s="0"/>
      <c r="OPD28" s="0"/>
      <c r="OPE28" s="0"/>
      <c r="OPF28" s="0"/>
      <c r="OPG28" s="0"/>
      <c r="OPH28" s="0"/>
      <c r="OPI28" s="0"/>
      <c r="OPJ28" s="0"/>
      <c r="OPK28" s="0"/>
      <c r="OPL28" s="0"/>
      <c r="OPM28" s="0"/>
      <c r="OPN28" s="0"/>
      <c r="OPO28" s="0"/>
      <c r="OPP28" s="0"/>
      <c r="OPQ28" s="0"/>
      <c r="OPR28" s="0"/>
      <c r="OPS28" s="0"/>
      <c r="OPT28" s="0"/>
      <c r="OPU28" s="0"/>
      <c r="OPV28" s="0"/>
      <c r="OPW28" s="0"/>
      <c r="OPX28" s="0"/>
      <c r="OPY28" s="0"/>
      <c r="OPZ28" s="0"/>
      <c r="OQA28" s="0"/>
      <c r="OQB28" s="0"/>
      <c r="OQC28" s="0"/>
      <c r="OQD28" s="0"/>
      <c r="OQE28" s="0"/>
      <c r="OQF28" s="0"/>
      <c r="OQG28" s="0"/>
      <c r="OQH28" s="0"/>
      <c r="OQI28" s="0"/>
      <c r="OQJ28" s="0"/>
      <c r="OQK28" s="0"/>
      <c r="OQL28" s="0"/>
      <c r="OQM28" s="0"/>
      <c r="OQN28" s="0"/>
      <c r="OQO28" s="0"/>
      <c r="OQP28" s="0"/>
      <c r="OQQ28" s="0"/>
      <c r="OQR28" s="0"/>
      <c r="OQS28" s="0"/>
      <c r="OQT28" s="0"/>
      <c r="OQU28" s="0"/>
      <c r="OQV28" s="0"/>
      <c r="OQW28" s="0"/>
      <c r="OQX28" s="0"/>
      <c r="OQY28" s="0"/>
      <c r="OQZ28" s="0"/>
      <c r="ORA28" s="0"/>
      <c r="ORB28" s="0"/>
      <c r="ORC28" s="0"/>
      <c r="ORD28" s="0"/>
      <c r="ORE28" s="0"/>
      <c r="ORF28" s="0"/>
      <c r="ORG28" s="0"/>
      <c r="ORH28" s="0"/>
      <c r="ORI28" s="0"/>
      <c r="ORJ28" s="0"/>
      <c r="ORK28" s="0"/>
      <c r="ORL28" s="0"/>
      <c r="ORM28" s="0"/>
      <c r="ORN28" s="0"/>
      <c r="ORO28" s="0"/>
      <c r="ORP28" s="0"/>
      <c r="ORQ28" s="0"/>
      <c r="ORR28" s="0"/>
      <c r="ORS28" s="0"/>
      <c r="ORT28" s="0"/>
      <c r="ORU28" s="0"/>
      <c r="ORV28" s="0"/>
      <c r="ORW28" s="0"/>
      <c r="ORX28" s="0"/>
      <c r="ORY28" s="0"/>
      <c r="ORZ28" s="0"/>
      <c r="OSA28" s="0"/>
      <c r="OSB28" s="0"/>
      <c r="OSC28" s="0"/>
      <c r="OSD28" s="0"/>
      <c r="OSE28" s="0"/>
      <c r="OSF28" s="0"/>
      <c r="OSG28" s="0"/>
      <c r="OSH28" s="0"/>
      <c r="OSI28" s="0"/>
      <c r="OSJ28" s="0"/>
      <c r="OSK28" s="0"/>
      <c r="OSL28" s="0"/>
      <c r="OSM28" s="0"/>
      <c r="OSN28" s="0"/>
      <c r="OSO28" s="0"/>
      <c r="OSP28" s="0"/>
      <c r="OSQ28" s="0"/>
      <c r="OSR28" s="0"/>
      <c r="OSS28" s="0"/>
      <c r="OST28" s="0"/>
      <c r="OSU28" s="0"/>
      <c r="OSV28" s="0"/>
      <c r="OSW28" s="0"/>
      <c r="OSX28" s="0"/>
      <c r="OSY28" s="0"/>
      <c r="OSZ28" s="0"/>
      <c r="OTA28" s="0"/>
      <c r="OTB28" s="0"/>
      <c r="OTC28" s="0"/>
      <c r="OTD28" s="0"/>
      <c r="OTE28" s="0"/>
      <c r="OTF28" s="0"/>
      <c r="OTG28" s="0"/>
      <c r="OTH28" s="0"/>
      <c r="OTI28" s="0"/>
      <c r="OTJ28" s="0"/>
      <c r="OTK28" s="0"/>
      <c r="OTL28" s="0"/>
      <c r="OTM28" s="0"/>
      <c r="OTN28" s="0"/>
      <c r="OTO28" s="0"/>
      <c r="OTP28" s="0"/>
      <c r="OTQ28" s="0"/>
      <c r="OTR28" s="0"/>
      <c r="OTS28" s="0"/>
      <c r="OTT28" s="0"/>
      <c r="OTU28" s="0"/>
      <c r="OTV28" s="0"/>
      <c r="OTW28" s="0"/>
      <c r="OTX28" s="0"/>
      <c r="OTY28" s="0"/>
      <c r="OTZ28" s="0"/>
      <c r="OUA28" s="0"/>
      <c r="OUB28" s="0"/>
      <c r="OUC28" s="0"/>
      <c r="OUD28" s="0"/>
      <c r="OUE28" s="0"/>
      <c r="OUF28" s="0"/>
      <c r="OUG28" s="0"/>
      <c r="OUH28" s="0"/>
      <c r="OUI28" s="0"/>
      <c r="OUJ28" s="0"/>
      <c r="OUK28" s="0"/>
      <c r="OUL28" s="0"/>
      <c r="OUM28" s="0"/>
      <c r="OUN28" s="0"/>
      <c r="OUO28" s="0"/>
      <c r="OUP28" s="0"/>
      <c r="OUQ28" s="0"/>
      <c r="OUR28" s="0"/>
      <c r="OUS28" s="0"/>
      <c r="OUT28" s="0"/>
      <c r="OUU28" s="0"/>
      <c r="OUV28" s="0"/>
      <c r="OUW28" s="0"/>
      <c r="OUX28" s="0"/>
      <c r="OUY28" s="0"/>
      <c r="OUZ28" s="0"/>
      <c r="OVA28" s="0"/>
      <c r="OVB28" s="0"/>
      <c r="OVC28" s="0"/>
      <c r="OVD28" s="0"/>
      <c r="OVE28" s="0"/>
      <c r="OVF28" s="0"/>
      <c r="OVG28" s="0"/>
      <c r="OVH28" s="0"/>
      <c r="OVI28" s="0"/>
      <c r="OVJ28" s="0"/>
      <c r="OVK28" s="0"/>
      <c r="OVL28" s="0"/>
      <c r="OVM28" s="0"/>
      <c r="OVN28" s="0"/>
      <c r="OVO28" s="0"/>
      <c r="OVP28" s="0"/>
      <c r="OVQ28" s="0"/>
      <c r="OVR28" s="0"/>
      <c r="OVS28" s="0"/>
      <c r="OVT28" s="0"/>
      <c r="OVU28" s="0"/>
      <c r="OVV28" s="0"/>
      <c r="OVW28" s="0"/>
      <c r="OVX28" s="0"/>
      <c r="OVY28" s="0"/>
      <c r="OVZ28" s="0"/>
      <c r="OWA28" s="0"/>
      <c r="OWB28" s="0"/>
      <c r="OWC28" s="0"/>
      <c r="OWD28" s="0"/>
      <c r="OWE28" s="0"/>
      <c r="OWF28" s="0"/>
      <c r="OWG28" s="0"/>
      <c r="OWH28" s="0"/>
      <c r="OWI28" s="0"/>
      <c r="OWJ28" s="0"/>
      <c r="OWK28" s="0"/>
      <c r="OWL28" s="0"/>
      <c r="OWM28" s="0"/>
      <c r="OWN28" s="0"/>
      <c r="OWO28" s="0"/>
      <c r="OWP28" s="0"/>
      <c r="OWQ28" s="0"/>
      <c r="OWR28" s="0"/>
      <c r="OWS28" s="0"/>
      <c r="OWT28" s="0"/>
      <c r="OWU28" s="0"/>
      <c r="OWV28" s="0"/>
      <c r="OWW28" s="0"/>
      <c r="OWX28" s="0"/>
      <c r="OWY28" s="0"/>
      <c r="OWZ28" s="0"/>
      <c r="OXA28" s="0"/>
      <c r="OXB28" s="0"/>
      <c r="OXC28" s="0"/>
      <c r="OXD28" s="0"/>
      <c r="OXE28" s="0"/>
      <c r="OXF28" s="0"/>
      <c r="OXG28" s="0"/>
      <c r="OXH28" s="0"/>
      <c r="OXI28" s="0"/>
      <c r="OXJ28" s="0"/>
      <c r="OXK28" s="0"/>
      <c r="OXL28" s="0"/>
      <c r="OXM28" s="0"/>
      <c r="OXN28" s="0"/>
      <c r="OXO28" s="0"/>
      <c r="OXP28" s="0"/>
      <c r="OXQ28" s="0"/>
      <c r="OXR28" s="0"/>
      <c r="OXS28" s="0"/>
      <c r="OXT28" s="0"/>
      <c r="OXU28" s="0"/>
      <c r="OXV28" s="0"/>
      <c r="OXW28" s="0"/>
      <c r="OXX28" s="0"/>
      <c r="OXY28" s="0"/>
      <c r="OXZ28" s="0"/>
      <c r="OYA28" s="0"/>
      <c r="OYB28" s="0"/>
      <c r="OYC28" s="0"/>
      <c r="OYD28" s="0"/>
      <c r="OYE28" s="0"/>
      <c r="OYF28" s="0"/>
      <c r="OYG28" s="0"/>
      <c r="OYH28" s="0"/>
      <c r="OYI28" s="0"/>
      <c r="OYJ28" s="0"/>
      <c r="OYK28" s="0"/>
      <c r="OYL28" s="0"/>
      <c r="OYM28" s="0"/>
      <c r="OYN28" s="0"/>
      <c r="OYO28" s="0"/>
      <c r="OYP28" s="0"/>
      <c r="OYQ28" s="0"/>
      <c r="OYR28" s="0"/>
      <c r="OYS28" s="0"/>
      <c r="OYT28" s="0"/>
      <c r="OYU28" s="0"/>
      <c r="OYV28" s="0"/>
      <c r="OYW28" s="0"/>
      <c r="OYX28" s="0"/>
      <c r="OYY28" s="0"/>
      <c r="OYZ28" s="0"/>
      <c r="OZA28" s="0"/>
      <c r="OZB28" s="0"/>
      <c r="OZC28" s="0"/>
      <c r="OZD28" s="0"/>
      <c r="OZE28" s="0"/>
      <c r="OZF28" s="0"/>
      <c r="OZG28" s="0"/>
      <c r="OZH28" s="0"/>
      <c r="OZI28" s="0"/>
      <c r="OZJ28" s="0"/>
      <c r="OZK28" s="0"/>
      <c r="OZL28" s="0"/>
      <c r="OZM28" s="0"/>
      <c r="OZN28" s="0"/>
      <c r="OZO28" s="0"/>
      <c r="OZP28" s="0"/>
      <c r="OZQ28" s="0"/>
      <c r="OZR28" s="0"/>
      <c r="OZS28" s="0"/>
      <c r="OZT28" s="0"/>
      <c r="OZU28" s="0"/>
      <c r="OZV28" s="0"/>
      <c r="OZW28" s="0"/>
      <c r="OZX28" s="0"/>
      <c r="OZY28" s="0"/>
      <c r="OZZ28" s="0"/>
      <c r="PAA28" s="0"/>
      <c r="PAB28" s="0"/>
      <c r="PAC28" s="0"/>
      <c r="PAD28" s="0"/>
      <c r="PAE28" s="0"/>
      <c r="PAF28" s="0"/>
      <c r="PAG28" s="0"/>
      <c r="PAH28" s="0"/>
      <c r="PAI28" s="0"/>
      <c r="PAJ28" s="0"/>
      <c r="PAK28" s="0"/>
      <c r="PAL28" s="0"/>
      <c r="PAM28" s="0"/>
      <c r="PAN28" s="0"/>
      <c r="PAO28" s="0"/>
      <c r="PAP28" s="0"/>
      <c r="PAQ28" s="0"/>
      <c r="PAR28" s="0"/>
      <c r="PAS28" s="0"/>
      <c r="PAT28" s="0"/>
      <c r="PAU28" s="0"/>
      <c r="PAV28" s="0"/>
      <c r="PAW28" s="0"/>
      <c r="PAX28" s="0"/>
      <c r="PAY28" s="0"/>
      <c r="PAZ28" s="0"/>
      <c r="PBA28" s="0"/>
      <c r="PBB28" s="0"/>
      <c r="PBC28" s="0"/>
      <c r="PBD28" s="0"/>
      <c r="PBE28" s="0"/>
      <c r="PBF28" s="0"/>
      <c r="PBG28" s="0"/>
      <c r="PBH28" s="0"/>
      <c r="PBI28" s="0"/>
      <c r="PBJ28" s="0"/>
      <c r="PBK28" s="0"/>
      <c r="PBL28" s="0"/>
      <c r="PBM28" s="0"/>
      <c r="PBN28" s="0"/>
      <c r="PBO28" s="0"/>
      <c r="PBP28" s="0"/>
      <c r="PBQ28" s="0"/>
      <c r="PBR28" s="0"/>
      <c r="PBS28" s="0"/>
      <c r="PBT28" s="0"/>
      <c r="PBU28" s="0"/>
      <c r="PBV28" s="0"/>
      <c r="PBW28" s="0"/>
      <c r="PBX28" s="0"/>
      <c r="PBY28" s="0"/>
      <c r="PBZ28" s="0"/>
      <c r="PCA28" s="0"/>
      <c r="PCB28" s="0"/>
      <c r="PCC28" s="0"/>
      <c r="PCD28" s="0"/>
      <c r="PCE28" s="0"/>
      <c r="PCF28" s="0"/>
      <c r="PCG28" s="0"/>
      <c r="PCH28" s="0"/>
      <c r="PCI28" s="0"/>
      <c r="PCJ28" s="0"/>
      <c r="PCK28" s="0"/>
      <c r="PCL28" s="0"/>
      <c r="PCM28" s="0"/>
      <c r="PCN28" s="0"/>
      <c r="PCO28" s="0"/>
      <c r="PCP28" s="0"/>
      <c r="PCQ28" s="0"/>
      <c r="PCR28" s="0"/>
      <c r="PCS28" s="0"/>
      <c r="PCT28" s="0"/>
      <c r="PCU28" s="0"/>
      <c r="PCV28" s="0"/>
      <c r="PCW28" s="0"/>
      <c r="PCX28" s="0"/>
      <c r="PCY28" s="0"/>
      <c r="PCZ28" s="0"/>
      <c r="PDA28" s="0"/>
      <c r="PDB28" s="0"/>
      <c r="PDC28" s="0"/>
      <c r="PDD28" s="0"/>
      <c r="PDE28" s="0"/>
      <c r="PDF28" s="0"/>
      <c r="PDG28" s="0"/>
      <c r="PDH28" s="0"/>
      <c r="PDI28" s="0"/>
      <c r="PDJ28" s="0"/>
      <c r="PDK28" s="0"/>
      <c r="PDL28" s="0"/>
      <c r="PDM28" s="0"/>
      <c r="PDN28" s="0"/>
      <c r="PDO28" s="0"/>
      <c r="PDP28" s="0"/>
      <c r="PDQ28" s="0"/>
      <c r="PDR28" s="0"/>
      <c r="PDS28" s="0"/>
      <c r="PDT28" s="0"/>
      <c r="PDU28" s="0"/>
      <c r="PDV28" s="0"/>
      <c r="PDW28" s="0"/>
      <c r="PDX28" s="0"/>
      <c r="PDY28" s="0"/>
      <c r="PDZ28" s="0"/>
      <c r="PEA28" s="0"/>
      <c r="PEB28" s="0"/>
      <c r="PEC28" s="0"/>
      <c r="PED28" s="0"/>
      <c r="PEE28" s="0"/>
      <c r="PEF28" s="0"/>
      <c r="PEG28" s="0"/>
      <c r="PEH28" s="0"/>
      <c r="PEI28" s="0"/>
      <c r="PEJ28" s="0"/>
      <c r="PEK28" s="0"/>
      <c r="PEL28" s="0"/>
      <c r="PEM28" s="0"/>
      <c r="PEN28" s="0"/>
      <c r="PEO28" s="0"/>
      <c r="PEP28" s="0"/>
      <c r="PEQ28" s="0"/>
      <c r="PER28" s="0"/>
      <c r="PES28" s="0"/>
      <c r="PET28" s="0"/>
      <c r="PEU28" s="0"/>
      <c r="PEV28" s="0"/>
      <c r="PEW28" s="0"/>
      <c r="PEX28" s="0"/>
      <c r="PEY28" s="0"/>
      <c r="PEZ28" s="0"/>
      <c r="PFA28" s="0"/>
      <c r="PFB28" s="0"/>
      <c r="PFC28" s="0"/>
      <c r="PFD28" s="0"/>
      <c r="PFE28" s="0"/>
      <c r="PFF28" s="0"/>
      <c r="PFG28" s="0"/>
      <c r="PFH28" s="0"/>
      <c r="PFI28" s="0"/>
      <c r="PFJ28" s="0"/>
      <c r="PFK28" s="0"/>
      <c r="PFL28" s="0"/>
      <c r="PFM28" s="0"/>
      <c r="PFN28" s="0"/>
      <c r="PFO28" s="0"/>
      <c r="PFP28" s="0"/>
      <c r="PFQ28" s="0"/>
      <c r="PFR28" s="0"/>
      <c r="PFS28" s="0"/>
      <c r="PFT28" s="0"/>
      <c r="PFU28" s="0"/>
      <c r="PFV28" s="0"/>
      <c r="PFW28" s="0"/>
      <c r="PFX28" s="0"/>
      <c r="PFY28" s="0"/>
      <c r="PFZ28" s="0"/>
      <c r="PGA28" s="0"/>
      <c r="PGB28" s="0"/>
      <c r="PGC28" s="0"/>
      <c r="PGD28" s="0"/>
      <c r="PGE28" s="0"/>
      <c r="PGF28" s="0"/>
      <c r="PGG28" s="0"/>
      <c r="PGH28" s="0"/>
      <c r="PGI28" s="0"/>
      <c r="PGJ28" s="0"/>
      <c r="PGK28" s="0"/>
      <c r="PGL28" s="0"/>
      <c r="PGM28" s="0"/>
      <c r="PGN28" s="0"/>
      <c r="PGO28" s="0"/>
      <c r="PGP28" s="0"/>
      <c r="PGQ28" s="0"/>
      <c r="PGR28" s="0"/>
      <c r="PGS28" s="0"/>
      <c r="PGT28" s="0"/>
      <c r="PGU28" s="0"/>
      <c r="PGV28" s="0"/>
      <c r="PGW28" s="0"/>
      <c r="PGX28" s="0"/>
      <c r="PGY28" s="0"/>
      <c r="PGZ28" s="0"/>
      <c r="PHA28" s="0"/>
      <c r="PHB28" s="0"/>
      <c r="PHC28" s="0"/>
      <c r="PHD28" s="0"/>
      <c r="PHE28" s="0"/>
      <c r="PHF28" s="0"/>
      <c r="PHG28" s="0"/>
      <c r="PHH28" s="0"/>
      <c r="PHI28" s="0"/>
      <c r="PHJ28" s="0"/>
      <c r="PHK28" s="0"/>
      <c r="PHL28" s="0"/>
      <c r="PHM28" s="0"/>
      <c r="PHN28" s="0"/>
      <c r="PHO28" s="0"/>
      <c r="PHP28" s="0"/>
      <c r="PHQ28" s="0"/>
      <c r="PHR28" s="0"/>
      <c r="PHS28" s="0"/>
      <c r="PHT28" s="0"/>
      <c r="PHU28" s="0"/>
      <c r="PHV28" s="0"/>
      <c r="PHW28" s="0"/>
      <c r="PHX28" s="0"/>
      <c r="PHY28" s="0"/>
      <c r="PHZ28" s="0"/>
      <c r="PIA28" s="0"/>
      <c r="PIB28" s="0"/>
      <c r="PIC28" s="0"/>
      <c r="PID28" s="0"/>
      <c r="PIE28" s="0"/>
      <c r="PIF28" s="0"/>
      <c r="PIG28" s="0"/>
      <c r="PIH28" s="0"/>
      <c r="PII28" s="0"/>
      <c r="PIJ28" s="0"/>
      <c r="PIK28" s="0"/>
      <c r="PIL28" s="0"/>
      <c r="PIM28" s="0"/>
      <c r="PIN28" s="0"/>
      <c r="PIO28" s="0"/>
      <c r="PIP28" s="0"/>
      <c r="PIQ28" s="0"/>
      <c r="PIR28" s="0"/>
      <c r="PIS28" s="0"/>
      <c r="PIT28" s="0"/>
      <c r="PIU28" s="0"/>
      <c r="PIV28" s="0"/>
      <c r="PIW28" s="0"/>
      <c r="PIX28" s="0"/>
      <c r="PIY28" s="0"/>
      <c r="PIZ28" s="0"/>
      <c r="PJA28" s="0"/>
      <c r="PJB28" s="0"/>
      <c r="PJC28" s="0"/>
      <c r="PJD28" s="0"/>
      <c r="PJE28" s="0"/>
      <c r="PJF28" s="0"/>
      <c r="PJG28" s="0"/>
      <c r="PJH28" s="0"/>
      <c r="PJI28" s="0"/>
      <c r="PJJ28" s="0"/>
      <c r="PJK28" s="0"/>
      <c r="PJL28" s="0"/>
      <c r="PJM28" s="0"/>
      <c r="PJN28" s="0"/>
      <c r="PJO28" s="0"/>
      <c r="PJP28" s="0"/>
      <c r="PJQ28" s="0"/>
      <c r="PJR28" s="0"/>
      <c r="PJS28" s="0"/>
      <c r="PJT28" s="0"/>
      <c r="PJU28" s="0"/>
      <c r="PJV28" s="0"/>
      <c r="PJW28" s="0"/>
      <c r="PJX28" s="0"/>
      <c r="PJY28" s="0"/>
      <c r="PJZ28" s="0"/>
      <c r="PKA28" s="0"/>
      <c r="PKB28" s="0"/>
      <c r="PKC28" s="0"/>
      <c r="PKD28" s="0"/>
      <c r="PKE28" s="0"/>
      <c r="PKF28" s="0"/>
      <c r="PKG28" s="0"/>
      <c r="PKH28" s="0"/>
      <c r="PKI28" s="0"/>
      <c r="PKJ28" s="0"/>
      <c r="PKK28" s="0"/>
      <c r="PKL28" s="0"/>
      <c r="PKM28" s="0"/>
      <c r="PKN28" s="0"/>
      <c r="PKO28" s="0"/>
      <c r="PKP28" s="0"/>
      <c r="PKQ28" s="0"/>
      <c r="PKR28" s="0"/>
      <c r="PKS28" s="0"/>
      <c r="PKT28" s="0"/>
      <c r="PKU28" s="0"/>
      <c r="PKV28" s="0"/>
      <c r="PKW28" s="0"/>
      <c r="PKX28" s="0"/>
      <c r="PKY28" s="0"/>
      <c r="PKZ28" s="0"/>
      <c r="PLA28" s="0"/>
      <c r="PLB28" s="0"/>
      <c r="PLC28" s="0"/>
      <c r="PLD28" s="0"/>
      <c r="PLE28" s="0"/>
      <c r="PLF28" s="0"/>
      <c r="PLG28" s="0"/>
      <c r="PLH28" s="0"/>
      <c r="PLI28" s="0"/>
      <c r="PLJ28" s="0"/>
      <c r="PLK28" s="0"/>
      <c r="PLL28" s="0"/>
      <c r="PLM28" s="0"/>
      <c r="PLN28" s="0"/>
      <c r="PLO28" s="0"/>
      <c r="PLP28" s="0"/>
      <c r="PLQ28" s="0"/>
      <c r="PLR28" s="0"/>
      <c r="PLS28" s="0"/>
      <c r="PLT28" s="0"/>
      <c r="PLU28" s="0"/>
      <c r="PLV28" s="0"/>
      <c r="PLW28" s="0"/>
      <c r="PLX28" s="0"/>
      <c r="PLY28" s="0"/>
      <c r="PLZ28" s="0"/>
      <c r="PMA28" s="0"/>
      <c r="PMB28" s="0"/>
      <c r="PMC28" s="0"/>
      <c r="PMD28" s="0"/>
      <c r="PME28" s="0"/>
      <c r="PMF28" s="0"/>
      <c r="PMG28" s="0"/>
      <c r="PMH28" s="0"/>
      <c r="PMI28" s="0"/>
      <c r="PMJ28" s="0"/>
      <c r="PMK28" s="0"/>
      <c r="PML28" s="0"/>
      <c r="PMM28" s="0"/>
      <c r="PMN28" s="0"/>
      <c r="PMO28" s="0"/>
      <c r="PMP28" s="0"/>
      <c r="PMQ28" s="0"/>
      <c r="PMR28" s="0"/>
      <c r="PMS28" s="0"/>
      <c r="PMT28" s="0"/>
      <c r="PMU28" s="0"/>
      <c r="PMV28" s="0"/>
      <c r="PMW28" s="0"/>
      <c r="PMX28" s="0"/>
      <c r="PMY28" s="0"/>
      <c r="PMZ28" s="0"/>
      <c r="PNA28" s="0"/>
      <c r="PNB28" s="0"/>
      <c r="PNC28" s="0"/>
      <c r="PND28" s="0"/>
      <c r="PNE28" s="0"/>
      <c r="PNF28" s="0"/>
      <c r="PNG28" s="0"/>
      <c r="PNH28" s="0"/>
      <c r="PNI28" s="0"/>
      <c r="PNJ28" s="0"/>
      <c r="PNK28" s="0"/>
      <c r="PNL28" s="0"/>
      <c r="PNM28" s="0"/>
      <c r="PNN28" s="0"/>
      <c r="PNO28" s="0"/>
      <c r="PNP28" s="0"/>
      <c r="PNQ28" s="0"/>
      <c r="PNR28" s="0"/>
      <c r="PNS28" s="0"/>
      <c r="PNT28" s="0"/>
      <c r="PNU28" s="0"/>
      <c r="PNV28" s="0"/>
      <c r="PNW28" s="0"/>
      <c r="PNX28" s="0"/>
      <c r="PNY28" s="0"/>
      <c r="PNZ28" s="0"/>
      <c r="POA28" s="0"/>
      <c r="POB28" s="0"/>
      <c r="POC28" s="0"/>
      <c r="POD28" s="0"/>
      <c r="POE28" s="0"/>
      <c r="POF28" s="0"/>
      <c r="POG28" s="0"/>
      <c r="POH28" s="0"/>
      <c r="POI28" s="0"/>
      <c r="POJ28" s="0"/>
      <c r="POK28" s="0"/>
      <c r="POL28" s="0"/>
      <c r="POM28" s="0"/>
      <c r="PON28" s="0"/>
      <c r="POO28" s="0"/>
      <c r="POP28" s="0"/>
      <c r="POQ28" s="0"/>
      <c r="POR28" s="0"/>
      <c r="POS28" s="0"/>
      <c r="POT28" s="0"/>
      <c r="POU28" s="0"/>
      <c r="POV28" s="0"/>
      <c r="POW28" s="0"/>
      <c r="POX28" s="0"/>
      <c r="POY28" s="0"/>
      <c r="POZ28" s="0"/>
      <c r="PPA28" s="0"/>
      <c r="PPB28" s="0"/>
      <c r="PPC28" s="0"/>
      <c r="PPD28" s="0"/>
      <c r="PPE28" s="0"/>
      <c r="PPF28" s="0"/>
      <c r="PPG28" s="0"/>
      <c r="PPH28" s="0"/>
      <c r="PPI28" s="0"/>
      <c r="PPJ28" s="0"/>
      <c r="PPK28" s="0"/>
      <c r="PPL28" s="0"/>
      <c r="PPM28" s="0"/>
      <c r="PPN28" s="0"/>
      <c r="PPO28" s="0"/>
      <c r="PPP28" s="0"/>
      <c r="PPQ28" s="0"/>
      <c r="PPR28" s="0"/>
      <c r="PPS28" s="0"/>
      <c r="PPT28" s="0"/>
      <c r="PPU28" s="0"/>
      <c r="PPV28" s="0"/>
      <c r="PPW28" s="0"/>
      <c r="PPX28" s="0"/>
      <c r="PPY28" s="0"/>
      <c r="PPZ28" s="0"/>
      <c r="PQA28" s="0"/>
      <c r="PQB28" s="0"/>
      <c r="PQC28" s="0"/>
      <c r="PQD28" s="0"/>
      <c r="PQE28" s="0"/>
      <c r="PQF28" s="0"/>
      <c r="PQG28" s="0"/>
      <c r="PQH28" s="0"/>
      <c r="PQI28" s="0"/>
      <c r="PQJ28" s="0"/>
      <c r="PQK28" s="0"/>
      <c r="PQL28" s="0"/>
      <c r="PQM28" s="0"/>
      <c r="PQN28" s="0"/>
      <c r="PQO28" s="0"/>
      <c r="PQP28" s="0"/>
      <c r="PQQ28" s="0"/>
      <c r="PQR28" s="0"/>
      <c r="PQS28" s="0"/>
      <c r="PQT28" s="0"/>
      <c r="PQU28" s="0"/>
      <c r="PQV28" s="0"/>
      <c r="PQW28" s="0"/>
      <c r="PQX28" s="0"/>
      <c r="PQY28" s="0"/>
      <c r="PQZ28" s="0"/>
      <c r="PRA28" s="0"/>
      <c r="PRB28" s="0"/>
      <c r="PRC28" s="0"/>
      <c r="PRD28" s="0"/>
      <c r="PRE28" s="0"/>
      <c r="PRF28" s="0"/>
      <c r="PRG28" s="0"/>
      <c r="PRH28" s="0"/>
      <c r="PRI28" s="0"/>
      <c r="PRJ28" s="0"/>
      <c r="PRK28" s="0"/>
      <c r="PRL28" s="0"/>
      <c r="PRM28" s="0"/>
      <c r="PRN28" s="0"/>
      <c r="PRO28" s="0"/>
      <c r="PRP28" s="0"/>
      <c r="PRQ28" s="0"/>
      <c r="PRR28" s="0"/>
      <c r="PRS28" s="0"/>
      <c r="PRT28" s="0"/>
      <c r="PRU28" s="0"/>
      <c r="PRV28" s="0"/>
      <c r="PRW28" s="0"/>
      <c r="PRX28" s="0"/>
      <c r="PRY28" s="0"/>
      <c r="PRZ28" s="0"/>
      <c r="PSA28" s="0"/>
      <c r="PSB28" s="0"/>
      <c r="PSC28" s="0"/>
      <c r="PSD28" s="0"/>
      <c r="PSE28" s="0"/>
      <c r="PSF28" s="0"/>
      <c r="PSG28" s="0"/>
      <c r="PSH28" s="0"/>
      <c r="PSI28" s="0"/>
      <c r="PSJ28" s="0"/>
      <c r="PSK28" s="0"/>
      <c r="PSL28" s="0"/>
      <c r="PSM28" s="0"/>
      <c r="PSN28" s="0"/>
      <c r="PSO28" s="0"/>
      <c r="PSP28" s="0"/>
      <c r="PSQ28" s="0"/>
      <c r="PSR28" s="0"/>
      <c r="PSS28" s="0"/>
      <c r="PST28" s="0"/>
      <c r="PSU28" s="0"/>
      <c r="PSV28" s="0"/>
      <c r="PSW28" s="0"/>
      <c r="PSX28" s="0"/>
      <c r="PSY28" s="0"/>
      <c r="PSZ28" s="0"/>
      <c r="PTA28" s="0"/>
      <c r="PTB28" s="0"/>
      <c r="PTC28" s="0"/>
      <c r="PTD28" s="0"/>
      <c r="PTE28" s="0"/>
      <c r="PTF28" s="0"/>
      <c r="PTG28" s="0"/>
      <c r="PTH28" s="0"/>
      <c r="PTI28" s="0"/>
      <c r="PTJ28" s="0"/>
      <c r="PTK28" s="0"/>
      <c r="PTL28" s="0"/>
      <c r="PTM28" s="0"/>
      <c r="PTN28" s="0"/>
      <c r="PTO28" s="0"/>
      <c r="PTP28" s="0"/>
      <c r="PTQ28" s="0"/>
      <c r="PTR28" s="0"/>
      <c r="PTS28" s="0"/>
      <c r="PTT28" s="0"/>
      <c r="PTU28" s="0"/>
      <c r="PTV28" s="0"/>
      <c r="PTW28" s="0"/>
      <c r="PTX28" s="0"/>
      <c r="PTY28" s="0"/>
      <c r="PTZ28" s="0"/>
      <c r="PUA28" s="0"/>
      <c r="PUB28" s="0"/>
      <c r="PUC28" s="0"/>
      <c r="PUD28" s="0"/>
      <c r="PUE28" s="0"/>
      <c r="PUF28" s="0"/>
      <c r="PUG28" s="0"/>
      <c r="PUH28" s="0"/>
      <c r="PUI28" s="0"/>
      <c r="PUJ28" s="0"/>
      <c r="PUK28" s="0"/>
      <c r="PUL28" s="0"/>
      <c r="PUM28" s="0"/>
      <c r="PUN28" s="0"/>
      <c r="PUO28" s="0"/>
      <c r="PUP28" s="0"/>
      <c r="PUQ28" s="0"/>
      <c r="PUR28" s="0"/>
      <c r="PUS28" s="0"/>
      <c r="PUT28" s="0"/>
      <c r="PUU28" s="0"/>
      <c r="PUV28" s="0"/>
      <c r="PUW28" s="0"/>
      <c r="PUX28" s="0"/>
      <c r="PUY28" s="0"/>
      <c r="PUZ28" s="0"/>
      <c r="PVA28" s="0"/>
      <c r="PVB28" s="0"/>
      <c r="PVC28" s="0"/>
      <c r="PVD28" s="0"/>
      <c r="PVE28" s="0"/>
      <c r="PVF28" s="0"/>
      <c r="PVG28" s="0"/>
      <c r="PVH28" s="0"/>
      <c r="PVI28" s="0"/>
      <c r="PVJ28" s="0"/>
      <c r="PVK28" s="0"/>
      <c r="PVL28" s="0"/>
      <c r="PVM28" s="0"/>
      <c r="PVN28" s="0"/>
      <c r="PVO28" s="0"/>
      <c r="PVP28" s="0"/>
      <c r="PVQ28" s="0"/>
      <c r="PVR28" s="0"/>
      <c r="PVS28" s="0"/>
      <c r="PVT28" s="0"/>
      <c r="PVU28" s="0"/>
      <c r="PVV28" s="0"/>
      <c r="PVW28" s="0"/>
      <c r="PVX28" s="0"/>
      <c r="PVY28" s="0"/>
      <c r="PVZ28" s="0"/>
      <c r="PWA28" s="0"/>
      <c r="PWB28" s="0"/>
      <c r="PWC28" s="0"/>
      <c r="PWD28" s="0"/>
      <c r="PWE28" s="0"/>
      <c r="PWF28" s="0"/>
      <c r="PWG28" s="0"/>
      <c r="PWH28" s="0"/>
      <c r="PWI28" s="0"/>
      <c r="PWJ28" s="0"/>
      <c r="PWK28" s="0"/>
      <c r="PWL28" s="0"/>
      <c r="PWM28" s="0"/>
      <c r="PWN28" s="0"/>
      <c r="PWO28" s="0"/>
      <c r="PWP28" s="0"/>
      <c r="PWQ28" s="0"/>
      <c r="PWR28" s="0"/>
      <c r="PWS28" s="0"/>
      <c r="PWT28" s="0"/>
      <c r="PWU28" s="0"/>
      <c r="PWV28" s="0"/>
      <c r="PWW28" s="0"/>
      <c r="PWX28" s="0"/>
      <c r="PWY28" s="0"/>
      <c r="PWZ28" s="0"/>
      <c r="PXA28" s="0"/>
      <c r="PXB28" s="0"/>
      <c r="PXC28" s="0"/>
      <c r="PXD28" s="0"/>
      <c r="PXE28" s="0"/>
      <c r="PXF28" s="0"/>
      <c r="PXG28" s="0"/>
      <c r="PXH28" s="0"/>
      <c r="PXI28" s="0"/>
      <c r="PXJ28" s="0"/>
      <c r="PXK28" s="0"/>
      <c r="PXL28" s="0"/>
      <c r="PXM28" s="0"/>
      <c r="PXN28" s="0"/>
      <c r="PXO28" s="0"/>
      <c r="PXP28" s="0"/>
      <c r="PXQ28" s="0"/>
      <c r="PXR28" s="0"/>
      <c r="PXS28" s="0"/>
      <c r="PXT28" s="0"/>
      <c r="PXU28" s="0"/>
      <c r="PXV28" s="0"/>
      <c r="PXW28" s="0"/>
      <c r="PXX28" s="0"/>
      <c r="PXY28" s="0"/>
      <c r="PXZ28" s="0"/>
      <c r="PYA28" s="0"/>
      <c r="PYB28" s="0"/>
      <c r="PYC28" s="0"/>
      <c r="PYD28" s="0"/>
      <c r="PYE28" s="0"/>
      <c r="PYF28" s="0"/>
      <c r="PYG28" s="0"/>
      <c r="PYH28" s="0"/>
      <c r="PYI28" s="0"/>
      <c r="PYJ28" s="0"/>
      <c r="PYK28" s="0"/>
      <c r="PYL28" s="0"/>
      <c r="PYM28" s="0"/>
      <c r="PYN28" s="0"/>
      <c r="PYO28" s="0"/>
      <c r="PYP28" s="0"/>
      <c r="PYQ28" s="0"/>
      <c r="PYR28" s="0"/>
      <c r="PYS28" s="0"/>
      <c r="PYT28" s="0"/>
      <c r="PYU28" s="0"/>
      <c r="PYV28" s="0"/>
      <c r="PYW28" s="0"/>
      <c r="PYX28" s="0"/>
      <c r="PYY28" s="0"/>
      <c r="PYZ28" s="0"/>
      <c r="PZA28" s="0"/>
      <c r="PZB28" s="0"/>
      <c r="PZC28" s="0"/>
      <c r="PZD28" s="0"/>
      <c r="PZE28" s="0"/>
      <c r="PZF28" s="0"/>
      <c r="PZG28" s="0"/>
      <c r="PZH28" s="0"/>
      <c r="PZI28" s="0"/>
      <c r="PZJ28" s="0"/>
      <c r="PZK28" s="0"/>
      <c r="PZL28" s="0"/>
      <c r="PZM28" s="0"/>
      <c r="PZN28" s="0"/>
      <c r="PZO28" s="0"/>
      <c r="PZP28" s="0"/>
      <c r="PZQ28" s="0"/>
      <c r="PZR28" s="0"/>
      <c r="PZS28" s="0"/>
      <c r="PZT28" s="0"/>
      <c r="PZU28" s="0"/>
      <c r="PZV28" s="0"/>
      <c r="PZW28" s="0"/>
      <c r="PZX28" s="0"/>
      <c r="PZY28" s="0"/>
      <c r="PZZ28" s="0"/>
      <c r="QAA28" s="0"/>
      <c r="QAB28" s="0"/>
      <c r="QAC28" s="0"/>
      <c r="QAD28" s="0"/>
      <c r="QAE28" s="0"/>
      <c r="QAF28" s="0"/>
      <c r="QAG28" s="0"/>
      <c r="QAH28" s="0"/>
      <c r="QAI28" s="0"/>
      <c r="QAJ28" s="0"/>
      <c r="QAK28" s="0"/>
      <c r="QAL28" s="0"/>
      <c r="QAM28" s="0"/>
      <c r="QAN28" s="0"/>
      <c r="QAO28" s="0"/>
      <c r="QAP28" s="0"/>
      <c r="QAQ28" s="0"/>
      <c r="QAR28" s="0"/>
      <c r="QAS28" s="0"/>
      <c r="QAT28" s="0"/>
      <c r="QAU28" s="0"/>
      <c r="QAV28" s="0"/>
      <c r="QAW28" s="0"/>
      <c r="QAX28" s="0"/>
      <c r="QAY28" s="0"/>
      <c r="QAZ28" s="0"/>
      <c r="QBA28" s="0"/>
      <c r="QBB28" s="0"/>
      <c r="QBC28" s="0"/>
      <c r="QBD28" s="0"/>
      <c r="QBE28" s="0"/>
      <c r="QBF28" s="0"/>
      <c r="QBG28" s="0"/>
      <c r="QBH28" s="0"/>
      <c r="QBI28" s="0"/>
      <c r="QBJ28" s="0"/>
      <c r="QBK28" s="0"/>
      <c r="QBL28" s="0"/>
      <c r="QBM28" s="0"/>
      <c r="QBN28" s="0"/>
      <c r="QBO28" s="0"/>
      <c r="QBP28" s="0"/>
      <c r="QBQ28" s="0"/>
      <c r="QBR28" s="0"/>
      <c r="QBS28" s="0"/>
      <c r="QBT28" s="0"/>
      <c r="QBU28" s="0"/>
      <c r="QBV28" s="0"/>
      <c r="QBW28" s="0"/>
      <c r="QBX28" s="0"/>
      <c r="QBY28" s="0"/>
      <c r="QBZ28" s="0"/>
      <c r="QCA28" s="0"/>
      <c r="QCB28" s="0"/>
      <c r="QCC28" s="0"/>
      <c r="QCD28" s="0"/>
      <c r="QCE28" s="0"/>
      <c r="QCF28" s="0"/>
      <c r="QCG28" s="0"/>
      <c r="QCH28" s="0"/>
      <c r="QCI28" s="0"/>
      <c r="QCJ28" s="0"/>
      <c r="QCK28" s="0"/>
      <c r="QCL28" s="0"/>
      <c r="QCM28" s="0"/>
      <c r="QCN28" s="0"/>
      <c r="QCO28" s="0"/>
      <c r="QCP28" s="0"/>
      <c r="QCQ28" s="0"/>
      <c r="QCR28" s="0"/>
      <c r="QCS28" s="0"/>
      <c r="QCT28" s="0"/>
      <c r="QCU28" s="0"/>
      <c r="QCV28" s="0"/>
      <c r="QCW28" s="0"/>
      <c r="QCX28" s="0"/>
      <c r="QCY28" s="0"/>
      <c r="QCZ28" s="0"/>
      <c r="QDA28" s="0"/>
      <c r="QDB28" s="0"/>
      <c r="QDC28" s="0"/>
      <c r="QDD28" s="0"/>
      <c r="QDE28" s="0"/>
      <c r="QDF28" s="0"/>
      <c r="QDG28" s="0"/>
      <c r="QDH28" s="0"/>
      <c r="QDI28" s="0"/>
      <c r="QDJ28" s="0"/>
      <c r="QDK28" s="0"/>
      <c r="QDL28" s="0"/>
      <c r="QDM28" s="0"/>
      <c r="QDN28" s="0"/>
      <c r="QDO28" s="0"/>
      <c r="QDP28" s="0"/>
      <c r="QDQ28" s="0"/>
      <c r="QDR28" s="0"/>
      <c r="QDS28" s="0"/>
      <c r="QDT28" s="0"/>
      <c r="QDU28" s="0"/>
      <c r="QDV28" s="0"/>
      <c r="QDW28" s="0"/>
      <c r="QDX28" s="0"/>
      <c r="QDY28" s="0"/>
      <c r="QDZ28" s="0"/>
      <c r="QEA28" s="0"/>
      <c r="QEB28" s="0"/>
      <c r="QEC28" s="0"/>
      <c r="QED28" s="0"/>
      <c r="QEE28" s="0"/>
      <c r="QEF28" s="0"/>
      <c r="QEG28" s="0"/>
      <c r="QEH28" s="0"/>
      <c r="QEI28" s="0"/>
      <c r="QEJ28" s="0"/>
      <c r="QEK28" s="0"/>
      <c r="QEL28" s="0"/>
      <c r="QEM28" s="0"/>
      <c r="QEN28" s="0"/>
      <c r="QEO28" s="0"/>
      <c r="QEP28" s="0"/>
      <c r="QEQ28" s="0"/>
      <c r="QER28" s="0"/>
      <c r="QES28" s="0"/>
      <c r="QET28" s="0"/>
      <c r="QEU28" s="0"/>
      <c r="QEV28" s="0"/>
      <c r="QEW28" s="0"/>
      <c r="QEX28" s="0"/>
      <c r="QEY28" s="0"/>
      <c r="QEZ28" s="0"/>
      <c r="QFA28" s="0"/>
      <c r="QFB28" s="0"/>
      <c r="QFC28" s="0"/>
      <c r="QFD28" s="0"/>
      <c r="QFE28" s="0"/>
      <c r="QFF28" s="0"/>
      <c r="QFG28" s="0"/>
      <c r="QFH28" s="0"/>
      <c r="QFI28" s="0"/>
      <c r="QFJ28" s="0"/>
      <c r="QFK28" s="0"/>
      <c r="QFL28" s="0"/>
      <c r="QFM28" s="0"/>
      <c r="QFN28" s="0"/>
      <c r="QFO28" s="0"/>
      <c r="QFP28" s="0"/>
      <c r="QFQ28" s="0"/>
      <c r="QFR28" s="0"/>
      <c r="QFS28" s="0"/>
      <c r="QFT28" s="0"/>
      <c r="QFU28" s="0"/>
      <c r="QFV28" s="0"/>
      <c r="QFW28" s="0"/>
      <c r="QFX28" s="0"/>
      <c r="QFY28" s="0"/>
      <c r="QFZ28" s="0"/>
      <c r="QGA28" s="0"/>
      <c r="QGB28" s="0"/>
      <c r="QGC28" s="0"/>
      <c r="QGD28" s="0"/>
      <c r="QGE28" s="0"/>
      <c r="QGF28" s="0"/>
      <c r="QGG28" s="0"/>
      <c r="QGH28" s="0"/>
      <c r="QGI28" s="0"/>
      <c r="QGJ28" s="0"/>
      <c r="QGK28" s="0"/>
      <c r="QGL28" s="0"/>
      <c r="QGM28" s="0"/>
      <c r="QGN28" s="0"/>
      <c r="QGO28" s="0"/>
      <c r="QGP28" s="0"/>
      <c r="QGQ28" s="0"/>
      <c r="QGR28" s="0"/>
      <c r="QGS28" s="0"/>
      <c r="QGT28" s="0"/>
      <c r="QGU28" s="0"/>
      <c r="QGV28" s="0"/>
      <c r="QGW28" s="0"/>
      <c r="QGX28" s="0"/>
      <c r="QGY28" s="0"/>
      <c r="QGZ28" s="0"/>
      <c r="QHA28" s="0"/>
      <c r="QHB28" s="0"/>
      <c r="QHC28" s="0"/>
      <c r="QHD28" s="0"/>
      <c r="QHE28" s="0"/>
      <c r="QHF28" s="0"/>
      <c r="QHG28" s="0"/>
      <c r="QHH28" s="0"/>
      <c r="QHI28" s="0"/>
      <c r="QHJ28" s="0"/>
      <c r="QHK28" s="0"/>
      <c r="QHL28" s="0"/>
      <c r="QHM28" s="0"/>
      <c r="QHN28" s="0"/>
      <c r="QHO28" s="0"/>
      <c r="QHP28" s="0"/>
      <c r="QHQ28" s="0"/>
      <c r="QHR28" s="0"/>
      <c r="QHS28" s="0"/>
      <c r="QHT28" s="0"/>
      <c r="QHU28" s="0"/>
      <c r="QHV28" s="0"/>
      <c r="QHW28" s="0"/>
      <c r="QHX28" s="0"/>
      <c r="QHY28" s="0"/>
      <c r="QHZ28" s="0"/>
      <c r="QIA28" s="0"/>
      <c r="QIB28" s="0"/>
      <c r="QIC28" s="0"/>
      <c r="QID28" s="0"/>
      <c r="QIE28" s="0"/>
      <c r="QIF28" s="0"/>
      <c r="QIG28" s="0"/>
      <c r="QIH28" s="0"/>
      <c r="QII28" s="0"/>
      <c r="QIJ28" s="0"/>
      <c r="QIK28" s="0"/>
      <c r="QIL28" s="0"/>
      <c r="QIM28" s="0"/>
      <c r="QIN28" s="0"/>
      <c r="QIO28" s="0"/>
      <c r="QIP28" s="0"/>
      <c r="QIQ28" s="0"/>
      <c r="QIR28" s="0"/>
      <c r="QIS28" s="0"/>
      <c r="QIT28" s="0"/>
      <c r="QIU28" s="0"/>
      <c r="QIV28" s="0"/>
      <c r="QIW28" s="0"/>
      <c r="QIX28" s="0"/>
      <c r="QIY28" s="0"/>
      <c r="QIZ28" s="0"/>
      <c r="QJA28" s="0"/>
      <c r="QJB28" s="0"/>
      <c r="QJC28" s="0"/>
      <c r="QJD28" s="0"/>
      <c r="QJE28" s="0"/>
      <c r="QJF28" s="0"/>
      <c r="QJG28" s="0"/>
      <c r="QJH28" s="0"/>
      <c r="QJI28" s="0"/>
      <c r="QJJ28" s="0"/>
      <c r="QJK28" s="0"/>
      <c r="QJL28" s="0"/>
      <c r="QJM28" s="0"/>
      <c r="QJN28" s="0"/>
      <c r="QJO28" s="0"/>
      <c r="QJP28" s="0"/>
      <c r="QJQ28" s="0"/>
      <c r="QJR28" s="0"/>
      <c r="QJS28" s="0"/>
      <c r="QJT28" s="0"/>
      <c r="QJU28" s="0"/>
      <c r="QJV28" s="0"/>
      <c r="QJW28" s="0"/>
      <c r="QJX28" s="0"/>
      <c r="QJY28" s="0"/>
      <c r="QJZ28" s="0"/>
      <c r="QKA28" s="0"/>
      <c r="QKB28" s="0"/>
      <c r="QKC28" s="0"/>
      <c r="QKD28" s="0"/>
      <c r="QKE28" s="0"/>
      <c r="QKF28" s="0"/>
      <c r="QKG28" s="0"/>
      <c r="QKH28" s="0"/>
      <c r="QKI28" s="0"/>
      <c r="QKJ28" s="0"/>
      <c r="QKK28" s="0"/>
      <c r="QKL28" s="0"/>
      <c r="QKM28" s="0"/>
      <c r="QKN28" s="0"/>
      <c r="QKO28" s="0"/>
      <c r="QKP28" s="0"/>
      <c r="QKQ28" s="0"/>
      <c r="QKR28" s="0"/>
      <c r="QKS28" s="0"/>
      <c r="QKT28" s="0"/>
      <c r="QKU28" s="0"/>
      <c r="QKV28" s="0"/>
      <c r="QKW28" s="0"/>
      <c r="QKX28" s="0"/>
      <c r="QKY28" s="0"/>
      <c r="QKZ28" s="0"/>
      <c r="QLA28" s="0"/>
      <c r="QLB28" s="0"/>
      <c r="QLC28" s="0"/>
      <c r="QLD28" s="0"/>
      <c r="QLE28" s="0"/>
      <c r="QLF28" s="0"/>
      <c r="QLG28" s="0"/>
      <c r="QLH28" s="0"/>
      <c r="QLI28" s="0"/>
      <c r="QLJ28" s="0"/>
      <c r="QLK28" s="0"/>
      <c r="QLL28" s="0"/>
      <c r="QLM28" s="0"/>
      <c r="QLN28" s="0"/>
      <c r="QLO28" s="0"/>
      <c r="QLP28" s="0"/>
      <c r="QLQ28" s="0"/>
      <c r="QLR28" s="0"/>
      <c r="QLS28" s="0"/>
      <c r="QLT28" s="0"/>
      <c r="QLU28" s="0"/>
      <c r="QLV28" s="0"/>
      <c r="QLW28" s="0"/>
      <c r="QLX28" s="0"/>
      <c r="QLY28" s="0"/>
      <c r="QLZ28" s="0"/>
      <c r="QMA28" s="0"/>
      <c r="QMB28" s="0"/>
      <c r="QMC28" s="0"/>
      <c r="QMD28" s="0"/>
      <c r="QME28" s="0"/>
      <c r="QMF28" s="0"/>
      <c r="QMG28" s="0"/>
      <c r="QMH28" s="0"/>
      <c r="QMI28" s="0"/>
      <c r="QMJ28" s="0"/>
      <c r="QMK28" s="0"/>
      <c r="QML28" s="0"/>
      <c r="QMM28" s="0"/>
      <c r="QMN28" s="0"/>
      <c r="QMO28" s="0"/>
      <c r="QMP28" s="0"/>
      <c r="QMQ28" s="0"/>
      <c r="QMR28" s="0"/>
      <c r="QMS28" s="0"/>
      <c r="QMT28" s="0"/>
      <c r="QMU28" s="0"/>
      <c r="QMV28" s="0"/>
      <c r="QMW28" s="0"/>
      <c r="QMX28" s="0"/>
      <c r="QMY28" s="0"/>
      <c r="QMZ28" s="0"/>
      <c r="QNA28" s="0"/>
      <c r="QNB28" s="0"/>
      <c r="QNC28" s="0"/>
      <c r="QND28" s="0"/>
      <c r="QNE28" s="0"/>
      <c r="QNF28" s="0"/>
      <c r="QNG28" s="0"/>
      <c r="QNH28" s="0"/>
      <c r="QNI28" s="0"/>
      <c r="QNJ28" s="0"/>
      <c r="QNK28" s="0"/>
      <c r="QNL28" s="0"/>
      <c r="QNM28" s="0"/>
      <c r="QNN28" s="0"/>
      <c r="QNO28" s="0"/>
      <c r="QNP28" s="0"/>
      <c r="QNQ28" s="0"/>
      <c r="QNR28" s="0"/>
      <c r="QNS28" s="0"/>
      <c r="QNT28" s="0"/>
      <c r="QNU28" s="0"/>
      <c r="QNV28" s="0"/>
      <c r="QNW28" s="0"/>
      <c r="QNX28" s="0"/>
      <c r="QNY28" s="0"/>
      <c r="QNZ28" s="0"/>
      <c r="QOA28" s="0"/>
      <c r="QOB28" s="0"/>
      <c r="QOC28" s="0"/>
      <c r="QOD28" s="0"/>
      <c r="QOE28" s="0"/>
      <c r="QOF28" s="0"/>
      <c r="QOG28" s="0"/>
      <c r="QOH28" s="0"/>
      <c r="QOI28" s="0"/>
      <c r="QOJ28" s="0"/>
      <c r="QOK28" s="0"/>
      <c r="QOL28" s="0"/>
      <c r="QOM28" s="0"/>
      <c r="QON28" s="0"/>
      <c r="QOO28" s="0"/>
      <c r="QOP28" s="0"/>
      <c r="QOQ28" s="0"/>
      <c r="QOR28" s="0"/>
      <c r="QOS28" s="0"/>
      <c r="QOT28" s="0"/>
      <c r="QOU28" s="0"/>
      <c r="QOV28" s="0"/>
      <c r="QOW28" s="0"/>
      <c r="QOX28" s="0"/>
      <c r="QOY28" s="0"/>
      <c r="QOZ28" s="0"/>
      <c r="QPA28" s="0"/>
      <c r="QPB28" s="0"/>
      <c r="QPC28" s="0"/>
      <c r="QPD28" s="0"/>
      <c r="QPE28" s="0"/>
      <c r="QPF28" s="0"/>
      <c r="QPG28" s="0"/>
      <c r="QPH28" s="0"/>
      <c r="QPI28" s="0"/>
      <c r="QPJ28" s="0"/>
      <c r="QPK28" s="0"/>
      <c r="QPL28" s="0"/>
      <c r="QPM28" s="0"/>
      <c r="QPN28" s="0"/>
      <c r="QPO28" s="0"/>
      <c r="QPP28" s="0"/>
      <c r="QPQ28" s="0"/>
      <c r="QPR28" s="0"/>
      <c r="QPS28" s="0"/>
      <c r="QPT28" s="0"/>
      <c r="QPU28" s="0"/>
      <c r="QPV28" s="0"/>
      <c r="QPW28" s="0"/>
      <c r="QPX28" s="0"/>
      <c r="QPY28" s="0"/>
      <c r="QPZ28" s="0"/>
      <c r="QQA28" s="0"/>
      <c r="QQB28" s="0"/>
      <c r="QQC28" s="0"/>
      <c r="QQD28" s="0"/>
      <c r="QQE28" s="0"/>
      <c r="QQF28" s="0"/>
      <c r="QQG28" s="0"/>
      <c r="QQH28" s="0"/>
      <c r="QQI28" s="0"/>
      <c r="QQJ28" s="0"/>
      <c r="QQK28" s="0"/>
      <c r="QQL28" s="0"/>
      <c r="QQM28" s="0"/>
      <c r="QQN28" s="0"/>
      <c r="QQO28" s="0"/>
      <c r="QQP28" s="0"/>
      <c r="QQQ28" s="0"/>
      <c r="QQR28" s="0"/>
      <c r="QQS28" s="0"/>
      <c r="QQT28" s="0"/>
      <c r="QQU28" s="0"/>
      <c r="QQV28" s="0"/>
      <c r="QQW28" s="0"/>
      <c r="QQX28" s="0"/>
      <c r="QQY28" s="0"/>
      <c r="QQZ28" s="0"/>
      <c r="QRA28" s="0"/>
      <c r="QRB28" s="0"/>
      <c r="QRC28" s="0"/>
      <c r="QRD28" s="0"/>
      <c r="QRE28" s="0"/>
      <c r="QRF28" s="0"/>
      <c r="QRG28" s="0"/>
      <c r="QRH28" s="0"/>
      <c r="QRI28" s="0"/>
      <c r="QRJ28" s="0"/>
      <c r="QRK28" s="0"/>
      <c r="QRL28" s="0"/>
      <c r="QRM28" s="0"/>
      <c r="QRN28" s="0"/>
      <c r="QRO28" s="0"/>
      <c r="QRP28" s="0"/>
      <c r="QRQ28" s="0"/>
      <c r="QRR28" s="0"/>
      <c r="QRS28" s="0"/>
      <c r="QRT28" s="0"/>
      <c r="QRU28" s="0"/>
      <c r="QRV28" s="0"/>
      <c r="QRW28" s="0"/>
      <c r="QRX28" s="0"/>
      <c r="QRY28" s="0"/>
      <c r="QRZ28" s="0"/>
      <c r="QSA28" s="0"/>
      <c r="QSB28" s="0"/>
      <c r="QSC28" s="0"/>
      <c r="QSD28" s="0"/>
      <c r="QSE28" s="0"/>
      <c r="QSF28" s="0"/>
      <c r="QSG28" s="0"/>
      <c r="QSH28" s="0"/>
      <c r="QSI28" s="0"/>
      <c r="QSJ28" s="0"/>
      <c r="QSK28" s="0"/>
      <c r="QSL28" s="0"/>
      <c r="QSM28" s="0"/>
      <c r="QSN28" s="0"/>
      <c r="QSO28" s="0"/>
      <c r="QSP28" s="0"/>
      <c r="QSQ28" s="0"/>
      <c r="QSR28" s="0"/>
      <c r="QSS28" s="0"/>
      <c r="QST28" s="0"/>
      <c r="QSU28" s="0"/>
      <c r="QSV28" s="0"/>
      <c r="QSW28" s="0"/>
      <c r="QSX28" s="0"/>
      <c r="QSY28" s="0"/>
      <c r="QSZ28" s="0"/>
      <c r="QTA28" s="0"/>
      <c r="QTB28" s="0"/>
      <c r="QTC28" s="0"/>
      <c r="QTD28" s="0"/>
      <c r="QTE28" s="0"/>
      <c r="QTF28" s="0"/>
      <c r="QTG28" s="0"/>
      <c r="QTH28" s="0"/>
      <c r="QTI28" s="0"/>
      <c r="QTJ28" s="0"/>
      <c r="QTK28" s="0"/>
      <c r="QTL28" s="0"/>
      <c r="QTM28" s="0"/>
      <c r="QTN28" s="0"/>
      <c r="QTO28" s="0"/>
      <c r="QTP28" s="0"/>
      <c r="QTQ28" s="0"/>
      <c r="QTR28" s="0"/>
      <c r="QTS28" s="0"/>
      <c r="QTT28" s="0"/>
      <c r="QTU28" s="0"/>
      <c r="QTV28" s="0"/>
      <c r="QTW28" s="0"/>
      <c r="QTX28" s="0"/>
      <c r="QTY28" s="0"/>
      <c r="QTZ28" s="0"/>
      <c r="QUA28" s="0"/>
      <c r="QUB28" s="0"/>
      <c r="QUC28" s="0"/>
      <c r="QUD28" s="0"/>
      <c r="QUE28" s="0"/>
      <c r="QUF28" s="0"/>
      <c r="QUG28" s="0"/>
      <c r="QUH28" s="0"/>
      <c r="QUI28" s="0"/>
      <c r="QUJ28" s="0"/>
      <c r="QUK28" s="0"/>
      <c r="QUL28" s="0"/>
      <c r="QUM28" s="0"/>
      <c r="QUN28" s="0"/>
      <c r="QUO28" s="0"/>
      <c r="QUP28" s="0"/>
      <c r="QUQ28" s="0"/>
      <c r="QUR28" s="0"/>
      <c r="QUS28" s="0"/>
      <c r="QUT28" s="0"/>
      <c r="QUU28" s="0"/>
      <c r="QUV28" s="0"/>
      <c r="QUW28" s="0"/>
      <c r="QUX28" s="0"/>
      <c r="QUY28" s="0"/>
      <c r="QUZ28" s="0"/>
      <c r="QVA28" s="0"/>
      <c r="QVB28" s="0"/>
      <c r="QVC28" s="0"/>
      <c r="QVD28" s="0"/>
      <c r="QVE28" s="0"/>
      <c r="QVF28" s="0"/>
      <c r="QVG28" s="0"/>
      <c r="QVH28" s="0"/>
      <c r="QVI28" s="0"/>
      <c r="QVJ28" s="0"/>
      <c r="QVK28" s="0"/>
      <c r="QVL28" s="0"/>
      <c r="QVM28" s="0"/>
      <c r="QVN28" s="0"/>
      <c r="QVO28" s="0"/>
      <c r="QVP28" s="0"/>
      <c r="QVQ28" s="0"/>
      <c r="QVR28" s="0"/>
      <c r="QVS28" s="0"/>
      <c r="QVT28" s="0"/>
      <c r="QVU28" s="0"/>
      <c r="QVV28" s="0"/>
      <c r="QVW28" s="0"/>
      <c r="QVX28" s="0"/>
      <c r="QVY28" s="0"/>
      <c r="QVZ28" s="0"/>
      <c r="QWA28" s="0"/>
      <c r="QWB28" s="0"/>
      <c r="QWC28" s="0"/>
      <c r="QWD28" s="0"/>
      <c r="QWE28" s="0"/>
      <c r="QWF28" s="0"/>
      <c r="QWG28" s="0"/>
      <c r="QWH28" s="0"/>
      <c r="QWI28" s="0"/>
      <c r="QWJ28" s="0"/>
      <c r="QWK28" s="0"/>
      <c r="QWL28" s="0"/>
      <c r="QWM28" s="0"/>
      <c r="QWN28" s="0"/>
      <c r="QWO28" s="0"/>
      <c r="QWP28" s="0"/>
      <c r="QWQ28" s="0"/>
      <c r="QWR28" s="0"/>
      <c r="QWS28" s="0"/>
      <c r="QWT28" s="0"/>
      <c r="QWU28" s="0"/>
      <c r="QWV28" s="0"/>
      <c r="QWW28" s="0"/>
      <c r="QWX28" s="0"/>
      <c r="QWY28" s="0"/>
      <c r="QWZ28" s="0"/>
      <c r="QXA28" s="0"/>
      <c r="QXB28" s="0"/>
      <c r="QXC28" s="0"/>
      <c r="QXD28" s="0"/>
      <c r="QXE28" s="0"/>
      <c r="QXF28" s="0"/>
      <c r="QXG28" s="0"/>
      <c r="QXH28" s="0"/>
      <c r="QXI28" s="0"/>
      <c r="QXJ28" s="0"/>
      <c r="QXK28" s="0"/>
      <c r="QXL28" s="0"/>
      <c r="QXM28" s="0"/>
      <c r="QXN28" s="0"/>
      <c r="QXO28" s="0"/>
      <c r="QXP28" s="0"/>
      <c r="QXQ28" s="0"/>
      <c r="QXR28" s="0"/>
      <c r="QXS28" s="0"/>
      <c r="QXT28" s="0"/>
      <c r="QXU28" s="0"/>
      <c r="QXV28" s="0"/>
      <c r="QXW28" s="0"/>
      <c r="QXX28" s="0"/>
      <c r="QXY28" s="0"/>
      <c r="QXZ28" s="0"/>
      <c r="QYA28" s="0"/>
      <c r="QYB28" s="0"/>
      <c r="QYC28" s="0"/>
      <c r="QYD28" s="0"/>
      <c r="QYE28" s="0"/>
      <c r="QYF28" s="0"/>
      <c r="QYG28" s="0"/>
      <c r="QYH28" s="0"/>
      <c r="QYI28" s="0"/>
      <c r="QYJ28" s="0"/>
      <c r="QYK28" s="0"/>
      <c r="QYL28" s="0"/>
      <c r="QYM28" s="0"/>
      <c r="QYN28" s="0"/>
      <c r="QYO28" s="0"/>
      <c r="QYP28" s="0"/>
      <c r="QYQ28" s="0"/>
      <c r="QYR28" s="0"/>
      <c r="QYS28" s="0"/>
      <c r="QYT28" s="0"/>
      <c r="QYU28" s="0"/>
      <c r="QYV28" s="0"/>
      <c r="QYW28" s="0"/>
      <c r="QYX28" s="0"/>
      <c r="QYY28" s="0"/>
      <c r="QYZ28" s="0"/>
      <c r="QZA28" s="0"/>
      <c r="QZB28" s="0"/>
      <c r="QZC28" s="0"/>
      <c r="QZD28" s="0"/>
      <c r="QZE28" s="0"/>
      <c r="QZF28" s="0"/>
      <c r="QZG28" s="0"/>
      <c r="QZH28" s="0"/>
      <c r="QZI28" s="0"/>
      <c r="QZJ28" s="0"/>
      <c r="QZK28" s="0"/>
      <c r="QZL28" s="0"/>
      <c r="QZM28" s="0"/>
      <c r="QZN28" s="0"/>
      <c r="QZO28" s="0"/>
      <c r="QZP28" s="0"/>
      <c r="QZQ28" s="0"/>
      <c r="QZR28" s="0"/>
      <c r="QZS28" s="0"/>
      <c r="QZT28" s="0"/>
      <c r="QZU28" s="0"/>
      <c r="QZV28" s="0"/>
      <c r="QZW28" s="0"/>
      <c r="QZX28" s="0"/>
      <c r="QZY28" s="0"/>
      <c r="QZZ28" s="0"/>
      <c r="RAA28" s="0"/>
      <c r="RAB28" s="0"/>
      <c r="RAC28" s="0"/>
      <c r="RAD28" s="0"/>
      <c r="RAE28" s="0"/>
      <c r="RAF28" s="0"/>
      <c r="RAG28" s="0"/>
      <c r="RAH28" s="0"/>
      <c r="RAI28" s="0"/>
      <c r="RAJ28" s="0"/>
      <c r="RAK28" s="0"/>
      <c r="RAL28" s="0"/>
      <c r="RAM28" s="0"/>
      <c r="RAN28" s="0"/>
      <c r="RAO28" s="0"/>
      <c r="RAP28" s="0"/>
      <c r="RAQ28" s="0"/>
      <c r="RAR28" s="0"/>
      <c r="RAS28" s="0"/>
      <c r="RAT28" s="0"/>
      <c r="RAU28" s="0"/>
      <c r="RAV28" s="0"/>
      <c r="RAW28" s="0"/>
      <c r="RAX28" s="0"/>
      <c r="RAY28" s="0"/>
      <c r="RAZ28" s="0"/>
      <c r="RBA28" s="0"/>
      <c r="RBB28" s="0"/>
      <c r="RBC28" s="0"/>
      <c r="RBD28" s="0"/>
      <c r="RBE28" s="0"/>
      <c r="RBF28" s="0"/>
      <c r="RBG28" s="0"/>
      <c r="RBH28" s="0"/>
      <c r="RBI28" s="0"/>
      <c r="RBJ28" s="0"/>
      <c r="RBK28" s="0"/>
      <c r="RBL28" s="0"/>
      <c r="RBM28" s="0"/>
      <c r="RBN28" s="0"/>
      <c r="RBO28" s="0"/>
      <c r="RBP28" s="0"/>
      <c r="RBQ28" s="0"/>
      <c r="RBR28" s="0"/>
      <c r="RBS28" s="0"/>
      <c r="RBT28" s="0"/>
      <c r="RBU28" s="0"/>
      <c r="RBV28" s="0"/>
      <c r="RBW28" s="0"/>
      <c r="RBX28" s="0"/>
      <c r="RBY28" s="0"/>
      <c r="RBZ28" s="0"/>
      <c r="RCA28" s="0"/>
      <c r="RCB28" s="0"/>
      <c r="RCC28" s="0"/>
      <c r="RCD28" s="0"/>
      <c r="RCE28" s="0"/>
      <c r="RCF28" s="0"/>
      <c r="RCG28" s="0"/>
      <c r="RCH28" s="0"/>
      <c r="RCI28" s="0"/>
      <c r="RCJ28" s="0"/>
      <c r="RCK28" s="0"/>
      <c r="RCL28" s="0"/>
      <c r="RCM28" s="0"/>
      <c r="RCN28" s="0"/>
      <c r="RCO28" s="0"/>
      <c r="RCP28" s="0"/>
      <c r="RCQ28" s="0"/>
      <c r="RCR28" s="0"/>
      <c r="RCS28" s="0"/>
      <c r="RCT28" s="0"/>
      <c r="RCU28" s="0"/>
      <c r="RCV28" s="0"/>
      <c r="RCW28" s="0"/>
      <c r="RCX28" s="0"/>
      <c r="RCY28" s="0"/>
      <c r="RCZ28" s="0"/>
      <c r="RDA28" s="0"/>
      <c r="RDB28" s="0"/>
      <c r="RDC28" s="0"/>
      <c r="RDD28" s="0"/>
      <c r="RDE28" s="0"/>
      <c r="RDF28" s="0"/>
      <c r="RDG28" s="0"/>
      <c r="RDH28" s="0"/>
      <c r="RDI28" s="0"/>
      <c r="RDJ28" s="0"/>
      <c r="RDK28" s="0"/>
      <c r="RDL28" s="0"/>
      <c r="RDM28" s="0"/>
      <c r="RDN28" s="0"/>
      <c r="RDO28" s="0"/>
      <c r="RDP28" s="0"/>
      <c r="RDQ28" s="0"/>
      <c r="RDR28" s="0"/>
      <c r="RDS28" s="0"/>
      <c r="RDT28" s="0"/>
      <c r="RDU28" s="0"/>
      <c r="RDV28" s="0"/>
      <c r="RDW28" s="0"/>
      <c r="RDX28" s="0"/>
      <c r="RDY28" s="0"/>
      <c r="RDZ28" s="0"/>
      <c r="REA28" s="0"/>
      <c r="REB28" s="0"/>
      <c r="REC28" s="0"/>
      <c r="RED28" s="0"/>
      <c r="REE28" s="0"/>
      <c r="REF28" s="0"/>
      <c r="REG28" s="0"/>
      <c r="REH28" s="0"/>
      <c r="REI28" s="0"/>
      <c r="REJ28" s="0"/>
      <c r="REK28" s="0"/>
      <c r="REL28" s="0"/>
      <c r="REM28" s="0"/>
      <c r="REN28" s="0"/>
      <c r="REO28" s="0"/>
      <c r="REP28" s="0"/>
      <c r="REQ28" s="0"/>
      <c r="RER28" s="0"/>
      <c r="RES28" s="0"/>
      <c r="RET28" s="0"/>
      <c r="REU28" s="0"/>
      <c r="REV28" s="0"/>
      <c r="REW28" s="0"/>
      <c r="REX28" s="0"/>
      <c r="REY28" s="0"/>
      <c r="REZ28" s="0"/>
      <c r="RFA28" s="0"/>
      <c r="RFB28" s="0"/>
      <c r="RFC28" s="0"/>
      <c r="RFD28" s="0"/>
      <c r="RFE28" s="0"/>
      <c r="RFF28" s="0"/>
      <c r="RFG28" s="0"/>
      <c r="RFH28" s="0"/>
      <c r="RFI28" s="0"/>
      <c r="RFJ28" s="0"/>
      <c r="RFK28" s="0"/>
      <c r="RFL28" s="0"/>
      <c r="RFM28" s="0"/>
      <c r="RFN28" s="0"/>
      <c r="RFO28" s="0"/>
      <c r="RFP28" s="0"/>
      <c r="RFQ28" s="0"/>
      <c r="RFR28" s="0"/>
      <c r="RFS28" s="0"/>
      <c r="RFT28" s="0"/>
      <c r="RFU28" s="0"/>
      <c r="RFV28" s="0"/>
      <c r="RFW28" s="0"/>
      <c r="RFX28" s="0"/>
      <c r="RFY28" s="0"/>
      <c r="RFZ28" s="0"/>
      <c r="RGA28" s="0"/>
      <c r="RGB28" s="0"/>
      <c r="RGC28" s="0"/>
      <c r="RGD28" s="0"/>
      <c r="RGE28" s="0"/>
      <c r="RGF28" s="0"/>
      <c r="RGG28" s="0"/>
      <c r="RGH28" s="0"/>
      <c r="RGI28" s="0"/>
      <c r="RGJ28" s="0"/>
      <c r="RGK28" s="0"/>
      <c r="RGL28" s="0"/>
      <c r="RGM28" s="0"/>
      <c r="RGN28" s="0"/>
      <c r="RGO28" s="0"/>
      <c r="RGP28" s="0"/>
      <c r="RGQ28" s="0"/>
      <c r="RGR28" s="0"/>
      <c r="RGS28" s="0"/>
      <c r="RGT28" s="0"/>
      <c r="RGU28" s="0"/>
      <c r="RGV28" s="0"/>
      <c r="RGW28" s="0"/>
      <c r="RGX28" s="0"/>
      <c r="RGY28" s="0"/>
      <c r="RGZ28" s="0"/>
      <c r="RHA28" s="0"/>
      <c r="RHB28" s="0"/>
      <c r="RHC28" s="0"/>
      <c r="RHD28" s="0"/>
      <c r="RHE28" s="0"/>
      <c r="RHF28" s="0"/>
      <c r="RHG28" s="0"/>
      <c r="RHH28" s="0"/>
      <c r="RHI28" s="0"/>
      <c r="RHJ28" s="0"/>
      <c r="RHK28" s="0"/>
      <c r="RHL28" s="0"/>
      <c r="RHM28" s="0"/>
      <c r="RHN28" s="0"/>
      <c r="RHO28" s="0"/>
      <c r="RHP28" s="0"/>
      <c r="RHQ28" s="0"/>
      <c r="RHR28" s="0"/>
      <c r="RHS28" s="0"/>
      <c r="RHT28" s="0"/>
      <c r="RHU28" s="0"/>
      <c r="RHV28" s="0"/>
      <c r="RHW28" s="0"/>
      <c r="RHX28" s="0"/>
      <c r="RHY28" s="0"/>
      <c r="RHZ28" s="0"/>
      <c r="RIA28" s="0"/>
      <c r="RIB28" s="0"/>
      <c r="RIC28" s="0"/>
      <c r="RID28" s="0"/>
      <c r="RIE28" s="0"/>
      <c r="RIF28" s="0"/>
      <c r="RIG28" s="0"/>
      <c r="RIH28" s="0"/>
      <c r="RII28" s="0"/>
      <c r="RIJ28" s="0"/>
      <c r="RIK28" s="0"/>
      <c r="RIL28" s="0"/>
      <c r="RIM28" s="0"/>
      <c r="RIN28" s="0"/>
      <c r="RIO28" s="0"/>
      <c r="RIP28" s="0"/>
      <c r="RIQ28" s="0"/>
      <c r="RIR28" s="0"/>
      <c r="RIS28" s="0"/>
      <c r="RIT28" s="0"/>
      <c r="RIU28" s="0"/>
      <c r="RIV28" s="0"/>
      <c r="RIW28" s="0"/>
      <c r="RIX28" s="0"/>
      <c r="RIY28" s="0"/>
      <c r="RIZ28" s="0"/>
      <c r="RJA28" s="0"/>
      <c r="RJB28" s="0"/>
      <c r="RJC28" s="0"/>
      <c r="RJD28" s="0"/>
      <c r="RJE28" s="0"/>
      <c r="RJF28" s="0"/>
      <c r="RJG28" s="0"/>
      <c r="RJH28" s="0"/>
      <c r="RJI28" s="0"/>
      <c r="RJJ28" s="0"/>
      <c r="RJK28" s="0"/>
      <c r="RJL28" s="0"/>
      <c r="RJM28" s="0"/>
      <c r="RJN28" s="0"/>
      <c r="RJO28" s="0"/>
      <c r="RJP28" s="0"/>
      <c r="RJQ28" s="0"/>
      <c r="RJR28" s="0"/>
      <c r="RJS28" s="0"/>
      <c r="RJT28" s="0"/>
      <c r="RJU28" s="0"/>
      <c r="RJV28" s="0"/>
      <c r="RJW28" s="0"/>
      <c r="RJX28" s="0"/>
      <c r="RJY28" s="0"/>
      <c r="RJZ28" s="0"/>
      <c r="RKA28" s="0"/>
      <c r="RKB28" s="0"/>
      <c r="RKC28" s="0"/>
      <c r="RKD28" s="0"/>
      <c r="RKE28" s="0"/>
      <c r="RKF28" s="0"/>
      <c r="RKG28" s="0"/>
      <c r="RKH28" s="0"/>
      <c r="RKI28" s="0"/>
      <c r="RKJ28" s="0"/>
      <c r="RKK28" s="0"/>
      <c r="RKL28" s="0"/>
      <c r="RKM28" s="0"/>
      <c r="RKN28" s="0"/>
      <c r="RKO28" s="0"/>
      <c r="RKP28" s="0"/>
      <c r="RKQ28" s="0"/>
      <c r="RKR28" s="0"/>
      <c r="RKS28" s="0"/>
      <c r="RKT28" s="0"/>
      <c r="RKU28" s="0"/>
      <c r="RKV28" s="0"/>
      <c r="RKW28" s="0"/>
      <c r="RKX28" s="0"/>
      <c r="RKY28" s="0"/>
      <c r="RKZ28" s="0"/>
      <c r="RLA28" s="0"/>
      <c r="RLB28" s="0"/>
      <c r="RLC28" s="0"/>
      <c r="RLD28" s="0"/>
      <c r="RLE28" s="0"/>
      <c r="RLF28" s="0"/>
      <c r="RLG28" s="0"/>
      <c r="RLH28" s="0"/>
      <c r="RLI28" s="0"/>
      <c r="RLJ28" s="0"/>
      <c r="RLK28" s="0"/>
      <c r="RLL28" s="0"/>
      <c r="RLM28" s="0"/>
      <c r="RLN28" s="0"/>
      <c r="RLO28" s="0"/>
      <c r="RLP28" s="0"/>
      <c r="RLQ28" s="0"/>
      <c r="RLR28" s="0"/>
      <c r="RLS28" s="0"/>
      <c r="RLT28" s="0"/>
      <c r="RLU28" s="0"/>
      <c r="RLV28" s="0"/>
      <c r="RLW28" s="0"/>
      <c r="RLX28" s="0"/>
      <c r="RLY28" s="0"/>
      <c r="RLZ28" s="0"/>
      <c r="RMA28" s="0"/>
      <c r="RMB28" s="0"/>
      <c r="RMC28" s="0"/>
      <c r="RMD28" s="0"/>
      <c r="RME28" s="0"/>
      <c r="RMF28" s="0"/>
      <c r="RMG28" s="0"/>
      <c r="RMH28" s="0"/>
      <c r="RMI28" s="0"/>
      <c r="RMJ28" s="0"/>
      <c r="RMK28" s="0"/>
      <c r="RML28" s="0"/>
      <c r="RMM28" s="0"/>
      <c r="RMN28" s="0"/>
      <c r="RMO28" s="0"/>
      <c r="RMP28" s="0"/>
      <c r="RMQ28" s="0"/>
      <c r="RMR28" s="0"/>
      <c r="RMS28" s="0"/>
      <c r="RMT28" s="0"/>
      <c r="RMU28" s="0"/>
      <c r="RMV28" s="0"/>
      <c r="RMW28" s="0"/>
      <c r="RMX28" s="0"/>
      <c r="RMY28" s="0"/>
      <c r="RMZ28" s="0"/>
      <c r="RNA28" s="0"/>
      <c r="RNB28" s="0"/>
      <c r="RNC28" s="0"/>
      <c r="RND28" s="0"/>
      <c r="RNE28" s="0"/>
      <c r="RNF28" s="0"/>
      <c r="RNG28" s="0"/>
      <c r="RNH28" s="0"/>
      <c r="RNI28" s="0"/>
      <c r="RNJ28" s="0"/>
      <c r="RNK28" s="0"/>
      <c r="RNL28" s="0"/>
      <c r="RNM28" s="0"/>
      <c r="RNN28" s="0"/>
      <c r="RNO28" s="0"/>
      <c r="RNP28" s="0"/>
      <c r="RNQ28" s="0"/>
      <c r="RNR28" s="0"/>
      <c r="RNS28" s="0"/>
      <c r="RNT28" s="0"/>
      <c r="RNU28" s="0"/>
      <c r="RNV28" s="0"/>
      <c r="RNW28" s="0"/>
      <c r="RNX28" s="0"/>
      <c r="RNY28" s="0"/>
      <c r="RNZ28" s="0"/>
      <c r="ROA28" s="0"/>
      <c r="ROB28" s="0"/>
      <c r="ROC28" s="0"/>
      <c r="ROD28" s="0"/>
      <c r="ROE28" s="0"/>
      <c r="ROF28" s="0"/>
      <c r="ROG28" s="0"/>
      <c r="ROH28" s="0"/>
      <c r="ROI28" s="0"/>
      <c r="ROJ28" s="0"/>
      <c r="ROK28" s="0"/>
      <c r="ROL28" s="0"/>
      <c r="ROM28" s="0"/>
      <c r="RON28" s="0"/>
      <c r="ROO28" s="0"/>
      <c r="ROP28" s="0"/>
      <c r="ROQ28" s="0"/>
      <c r="ROR28" s="0"/>
      <c r="ROS28" s="0"/>
      <c r="ROT28" s="0"/>
      <c r="ROU28" s="0"/>
      <c r="ROV28" s="0"/>
      <c r="ROW28" s="0"/>
      <c r="ROX28" s="0"/>
      <c r="ROY28" s="0"/>
      <c r="ROZ28" s="0"/>
      <c r="RPA28" s="0"/>
      <c r="RPB28" s="0"/>
      <c r="RPC28" s="0"/>
      <c r="RPD28" s="0"/>
      <c r="RPE28" s="0"/>
      <c r="RPF28" s="0"/>
      <c r="RPG28" s="0"/>
      <c r="RPH28" s="0"/>
      <c r="RPI28" s="0"/>
      <c r="RPJ28" s="0"/>
      <c r="RPK28" s="0"/>
      <c r="RPL28" s="0"/>
      <c r="RPM28" s="0"/>
      <c r="RPN28" s="0"/>
      <c r="RPO28" s="0"/>
      <c r="RPP28" s="0"/>
      <c r="RPQ28" s="0"/>
      <c r="RPR28" s="0"/>
      <c r="RPS28" s="0"/>
      <c r="RPT28" s="0"/>
      <c r="RPU28" s="0"/>
      <c r="RPV28" s="0"/>
      <c r="RPW28" s="0"/>
      <c r="RPX28" s="0"/>
      <c r="RPY28" s="0"/>
      <c r="RPZ28" s="0"/>
      <c r="RQA28" s="0"/>
      <c r="RQB28" s="0"/>
      <c r="RQC28" s="0"/>
      <c r="RQD28" s="0"/>
      <c r="RQE28" s="0"/>
      <c r="RQF28" s="0"/>
      <c r="RQG28" s="0"/>
      <c r="RQH28" s="0"/>
      <c r="RQI28" s="0"/>
      <c r="RQJ28" s="0"/>
      <c r="RQK28" s="0"/>
      <c r="RQL28" s="0"/>
      <c r="RQM28" s="0"/>
      <c r="RQN28" s="0"/>
      <c r="RQO28" s="0"/>
      <c r="RQP28" s="0"/>
      <c r="RQQ28" s="0"/>
      <c r="RQR28" s="0"/>
      <c r="RQS28" s="0"/>
      <c r="RQT28" s="0"/>
      <c r="RQU28" s="0"/>
      <c r="RQV28" s="0"/>
      <c r="RQW28" s="0"/>
      <c r="RQX28" s="0"/>
      <c r="RQY28" s="0"/>
      <c r="RQZ28" s="0"/>
      <c r="RRA28" s="0"/>
      <c r="RRB28" s="0"/>
      <c r="RRC28" s="0"/>
      <c r="RRD28" s="0"/>
      <c r="RRE28" s="0"/>
      <c r="RRF28" s="0"/>
      <c r="RRG28" s="0"/>
      <c r="RRH28" s="0"/>
      <c r="RRI28" s="0"/>
      <c r="RRJ28" s="0"/>
      <c r="RRK28" s="0"/>
      <c r="RRL28" s="0"/>
      <c r="RRM28" s="0"/>
      <c r="RRN28" s="0"/>
      <c r="RRO28" s="0"/>
      <c r="RRP28" s="0"/>
      <c r="RRQ28" s="0"/>
      <c r="RRR28" s="0"/>
      <c r="RRS28" s="0"/>
      <c r="RRT28" s="0"/>
      <c r="RRU28" s="0"/>
      <c r="RRV28" s="0"/>
      <c r="RRW28" s="0"/>
      <c r="RRX28" s="0"/>
      <c r="RRY28" s="0"/>
      <c r="RRZ28" s="0"/>
      <c r="RSA28" s="0"/>
      <c r="RSB28" s="0"/>
      <c r="RSC28" s="0"/>
      <c r="RSD28" s="0"/>
      <c r="RSE28" s="0"/>
      <c r="RSF28" s="0"/>
      <c r="RSG28" s="0"/>
      <c r="RSH28" s="0"/>
      <c r="RSI28" s="0"/>
      <c r="RSJ28" s="0"/>
      <c r="RSK28" s="0"/>
      <c r="RSL28" s="0"/>
      <c r="RSM28" s="0"/>
      <c r="RSN28" s="0"/>
      <c r="RSO28" s="0"/>
      <c r="RSP28" s="0"/>
      <c r="RSQ28" s="0"/>
      <c r="RSR28" s="0"/>
      <c r="RSS28" s="0"/>
      <c r="RST28" s="0"/>
      <c r="RSU28" s="0"/>
      <c r="RSV28" s="0"/>
      <c r="RSW28" s="0"/>
      <c r="RSX28" s="0"/>
      <c r="RSY28" s="0"/>
      <c r="RSZ28" s="0"/>
      <c r="RTA28" s="0"/>
      <c r="RTB28" s="0"/>
      <c r="RTC28" s="0"/>
      <c r="RTD28" s="0"/>
      <c r="RTE28" s="0"/>
      <c r="RTF28" s="0"/>
      <c r="RTG28" s="0"/>
      <c r="RTH28" s="0"/>
      <c r="RTI28" s="0"/>
      <c r="RTJ28" s="0"/>
      <c r="RTK28" s="0"/>
      <c r="RTL28" s="0"/>
      <c r="RTM28" s="0"/>
      <c r="RTN28" s="0"/>
      <c r="RTO28" s="0"/>
      <c r="RTP28" s="0"/>
      <c r="RTQ28" s="0"/>
      <c r="RTR28" s="0"/>
      <c r="RTS28" s="0"/>
      <c r="RTT28" s="0"/>
      <c r="RTU28" s="0"/>
      <c r="RTV28" s="0"/>
      <c r="RTW28" s="0"/>
      <c r="RTX28" s="0"/>
      <c r="RTY28" s="0"/>
      <c r="RTZ28" s="0"/>
      <c r="RUA28" s="0"/>
      <c r="RUB28" s="0"/>
      <c r="RUC28" s="0"/>
      <c r="RUD28" s="0"/>
      <c r="RUE28" s="0"/>
      <c r="RUF28" s="0"/>
      <c r="RUG28" s="0"/>
      <c r="RUH28" s="0"/>
      <c r="RUI28" s="0"/>
      <c r="RUJ28" s="0"/>
      <c r="RUK28" s="0"/>
      <c r="RUL28" s="0"/>
      <c r="RUM28" s="0"/>
      <c r="RUN28" s="0"/>
      <c r="RUO28" s="0"/>
      <c r="RUP28" s="0"/>
      <c r="RUQ28" s="0"/>
      <c r="RUR28" s="0"/>
      <c r="RUS28" s="0"/>
      <c r="RUT28" s="0"/>
      <c r="RUU28" s="0"/>
      <c r="RUV28" s="0"/>
      <c r="RUW28" s="0"/>
      <c r="RUX28" s="0"/>
      <c r="RUY28" s="0"/>
      <c r="RUZ28" s="0"/>
      <c r="RVA28" s="0"/>
      <c r="RVB28" s="0"/>
      <c r="RVC28" s="0"/>
      <c r="RVD28" s="0"/>
      <c r="RVE28" s="0"/>
      <c r="RVF28" s="0"/>
      <c r="RVG28" s="0"/>
      <c r="RVH28" s="0"/>
      <c r="RVI28" s="0"/>
      <c r="RVJ28" s="0"/>
      <c r="RVK28" s="0"/>
      <c r="RVL28" s="0"/>
      <c r="RVM28" s="0"/>
      <c r="RVN28" s="0"/>
      <c r="RVO28" s="0"/>
      <c r="RVP28" s="0"/>
      <c r="RVQ28" s="0"/>
      <c r="RVR28" s="0"/>
      <c r="RVS28" s="0"/>
      <c r="RVT28" s="0"/>
      <c r="RVU28" s="0"/>
      <c r="RVV28" s="0"/>
      <c r="RVW28" s="0"/>
      <c r="RVX28" s="0"/>
      <c r="RVY28" s="0"/>
      <c r="RVZ28" s="0"/>
      <c r="RWA28" s="0"/>
      <c r="RWB28" s="0"/>
      <c r="RWC28" s="0"/>
      <c r="RWD28" s="0"/>
      <c r="RWE28" s="0"/>
      <c r="RWF28" s="0"/>
      <c r="RWG28" s="0"/>
      <c r="RWH28" s="0"/>
      <c r="RWI28" s="0"/>
      <c r="RWJ28" s="0"/>
      <c r="RWK28" s="0"/>
      <c r="RWL28" s="0"/>
      <c r="RWM28" s="0"/>
      <c r="RWN28" s="0"/>
      <c r="RWO28" s="0"/>
      <c r="RWP28" s="0"/>
      <c r="RWQ28" s="0"/>
      <c r="RWR28" s="0"/>
      <c r="RWS28" s="0"/>
      <c r="RWT28" s="0"/>
      <c r="RWU28" s="0"/>
      <c r="RWV28" s="0"/>
      <c r="RWW28" s="0"/>
      <c r="RWX28" s="0"/>
      <c r="RWY28" s="0"/>
      <c r="RWZ28" s="0"/>
      <c r="RXA28" s="0"/>
      <c r="RXB28" s="0"/>
      <c r="RXC28" s="0"/>
      <c r="RXD28" s="0"/>
      <c r="RXE28" s="0"/>
      <c r="RXF28" s="0"/>
      <c r="RXG28" s="0"/>
      <c r="RXH28" s="0"/>
      <c r="RXI28" s="0"/>
      <c r="RXJ28" s="0"/>
      <c r="RXK28" s="0"/>
      <c r="RXL28" s="0"/>
      <c r="RXM28" s="0"/>
      <c r="RXN28" s="0"/>
      <c r="RXO28" s="0"/>
      <c r="RXP28" s="0"/>
      <c r="RXQ28" s="0"/>
      <c r="RXR28" s="0"/>
      <c r="RXS28" s="0"/>
      <c r="RXT28" s="0"/>
      <c r="RXU28" s="0"/>
      <c r="RXV28" s="0"/>
      <c r="RXW28" s="0"/>
      <c r="RXX28" s="0"/>
      <c r="RXY28" s="0"/>
      <c r="RXZ28" s="0"/>
      <c r="RYA28" s="0"/>
      <c r="RYB28" s="0"/>
      <c r="RYC28" s="0"/>
      <c r="RYD28" s="0"/>
      <c r="RYE28" s="0"/>
      <c r="RYF28" s="0"/>
      <c r="RYG28" s="0"/>
      <c r="RYH28" s="0"/>
      <c r="RYI28" s="0"/>
      <c r="RYJ28" s="0"/>
      <c r="RYK28" s="0"/>
      <c r="RYL28" s="0"/>
      <c r="RYM28" s="0"/>
      <c r="RYN28" s="0"/>
      <c r="RYO28" s="0"/>
      <c r="RYP28" s="0"/>
      <c r="RYQ28" s="0"/>
      <c r="RYR28" s="0"/>
      <c r="RYS28" s="0"/>
      <c r="RYT28" s="0"/>
      <c r="RYU28" s="0"/>
      <c r="RYV28" s="0"/>
      <c r="RYW28" s="0"/>
      <c r="RYX28" s="0"/>
      <c r="RYY28" s="0"/>
      <c r="RYZ28" s="0"/>
      <c r="RZA28" s="0"/>
      <c r="RZB28" s="0"/>
      <c r="RZC28" s="0"/>
      <c r="RZD28" s="0"/>
      <c r="RZE28" s="0"/>
      <c r="RZF28" s="0"/>
      <c r="RZG28" s="0"/>
      <c r="RZH28" s="0"/>
      <c r="RZI28" s="0"/>
      <c r="RZJ28" s="0"/>
      <c r="RZK28" s="0"/>
      <c r="RZL28" s="0"/>
      <c r="RZM28" s="0"/>
      <c r="RZN28" s="0"/>
      <c r="RZO28" s="0"/>
      <c r="RZP28" s="0"/>
      <c r="RZQ28" s="0"/>
      <c r="RZR28" s="0"/>
      <c r="RZS28" s="0"/>
      <c r="RZT28" s="0"/>
      <c r="RZU28" s="0"/>
      <c r="RZV28" s="0"/>
      <c r="RZW28" s="0"/>
      <c r="RZX28" s="0"/>
      <c r="RZY28" s="0"/>
      <c r="RZZ28" s="0"/>
      <c r="SAA28" s="0"/>
      <c r="SAB28" s="0"/>
      <c r="SAC28" s="0"/>
      <c r="SAD28" s="0"/>
      <c r="SAE28" s="0"/>
      <c r="SAF28" s="0"/>
      <c r="SAG28" s="0"/>
      <c r="SAH28" s="0"/>
      <c r="SAI28" s="0"/>
      <c r="SAJ28" s="0"/>
      <c r="SAK28" s="0"/>
      <c r="SAL28" s="0"/>
      <c r="SAM28" s="0"/>
      <c r="SAN28" s="0"/>
      <c r="SAO28" s="0"/>
      <c r="SAP28" s="0"/>
      <c r="SAQ28" s="0"/>
      <c r="SAR28" s="0"/>
      <c r="SAS28" s="0"/>
      <c r="SAT28" s="0"/>
      <c r="SAU28" s="0"/>
      <c r="SAV28" s="0"/>
      <c r="SAW28" s="0"/>
      <c r="SAX28" s="0"/>
      <c r="SAY28" s="0"/>
      <c r="SAZ28" s="0"/>
      <c r="SBA28" s="0"/>
      <c r="SBB28" s="0"/>
      <c r="SBC28" s="0"/>
      <c r="SBD28" s="0"/>
      <c r="SBE28" s="0"/>
      <c r="SBF28" s="0"/>
      <c r="SBG28" s="0"/>
      <c r="SBH28" s="0"/>
      <c r="SBI28" s="0"/>
      <c r="SBJ28" s="0"/>
      <c r="SBK28" s="0"/>
      <c r="SBL28" s="0"/>
      <c r="SBM28" s="0"/>
      <c r="SBN28" s="0"/>
      <c r="SBO28" s="0"/>
      <c r="SBP28" s="0"/>
      <c r="SBQ28" s="0"/>
      <c r="SBR28" s="0"/>
      <c r="SBS28" s="0"/>
      <c r="SBT28" s="0"/>
      <c r="SBU28" s="0"/>
      <c r="SBV28" s="0"/>
      <c r="SBW28" s="0"/>
      <c r="SBX28" s="0"/>
      <c r="SBY28" s="0"/>
      <c r="SBZ28" s="0"/>
      <c r="SCA28" s="0"/>
      <c r="SCB28" s="0"/>
      <c r="SCC28" s="0"/>
      <c r="SCD28" s="0"/>
      <c r="SCE28" s="0"/>
      <c r="SCF28" s="0"/>
      <c r="SCG28" s="0"/>
      <c r="SCH28" s="0"/>
      <c r="SCI28" s="0"/>
      <c r="SCJ28" s="0"/>
      <c r="SCK28" s="0"/>
      <c r="SCL28" s="0"/>
      <c r="SCM28" s="0"/>
      <c r="SCN28" s="0"/>
      <c r="SCO28" s="0"/>
      <c r="SCP28" s="0"/>
      <c r="SCQ28" s="0"/>
      <c r="SCR28" s="0"/>
      <c r="SCS28" s="0"/>
      <c r="SCT28" s="0"/>
      <c r="SCU28" s="0"/>
      <c r="SCV28" s="0"/>
      <c r="SCW28" s="0"/>
      <c r="SCX28" s="0"/>
      <c r="SCY28" s="0"/>
      <c r="SCZ28" s="0"/>
      <c r="SDA28" s="0"/>
      <c r="SDB28" s="0"/>
      <c r="SDC28" s="0"/>
      <c r="SDD28" s="0"/>
      <c r="SDE28" s="0"/>
      <c r="SDF28" s="0"/>
      <c r="SDG28" s="0"/>
      <c r="SDH28" s="0"/>
      <c r="SDI28" s="0"/>
      <c r="SDJ28" s="0"/>
      <c r="SDK28" s="0"/>
      <c r="SDL28" s="0"/>
      <c r="SDM28" s="0"/>
      <c r="SDN28" s="0"/>
      <c r="SDO28" s="0"/>
      <c r="SDP28" s="0"/>
      <c r="SDQ28" s="0"/>
      <c r="SDR28" s="0"/>
      <c r="SDS28" s="0"/>
      <c r="SDT28" s="0"/>
      <c r="SDU28" s="0"/>
      <c r="SDV28" s="0"/>
      <c r="SDW28" s="0"/>
      <c r="SDX28" s="0"/>
      <c r="SDY28" s="0"/>
      <c r="SDZ28" s="0"/>
      <c r="SEA28" s="0"/>
      <c r="SEB28" s="0"/>
      <c r="SEC28" s="0"/>
      <c r="SED28" s="0"/>
      <c r="SEE28" s="0"/>
      <c r="SEF28" s="0"/>
      <c r="SEG28" s="0"/>
      <c r="SEH28" s="0"/>
      <c r="SEI28" s="0"/>
      <c r="SEJ28" s="0"/>
      <c r="SEK28" s="0"/>
      <c r="SEL28" s="0"/>
      <c r="SEM28" s="0"/>
      <c r="SEN28" s="0"/>
      <c r="SEO28" s="0"/>
      <c r="SEP28" s="0"/>
      <c r="SEQ28" s="0"/>
      <c r="SER28" s="0"/>
      <c r="SES28" s="0"/>
      <c r="SET28" s="0"/>
      <c r="SEU28" s="0"/>
      <c r="SEV28" s="0"/>
      <c r="SEW28" s="0"/>
      <c r="SEX28" s="0"/>
      <c r="SEY28" s="0"/>
      <c r="SEZ28" s="0"/>
      <c r="SFA28" s="0"/>
      <c r="SFB28" s="0"/>
      <c r="SFC28" s="0"/>
      <c r="SFD28" s="0"/>
      <c r="SFE28" s="0"/>
      <c r="SFF28" s="0"/>
      <c r="SFG28" s="0"/>
      <c r="SFH28" s="0"/>
      <c r="SFI28" s="0"/>
      <c r="SFJ28" s="0"/>
      <c r="SFK28" s="0"/>
      <c r="SFL28" s="0"/>
      <c r="SFM28" s="0"/>
      <c r="SFN28" s="0"/>
      <c r="SFO28" s="0"/>
      <c r="SFP28" s="0"/>
      <c r="SFQ28" s="0"/>
      <c r="SFR28" s="0"/>
      <c r="SFS28" s="0"/>
      <c r="SFT28" s="0"/>
      <c r="SFU28" s="0"/>
      <c r="SFV28" s="0"/>
      <c r="SFW28" s="0"/>
      <c r="SFX28" s="0"/>
      <c r="SFY28" s="0"/>
      <c r="SFZ28" s="0"/>
      <c r="SGA28" s="0"/>
      <c r="SGB28" s="0"/>
      <c r="SGC28" s="0"/>
      <c r="SGD28" s="0"/>
      <c r="SGE28" s="0"/>
      <c r="SGF28" s="0"/>
      <c r="SGG28" s="0"/>
      <c r="SGH28" s="0"/>
      <c r="SGI28" s="0"/>
      <c r="SGJ28" s="0"/>
      <c r="SGK28" s="0"/>
      <c r="SGL28" s="0"/>
      <c r="SGM28" s="0"/>
      <c r="SGN28" s="0"/>
      <c r="SGO28" s="0"/>
      <c r="SGP28" s="0"/>
      <c r="SGQ28" s="0"/>
      <c r="SGR28" s="0"/>
      <c r="SGS28" s="0"/>
      <c r="SGT28" s="0"/>
      <c r="SGU28" s="0"/>
      <c r="SGV28" s="0"/>
      <c r="SGW28" s="0"/>
      <c r="SGX28" s="0"/>
      <c r="SGY28" s="0"/>
      <c r="SGZ28" s="0"/>
      <c r="SHA28" s="0"/>
      <c r="SHB28" s="0"/>
      <c r="SHC28" s="0"/>
      <c r="SHD28" s="0"/>
      <c r="SHE28" s="0"/>
      <c r="SHF28" s="0"/>
      <c r="SHG28" s="0"/>
      <c r="SHH28" s="0"/>
      <c r="SHI28" s="0"/>
      <c r="SHJ28" s="0"/>
      <c r="SHK28" s="0"/>
      <c r="SHL28" s="0"/>
      <c r="SHM28" s="0"/>
      <c r="SHN28" s="0"/>
      <c r="SHO28" s="0"/>
      <c r="SHP28" s="0"/>
      <c r="SHQ28" s="0"/>
      <c r="SHR28" s="0"/>
      <c r="SHS28" s="0"/>
      <c r="SHT28" s="0"/>
      <c r="SHU28" s="0"/>
      <c r="SHV28" s="0"/>
      <c r="SHW28" s="0"/>
      <c r="SHX28" s="0"/>
      <c r="SHY28" s="0"/>
      <c r="SHZ28" s="0"/>
      <c r="SIA28" s="0"/>
      <c r="SIB28" s="0"/>
      <c r="SIC28" s="0"/>
      <c r="SID28" s="0"/>
      <c r="SIE28" s="0"/>
      <c r="SIF28" s="0"/>
      <c r="SIG28" s="0"/>
      <c r="SIH28" s="0"/>
      <c r="SII28" s="0"/>
      <c r="SIJ28" s="0"/>
      <c r="SIK28" s="0"/>
      <c r="SIL28" s="0"/>
      <c r="SIM28" s="0"/>
      <c r="SIN28" s="0"/>
      <c r="SIO28" s="0"/>
      <c r="SIP28" s="0"/>
      <c r="SIQ28" s="0"/>
      <c r="SIR28" s="0"/>
      <c r="SIS28" s="0"/>
      <c r="SIT28" s="0"/>
      <c r="SIU28" s="0"/>
      <c r="SIV28" s="0"/>
      <c r="SIW28" s="0"/>
      <c r="SIX28" s="0"/>
      <c r="SIY28" s="0"/>
      <c r="SIZ28" s="0"/>
      <c r="SJA28" s="0"/>
      <c r="SJB28" s="0"/>
      <c r="SJC28" s="0"/>
      <c r="SJD28" s="0"/>
      <c r="SJE28" s="0"/>
      <c r="SJF28" s="0"/>
      <c r="SJG28" s="0"/>
      <c r="SJH28" s="0"/>
      <c r="SJI28" s="0"/>
      <c r="SJJ28" s="0"/>
      <c r="SJK28" s="0"/>
      <c r="SJL28" s="0"/>
      <c r="SJM28" s="0"/>
      <c r="SJN28" s="0"/>
      <c r="SJO28" s="0"/>
      <c r="SJP28" s="0"/>
      <c r="SJQ28" s="0"/>
      <c r="SJR28" s="0"/>
      <c r="SJS28" s="0"/>
      <c r="SJT28" s="0"/>
      <c r="SJU28" s="0"/>
      <c r="SJV28" s="0"/>
      <c r="SJW28" s="0"/>
      <c r="SJX28" s="0"/>
      <c r="SJY28" s="0"/>
      <c r="SJZ28" s="0"/>
      <c r="SKA28" s="0"/>
      <c r="SKB28" s="0"/>
      <c r="SKC28" s="0"/>
      <c r="SKD28" s="0"/>
      <c r="SKE28" s="0"/>
      <c r="SKF28" s="0"/>
      <c r="SKG28" s="0"/>
      <c r="SKH28" s="0"/>
      <c r="SKI28" s="0"/>
      <c r="SKJ28" s="0"/>
      <c r="SKK28" s="0"/>
      <c r="SKL28" s="0"/>
      <c r="SKM28" s="0"/>
      <c r="SKN28" s="0"/>
      <c r="SKO28" s="0"/>
      <c r="SKP28" s="0"/>
      <c r="SKQ28" s="0"/>
      <c r="SKR28" s="0"/>
      <c r="SKS28" s="0"/>
      <c r="SKT28" s="0"/>
      <c r="SKU28" s="0"/>
      <c r="SKV28" s="0"/>
      <c r="SKW28" s="0"/>
      <c r="SKX28" s="0"/>
      <c r="SKY28" s="0"/>
      <c r="SKZ28" s="0"/>
      <c r="SLA28" s="0"/>
      <c r="SLB28" s="0"/>
      <c r="SLC28" s="0"/>
      <c r="SLD28" s="0"/>
      <c r="SLE28" s="0"/>
      <c r="SLF28" s="0"/>
      <c r="SLG28" s="0"/>
      <c r="SLH28" s="0"/>
      <c r="SLI28" s="0"/>
      <c r="SLJ28" s="0"/>
      <c r="SLK28" s="0"/>
      <c r="SLL28" s="0"/>
      <c r="SLM28" s="0"/>
      <c r="SLN28" s="0"/>
      <c r="SLO28" s="0"/>
      <c r="SLP28" s="0"/>
      <c r="SLQ28" s="0"/>
      <c r="SLR28" s="0"/>
      <c r="SLS28" s="0"/>
      <c r="SLT28" s="0"/>
      <c r="SLU28" s="0"/>
      <c r="SLV28" s="0"/>
      <c r="SLW28" s="0"/>
      <c r="SLX28" s="0"/>
      <c r="SLY28" s="0"/>
      <c r="SLZ28" s="0"/>
      <c r="SMA28" s="0"/>
      <c r="SMB28" s="0"/>
      <c r="SMC28" s="0"/>
      <c r="SMD28" s="0"/>
      <c r="SME28" s="0"/>
      <c r="SMF28" s="0"/>
      <c r="SMG28" s="0"/>
      <c r="SMH28" s="0"/>
      <c r="SMI28" s="0"/>
      <c r="SMJ28" s="0"/>
      <c r="SMK28" s="0"/>
      <c r="SML28" s="0"/>
      <c r="SMM28" s="0"/>
      <c r="SMN28" s="0"/>
      <c r="SMO28" s="0"/>
      <c r="SMP28" s="0"/>
      <c r="SMQ28" s="0"/>
      <c r="SMR28" s="0"/>
      <c r="SMS28" s="0"/>
      <c r="SMT28" s="0"/>
      <c r="SMU28" s="0"/>
      <c r="SMV28" s="0"/>
      <c r="SMW28" s="0"/>
      <c r="SMX28" s="0"/>
      <c r="SMY28" s="0"/>
      <c r="SMZ28" s="0"/>
      <c r="SNA28" s="0"/>
      <c r="SNB28" s="0"/>
      <c r="SNC28" s="0"/>
      <c r="SND28" s="0"/>
      <c r="SNE28" s="0"/>
      <c r="SNF28" s="0"/>
      <c r="SNG28" s="0"/>
      <c r="SNH28" s="0"/>
      <c r="SNI28" s="0"/>
      <c r="SNJ28" s="0"/>
      <c r="SNK28" s="0"/>
      <c r="SNL28" s="0"/>
      <c r="SNM28" s="0"/>
      <c r="SNN28" s="0"/>
      <c r="SNO28" s="0"/>
      <c r="SNP28" s="0"/>
      <c r="SNQ28" s="0"/>
      <c r="SNR28" s="0"/>
      <c r="SNS28" s="0"/>
      <c r="SNT28" s="0"/>
      <c r="SNU28" s="0"/>
      <c r="SNV28" s="0"/>
      <c r="SNW28" s="0"/>
      <c r="SNX28" s="0"/>
      <c r="SNY28" s="0"/>
      <c r="SNZ28" s="0"/>
      <c r="SOA28" s="0"/>
      <c r="SOB28" s="0"/>
      <c r="SOC28" s="0"/>
      <c r="SOD28" s="0"/>
      <c r="SOE28" s="0"/>
      <c r="SOF28" s="0"/>
      <c r="SOG28" s="0"/>
      <c r="SOH28" s="0"/>
      <c r="SOI28" s="0"/>
      <c r="SOJ28" s="0"/>
      <c r="SOK28" s="0"/>
      <c r="SOL28" s="0"/>
      <c r="SOM28" s="0"/>
      <c r="SON28" s="0"/>
      <c r="SOO28" s="0"/>
      <c r="SOP28" s="0"/>
      <c r="SOQ28" s="0"/>
      <c r="SOR28" s="0"/>
      <c r="SOS28" s="0"/>
      <c r="SOT28" s="0"/>
      <c r="SOU28" s="0"/>
      <c r="SOV28" s="0"/>
      <c r="SOW28" s="0"/>
      <c r="SOX28" s="0"/>
      <c r="SOY28" s="0"/>
      <c r="SOZ28" s="0"/>
      <c r="SPA28" s="0"/>
      <c r="SPB28" s="0"/>
      <c r="SPC28" s="0"/>
      <c r="SPD28" s="0"/>
      <c r="SPE28" s="0"/>
      <c r="SPF28" s="0"/>
      <c r="SPG28" s="0"/>
      <c r="SPH28" s="0"/>
      <c r="SPI28" s="0"/>
      <c r="SPJ28" s="0"/>
      <c r="SPK28" s="0"/>
      <c r="SPL28" s="0"/>
      <c r="SPM28" s="0"/>
      <c r="SPN28" s="0"/>
      <c r="SPO28" s="0"/>
      <c r="SPP28" s="0"/>
      <c r="SPQ28" s="0"/>
      <c r="SPR28" s="0"/>
      <c r="SPS28" s="0"/>
      <c r="SPT28" s="0"/>
      <c r="SPU28" s="0"/>
      <c r="SPV28" s="0"/>
      <c r="SPW28" s="0"/>
      <c r="SPX28" s="0"/>
      <c r="SPY28" s="0"/>
      <c r="SPZ28" s="0"/>
      <c r="SQA28" s="0"/>
      <c r="SQB28" s="0"/>
      <c r="SQC28" s="0"/>
      <c r="SQD28" s="0"/>
      <c r="SQE28" s="0"/>
      <c r="SQF28" s="0"/>
      <c r="SQG28" s="0"/>
      <c r="SQH28" s="0"/>
      <c r="SQI28" s="0"/>
      <c r="SQJ28" s="0"/>
      <c r="SQK28" s="0"/>
      <c r="SQL28" s="0"/>
      <c r="SQM28" s="0"/>
      <c r="SQN28" s="0"/>
      <c r="SQO28" s="0"/>
      <c r="SQP28" s="0"/>
      <c r="SQQ28" s="0"/>
      <c r="SQR28" s="0"/>
      <c r="SQS28" s="0"/>
      <c r="SQT28" s="0"/>
      <c r="SQU28" s="0"/>
      <c r="SQV28" s="0"/>
      <c r="SQW28" s="0"/>
      <c r="SQX28" s="0"/>
      <c r="SQY28" s="0"/>
      <c r="SQZ28" s="0"/>
      <c r="SRA28" s="0"/>
      <c r="SRB28" s="0"/>
      <c r="SRC28" s="0"/>
      <c r="SRD28" s="0"/>
      <c r="SRE28" s="0"/>
      <c r="SRF28" s="0"/>
      <c r="SRG28" s="0"/>
      <c r="SRH28" s="0"/>
      <c r="SRI28" s="0"/>
      <c r="SRJ28" s="0"/>
      <c r="SRK28" s="0"/>
      <c r="SRL28" s="0"/>
      <c r="SRM28" s="0"/>
      <c r="SRN28" s="0"/>
      <c r="SRO28" s="0"/>
      <c r="SRP28" s="0"/>
      <c r="SRQ28" s="0"/>
      <c r="SRR28" s="0"/>
      <c r="SRS28" s="0"/>
      <c r="SRT28" s="0"/>
      <c r="SRU28" s="0"/>
      <c r="SRV28" s="0"/>
      <c r="SRW28" s="0"/>
      <c r="SRX28" s="0"/>
      <c r="SRY28" s="0"/>
      <c r="SRZ28" s="0"/>
      <c r="SSA28" s="0"/>
      <c r="SSB28" s="0"/>
      <c r="SSC28" s="0"/>
      <c r="SSD28" s="0"/>
      <c r="SSE28" s="0"/>
      <c r="SSF28" s="0"/>
      <c r="SSG28" s="0"/>
      <c r="SSH28" s="0"/>
      <c r="SSI28" s="0"/>
      <c r="SSJ28" s="0"/>
      <c r="SSK28" s="0"/>
      <c r="SSL28" s="0"/>
      <c r="SSM28" s="0"/>
      <c r="SSN28" s="0"/>
      <c r="SSO28" s="0"/>
      <c r="SSP28" s="0"/>
      <c r="SSQ28" s="0"/>
      <c r="SSR28" s="0"/>
      <c r="SSS28" s="0"/>
      <c r="SST28" s="0"/>
      <c r="SSU28" s="0"/>
      <c r="SSV28" s="0"/>
      <c r="SSW28" s="0"/>
      <c r="SSX28" s="0"/>
      <c r="SSY28" s="0"/>
      <c r="SSZ28" s="0"/>
      <c r="STA28" s="0"/>
      <c r="STB28" s="0"/>
      <c r="STC28" s="0"/>
      <c r="STD28" s="0"/>
      <c r="STE28" s="0"/>
      <c r="STF28" s="0"/>
      <c r="STG28" s="0"/>
      <c r="STH28" s="0"/>
      <c r="STI28" s="0"/>
      <c r="STJ28" s="0"/>
      <c r="STK28" s="0"/>
      <c r="STL28" s="0"/>
      <c r="STM28" s="0"/>
      <c r="STN28" s="0"/>
      <c r="STO28" s="0"/>
      <c r="STP28" s="0"/>
      <c r="STQ28" s="0"/>
      <c r="STR28" s="0"/>
      <c r="STS28" s="0"/>
      <c r="STT28" s="0"/>
      <c r="STU28" s="0"/>
      <c r="STV28" s="0"/>
      <c r="STW28" s="0"/>
      <c r="STX28" s="0"/>
      <c r="STY28" s="0"/>
      <c r="STZ28" s="0"/>
      <c r="SUA28" s="0"/>
      <c r="SUB28" s="0"/>
      <c r="SUC28" s="0"/>
      <c r="SUD28" s="0"/>
      <c r="SUE28" s="0"/>
      <c r="SUF28" s="0"/>
      <c r="SUG28" s="0"/>
      <c r="SUH28" s="0"/>
      <c r="SUI28" s="0"/>
      <c r="SUJ28" s="0"/>
      <c r="SUK28" s="0"/>
      <c r="SUL28" s="0"/>
      <c r="SUM28" s="0"/>
      <c r="SUN28" s="0"/>
      <c r="SUO28" s="0"/>
      <c r="SUP28" s="0"/>
      <c r="SUQ28" s="0"/>
      <c r="SUR28" s="0"/>
      <c r="SUS28" s="0"/>
      <c r="SUT28" s="0"/>
      <c r="SUU28" s="0"/>
      <c r="SUV28" s="0"/>
      <c r="SUW28" s="0"/>
      <c r="SUX28" s="0"/>
      <c r="SUY28" s="0"/>
      <c r="SUZ28" s="0"/>
      <c r="SVA28" s="0"/>
      <c r="SVB28" s="0"/>
      <c r="SVC28" s="0"/>
      <c r="SVD28" s="0"/>
      <c r="SVE28" s="0"/>
      <c r="SVF28" s="0"/>
      <c r="SVG28" s="0"/>
      <c r="SVH28" s="0"/>
      <c r="SVI28" s="0"/>
      <c r="SVJ28" s="0"/>
      <c r="SVK28" s="0"/>
      <c r="SVL28" s="0"/>
      <c r="SVM28" s="0"/>
      <c r="SVN28" s="0"/>
      <c r="SVO28" s="0"/>
      <c r="SVP28" s="0"/>
      <c r="SVQ28" s="0"/>
      <c r="SVR28" s="0"/>
      <c r="SVS28" s="0"/>
      <c r="SVT28" s="0"/>
      <c r="SVU28" s="0"/>
      <c r="SVV28" s="0"/>
      <c r="SVW28" s="0"/>
      <c r="SVX28" s="0"/>
      <c r="SVY28" s="0"/>
      <c r="SVZ28" s="0"/>
      <c r="SWA28" s="0"/>
      <c r="SWB28" s="0"/>
      <c r="SWC28" s="0"/>
      <c r="SWD28" s="0"/>
      <c r="SWE28" s="0"/>
      <c r="SWF28" s="0"/>
      <c r="SWG28" s="0"/>
      <c r="SWH28" s="0"/>
      <c r="SWI28" s="0"/>
      <c r="SWJ28" s="0"/>
      <c r="SWK28" s="0"/>
      <c r="SWL28" s="0"/>
      <c r="SWM28" s="0"/>
      <c r="SWN28" s="0"/>
      <c r="SWO28" s="0"/>
      <c r="SWP28" s="0"/>
      <c r="SWQ28" s="0"/>
      <c r="SWR28" s="0"/>
      <c r="SWS28" s="0"/>
      <c r="SWT28" s="0"/>
      <c r="SWU28" s="0"/>
      <c r="SWV28" s="0"/>
      <c r="SWW28" s="0"/>
      <c r="SWX28" s="0"/>
      <c r="SWY28" s="0"/>
      <c r="SWZ28" s="0"/>
      <c r="SXA28" s="0"/>
      <c r="SXB28" s="0"/>
      <c r="SXC28" s="0"/>
      <c r="SXD28" s="0"/>
      <c r="SXE28" s="0"/>
      <c r="SXF28" s="0"/>
      <c r="SXG28" s="0"/>
      <c r="SXH28" s="0"/>
      <c r="SXI28" s="0"/>
      <c r="SXJ28" s="0"/>
      <c r="SXK28" s="0"/>
      <c r="SXL28" s="0"/>
      <c r="SXM28" s="0"/>
      <c r="SXN28" s="0"/>
      <c r="SXO28" s="0"/>
      <c r="SXP28" s="0"/>
      <c r="SXQ28" s="0"/>
      <c r="SXR28" s="0"/>
      <c r="SXS28" s="0"/>
      <c r="SXT28" s="0"/>
      <c r="SXU28" s="0"/>
      <c r="SXV28" s="0"/>
      <c r="SXW28" s="0"/>
      <c r="SXX28" s="0"/>
      <c r="SXY28" s="0"/>
      <c r="SXZ28" s="0"/>
      <c r="SYA28" s="0"/>
      <c r="SYB28" s="0"/>
      <c r="SYC28" s="0"/>
      <c r="SYD28" s="0"/>
      <c r="SYE28" s="0"/>
      <c r="SYF28" s="0"/>
      <c r="SYG28" s="0"/>
      <c r="SYH28" s="0"/>
      <c r="SYI28" s="0"/>
      <c r="SYJ28" s="0"/>
      <c r="SYK28" s="0"/>
      <c r="SYL28" s="0"/>
      <c r="SYM28" s="0"/>
      <c r="SYN28" s="0"/>
      <c r="SYO28" s="0"/>
      <c r="SYP28" s="0"/>
      <c r="SYQ28" s="0"/>
      <c r="SYR28" s="0"/>
      <c r="SYS28" s="0"/>
      <c r="SYT28" s="0"/>
      <c r="SYU28" s="0"/>
      <c r="SYV28" s="0"/>
      <c r="SYW28" s="0"/>
      <c r="SYX28" s="0"/>
      <c r="SYY28" s="0"/>
      <c r="SYZ28" s="0"/>
      <c r="SZA28" s="0"/>
      <c r="SZB28" s="0"/>
      <c r="SZC28" s="0"/>
      <c r="SZD28" s="0"/>
      <c r="SZE28" s="0"/>
      <c r="SZF28" s="0"/>
      <c r="SZG28" s="0"/>
      <c r="SZH28" s="0"/>
      <c r="SZI28" s="0"/>
      <c r="SZJ28" s="0"/>
      <c r="SZK28" s="0"/>
      <c r="SZL28" s="0"/>
      <c r="SZM28" s="0"/>
      <c r="SZN28" s="0"/>
      <c r="SZO28" s="0"/>
      <c r="SZP28" s="0"/>
      <c r="SZQ28" s="0"/>
      <c r="SZR28" s="0"/>
      <c r="SZS28" s="0"/>
      <c r="SZT28" s="0"/>
      <c r="SZU28" s="0"/>
      <c r="SZV28" s="0"/>
      <c r="SZW28" s="0"/>
      <c r="SZX28" s="0"/>
      <c r="SZY28" s="0"/>
      <c r="SZZ28" s="0"/>
      <c r="TAA28" s="0"/>
      <c r="TAB28" s="0"/>
      <c r="TAC28" s="0"/>
      <c r="TAD28" s="0"/>
      <c r="TAE28" s="0"/>
      <c r="TAF28" s="0"/>
      <c r="TAG28" s="0"/>
      <c r="TAH28" s="0"/>
      <c r="TAI28" s="0"/>
      <c r="TAJ28" s="0"/>
      <c r="TAK28" s="0"/>
      <c r="TAL28" s="0"/>
      <c r="TAM28" s="0"/>
      <c r="TAN28" s="0"/>
      <c r="TAO28" s="0"/>
      <c r="TAP28" s="0"/>
      <c r="TAQ28" s="0"/>
      <c r="TAR28" s="0"/>
      <c r="TAS28" s="0"/>
      <c r="TAT28" s="0"/>
      <c r="TAU28" s="0"/>
      <c r="TAV28" s="0"/>
      <c r="TAW28" s="0"/>
      <c r="TAX28" s="0"/>
      <c r="TAY28" s="0"/>
      <c r="TAZ28" s="0"/>
      <c r="TBA28" s="0"/>
      <c r="TBB28" s="0"/>
      <c r="TBC28" s="0"/>
      <c r="TBD28" s="0"/>
      <c r="TBE28" s="0"/>
      <c r="TBF28" s="0"/>
      <c r="TBG28" s="0"/>
      <c r="TBH28" s="0"/>
      <c r="TBI28" s="0"/>
      <c r="TBJ28" s="0"/>
      <c r="TBK28" s="0"/>
      <c r="TBL28" s="0"/>
      <c r="TBM28" s="0"/>
      <c r="TBN28" s="0"/>
      <c r="TBO28" s="0"/>
      <c r="TBP28" s="0"/>
      <c r="TBQ28" s="0"/>
      <c r="TBR28" s="0"/>
      <c r="TBS28" s="0"/>
      <c r="TBT28" s="0"/>
      <c r="TBU28" s="0"/>
      <c r="TBV28" s="0"/>
      <c r="TBW28" s="0"/>
      <c r="TBX28" s="0"/>
      <c r="TBY28" s="0"/>
      <c r="TBZ28" s="0"/>
      <c r="TCA28" s="0"/>
      <c r="TCB28" s="0"/>
      <c r="TCC28" s="0"/>
      <c r="TCD28" s="0"/>
      <c r="TCE28" s="0"/>
      <c r="TCF28" s="0"/>
      <c r="TCG28" s="0"/>
      <c r="TCH28" s="0"/>
      <c r="TCI28" s="0"/>
      <c r="TCJ28" s="0"/>
      <c r="TCK28" s="0"/>
      <c r="TCL28" s="0"/>
      <c r="TCM28" s="0"/>
      <c r="TCN28" s="0"/>
      <c r="TCO28" s="0"/>
      <c r="TCP28" s="0"/>
      <c r="TCQ28" s="0"/>
      <c r="TCR28" s="0"/>
      <c r="TCS28" s="0"/>
      <c r="TCT28" s="0"/>
      <c r="TCU28" s="0"/>
      <c r="TCV28" s="0"/>
      <c r="TCW28" s="0"/>
      <c r="TCX28" s="0"/>
      <c r="TCY28" s="0"/>
      <c r="TCZ28" s="0"/>
      <c r="TDA28" s="0"/>
      <c r="TDB28" s="0"/>
      <c r="TDC28" s="0"/>
      <c r="TDD28" s="0"/>
      <c r="TDE28" s="0"/>
      <c r="TDF28" s="0"/>
      <c r="TDG28" s="0"/>
      <c r="TDH28" s="0"/>
      <c r="TDI28" s="0"/>
      <c r="TDJ28" s="0"/>
      <c r="TDK28" s="0"/>
      <c r="TDL28" s="0"/>
      <c r="TDM28" s="0"/>
      <c r="TDN28" s="0"/>
      <c r="TDO28" s="0"/>
      <c r="TDP28" s="0"/>
      <c r="TDQ28" s="0"/>
      <c r="TDR28" s="0"/>
      <c r="TDS28" s="0"/>
      <c r="TDT28" s="0"/>
      <c r="TDU28" s="0"/>
      <c r="TDV28" s="0"/>
      <c r="TDW28" s="0"/>
      <c r="TDX28" s="0"/>
      <c r="TDY28" s="0"/>
      <c r="TDZ28" s="0"/>
      <c r="TEA28" s="0"/>
      <c r="TEB28" s="0"/>
      <c r="TEC28" s="0"/>
      <c r="TED28" s="0"/>
      <c r="TEE28" s="0"/>
      <c r="TEF28" s="0"/>
      <c r="TEG28" s="0"/>
      <c r="TEH28" s="0"/>
      <c r="TEI28" s="0"/>
      <c r="TEJ28" s="0"/>
      <c r="TEK28" s="0"/>
      <c r="TEL28" s="0"/>
      <c r="TEM28" s="0"/>
      <c r="TEN28" s="0"/>
      <c r="TEO28" s="0"/>
      <c r="TEP28" s="0"/>
      <c r="TEQ28" s="0"/>
      <c r="TER28" s="0"/>
      <c r="TES28" s="0"/>
      <c r="TET28" s="0"/>
      <c r="TEU28" s="0"/>
      <c r="TEV28" s="0"/>
      <c r="TEW28" s="0"/>
      <c r="TEX28" s="0"/>
      <c r="TEY28" s="0"/>
      <c r="TEZ28" s="0"/>
      <c r="TFA28" s="0"/>
      <c r="TFB28" s="0"/>
      <c r="TFC28" s="0"/>
      <c r="TFD28" s="0"/>
      <c r="TFE28" s="0"/>
      <c r="TFF28" s="0"/>
      <c r="TFG28" s="0"/>
      <c r="TFH28" s="0"/>
      <c r="TFI28" s="0"/>
      <c r="TFJ28" s="0"/>
      <c r="TFK28" s="0"/>
      <c r="TFL28" s="0"/>
      <c r="TFM28" s="0"/>
      <c r="TFN28" s="0"/>
      <c r="TFO28" s="0"/>
      <c r="TFP28" s="0"/>
      <c r="TFQ28" s="0"/>
      <c r="TFR28" s="0"/>
      <c r="TFS28" s="0"/>
      <c r="TFT28" s="0"/>
      <c r="TFU28" s="0"/>
      <c r="TFV28" s="0"/>
      <c r="TFW28" s="0"/>
      <c r="TFX28" s="0"/>
      <c r="TFY28" s="0"/>
      <c r="TFZ28" s="0"/>
      <c r="TGA28" s="0"/>
      <c r="TGB28" s="0"/>
      <c r="TGC28" s="0"/>
      <c r="TGD28" s="0"/>
      <c r="TGE28" s="0"/>
      <c r="TGF28" s="0"/>
      <c r="TGG28" s="0"/>
      <c r="TGH28" s="0"/>
      <c r="TGI28" s="0"/>
      <c r="TGJ28" s="0"/>
      <c r="TGK28" s="0"/>
      <c r="TGL28" s="0"/>
      <c r="TGM28" s="0"/>
      <c r="TGN28" s="0"/>
      <c r="TGO28" s="0"/>
      <c r="TGP28" s="0"/>
      <c r="TGQ28" s="0"/>
      <c r="TGR28" s="0"/>
      <c r="TGS28" s="0"/>
      <c r="TGT28" s="0"/>
      <c r="TGU28" s="0"/>
      <c r="TGV28" s="0"/>
      <c r="TGW28" s="0"/>
      <c r="TGX28" s="0"/>
      <c r="TGY28" s="0"/>
      <c r="TGZ28" s="0"/>
      <c r="THA28" s="0"/>
      <c r="THB28" s="0"/>
      <c r="THC28" s="0"/>
      <c r="THD28" s="0"/>
      <c r="THE28" s="0"/>
      <c r="THF28" s="0"/>
      <c r="THG28" s="0"/>
      <c r="THH28" s="0"/>
      <c r="THI28" s="0"/>
      <c r="THJ28" s="0"/>
      <c r="THK28" s="0"/>
      <c r="THL28" s="0"/>
      <c r="THM28" s="0"/>
      <c r="THN28" s="0"/>
      <c r="THO28" s="0"/>
      <c r="THP28" s="0"/>
      <c r="THQ28" s="0"/>
      <c r="THR28" s="0"/>
      <c r="THS28" s="0"/>
      <c r="THT28" s="0"/>
      <c r="THU28" s="0"/>
      <c r="THV28" s="0"/>
      <c r="THW28" s="0"/>
      <c r="THX28" s="0"/>
      <c r="THY28" s="0"/>
      <c r="THZ28" s="0"/>
      <c r="TIA28" s="0"/>
      <c r="TIB28" s="0"/>
      <c r="TIC28" s="0"/>
      <c r="TID28" s="0"/>
      <c r="TIE28" s="0"/>
      <c r="TIF28" s="0"/>
      <c r="TIG28" s="0"/>
      <c r="TIH28" s="0"/>
      <c r="TII28" s="0"/>
      <c r="TIJ28" s="0"/>
      <c r="TIK28" s="0"/>
      <c r="TIL28" s="0"/>
      <c r="TIM28" s="0"/>
      <c r="TIN28" s="0"/>
      <c r="TIO28" s="0"/>
      <c r="TIP28" s="0"/>
      <c r="TIQ28" s="0"/>
      <c r="TIR28" s="0"/>
      <c r="TIS28" s="0"/>
      <c r="TIT28" s="0"/>
      <c r="TIU28" s="0"/>
      <c r="TIV28" s="0"/>
      <c r="TIW28" s="0"/>
      <c r="TIX28" s="0"/>
      <c r="TIY28" s="0"/>
      <c r="TIZ28" s="0"/>
      <c r="TJA28" s="0"/>
      <c r="TJB28" s="0"/>
      <c r="TJC28" s="0"/>
      <c r="TJD28" s="0"/>
      <c r="TJE28" s="0"/>
      <c r="TJF28" s="0"/>
      <c r="TJG28" s="0"/>
      <c r="TJH28" s="0"/>
      <c r="TJI28" s="0"/>
      <c r="TJJ28" s="0"/>
      <c r="TJK28" s="0"/>
      <c r="TJL28" s="0"/>
      <c r="TJM28" s="0"/>
      <c r="TJN28" s="0"/>
      <c r="TJO28" s="0"/>
      <c r="TJP28" s="0"/>
      <c r="TJQ28" s="0"/>
      <c r="TJR28" s="0"/>
      <c r="TJS28" s="0"/>
      <c r="TJT28" s="0"/>
      <c r="TJU28" s="0"/>
      <c r="TJV28" s="0"/>
      <c r="TJW28" s="0"/>
      <c r="TJX28" s="0"/>
      <c r="TJY28" s="0"/>
      <c r="TJZ28" s="0"/>
      <c r="TKA28" s="0"/>
      <c r="TKB28" s="0"/>
      <c r="TKC28" s="0"/>
      <c r="TKD28" s="0"/>
      <c r="TKE28" s="0"/>
      <c r="TKF28" s="0"/>
      <c r="TKG28" s="0"/>
      <c r="TKH28" s="0"/>
      <c r="TKI28" s="0"/>
      <c r="TKJ28" s="0"/>
      <c r="TKK28" s="0"/>
      <c r="TKL28" s="0"/>
      <c r="TKM28" s="0"/>
      <c r="TKN28" s="0"/>
      <c r="TKO28" s="0"/>
      <c r="TKP28" s="0"/>
      <c r="TKQ28" s="0"/>
      <c r="TKR28" s="0"/>
      <c r="TKS28" s="0"/>
      <c r="TKT28" s="0"/>
      <c r="TKU28" s="0"/>
      <c r="TKV28" s="0"/>
      <c r="TKW28" s="0"/>
      <c r="TKX28" s="0"/>
      <c r="TKY28" s="0"/>
      <c r="TKZ28" s="0"/>
      <c r="TLA28" s="0"/>
      <c r="TLB28" s="0"/>
      <c r="TLC28" s="0"/>
      <c r="TLD28" s="0"/>
      <c r="TLE28" s="0"/>
      <c r="TLF28" s="0"/>
      <c r="TLG28" s="0"/>
      <c r="TLH28" s="0"/>
      <c r="TLI28" s="0"/>
      <c r="TLJ28" s="0"/>
      <c r="TLK28" s="0"/>
      <c r="TLL28" s="0"/>
      <c r="TLM28" s="0"/>
      <c r="TLN28" s="0"/>
      <c r="TLO28" s="0"/>
      <c r="TLP28" s="0"/>
      <c r="TLQ28" s="0"/>
      <c r="TLR28" s="0"/>
      <c r="TLS28" s="0"/>
      <c r="TLT28" s="0"/>
      <c r="TLU28" s="0"/>
      <c r="TLV28" s="0"/>
      <c r="TLW28" s="0"/>
      <c r="TLX28" s="0"/>
      <c r="TLY28" s="0"/>
      <c r="TLZ28" s="0"/>
      <c r="TMA28" s="0"/>
      <c r="TMB28" s="0"/>
      <c r="TMC28" s="0"/>
      <c r="TMD28" s="0"/>
      <c r="TME28" s="0"/>
      <c r="TMF28" s="0"/>
      <c r="TMG28" s="0"/>
      <c r="TMH28" s="0"/>
      <c r="TMI28" s="0"/>
      <c r="TMJ28" s="0"/>
      <c r="TMK28" s="0"/>
      <c r="TML28" s="0"/>
      <c r="TMM28" s="0"/>
      <c r="TMN28" s="0"/>
      <c r="TMO28" s="0"/>
      <c r="TMP28" s="0"/>
      <c r="TMQ28" s="0"/>
      <c r="TMR28" s="0"/>
      <c r="TMS28" s="0"/>
      <c r="TMT28" s="0"/>
      <c r="TMU28" s="0"/>
      <c r="TMV28" s="0"/>
      <c r="TMW28" s="0"/>
      <c r="TMX28" s="0"/>
      <c r="TMY28" s="0"/>
      <c r="TMZ28" s="0"/>
      <c r="TNA28" s="0"/>
      <c r="TNB28" s="0"/>
      <c r="TNC28" s="0"/>
      <c r="TND28" s="0"/>
      <c r="TNE28" s="0"/>
      <c r="TNF28" s="0"/>
      <c r="TNG28" s="0"/>
      <c r="TNH28" s="0"/>
      <c r="TNI28" s="0"/>
      <c r="TNJ28" s="0"/>
      <c r="TNK28" s="0"/>
      <c r="TNL28" s="0"/>
      <c r="TNM28" s="0"/>
      <c r="TNN28" s="0"/>
      <c r="TNO28" s="0"/>
      <c r="TNP28" s="0"/>
      <c r="TNQ28" s="0"/>
      <c r="TNR28" s="0"/>
      <c r="TNS28" s="0"/>
      <c r="TNT28" s="0"/>
      <c r="TNU28" s="0"/>
      <c r="TNV28" s="0"/>
      <c r="TNW28" s="0"/>
      <c r="TNX28" s="0"/>
      <c r="TNY28" s="0"/>
      <c r="TNZ28" s="0"/>
      <c r="TOA28" s="0"/>
      <c r="TOB28" s="0"/>
      <c r="TOC28" s="0"/>
      <c r="TOD28" s="0"/>
      <c r="TOE28" s="0"/>
      <c r="TOF28" s="0"/>
      <c r="TOG28" s="0"/>
      <c r="TOH28" s="0"/>
      <c r="TOI28" s="0"/>
      <c r="TOJ28" s="0"/>
      <c r="TOK28" s="0"/>
      <c r="TOL28" s="0"/>
      <c r="TOM28" s="0"/>
      <c r="TON28" s="0"/>
      <c r="TOO28" s="0"/>
      <c r="TOP28" s="0"/>
      <c r="TOQ28" s="0"/>
      <c r="TOR28" s="0"/>
      <c r="TOS28" s="0"/>
      <c r="TOT28" s="0"/>
      <c r="TOU28" s="0"/>
      <c r="TOV28" s="0"/>
      <c r="TOW28" s="0"/>
      <c r="TOX28" s="0"/>
      <c r="TOY28" s="0"/>
      <c r="TOZ28" s="0"/>
      <c r="TPA28" s="0"/>
      <c r="TPB28" s="0"/>
      <c r="TPC28" s="0"/>
      <c r="TPD28" s="0"/>
      <c r="TPE28" s="0"/>
      <c r="TPF28" s="0"/>
      <c r="TPG28" s="0"/>
      <c r="TPH28" s="0"/>
      <c r="TPI28" s="0"/>
      <c r="TPJ28" s="0"/>
      <c r="TPK28" s="0"/>
      <c r="TPL28" s="0"/>
      <c r="TPM28" s="0"/>
      <c r="TPN28" s="0"/>
      <c r="TPO28" s="0"/>
      <c r="TPP28" s="0"/>
      <c r="TPQ28" s="0"/>
      <c r="TPR28" s="0"/>
      <c r="TPS28" s="0"/>
      <c r="TPT28" s="0"/>
      <c r="TPU28" s="0"/>
      <c r="TPV28" s="0"/>
      <c r="TPW28" s="0"/>
      <c r="TPX28" s="0"/>
      <c r="TPY28" s="0"/>
      <c r="TPZ28" s="0"/>
      <c r="TQA28" s="0"/>
      <c r="TQB28" s="0"/>
      <c r="TQC28" s="0"/>
      <c r="TQD28" s="0"/>
      <c r="TQE28" s="0"/>
      <c r="TQF28" s="0"/>
      <c r="TQG28" s="0"/>
      <c r="TQH28" s="0"/>
      <c r="TQI28" s="0"/>
      <c r="TQJ28" s="0"/>
      <c r="TQK28" s="0"/>
      <c r="TQL28" s="0"/>
      <c r="TQM28" s="0"/>
      <c r="TQN28" s="0"/>
      <c r="TQO28" s="0"/>
      <c r="TQP28" s="0"/>
      <c r="TQQ28" s="0"/>
      <c r="TQR28" s="0"/>
      <c r="TQS28" s="0"/>
      <c r="TQT28" s="0"/>
      <c r="TQU28" s="0"/>
      <c r="TQV28" s="0"/>
      <c r="TQW28" s="0"/>
      <c r="TQX28" s="0"/>
      <c r="TQY28" s="0"/>
      <c r="TQZ28" s="0"/>
      <c r="TRA28" s="0"/>
      <c r="TRB28" s="0"/>
      <c r="TRC28" s="0"/>
      <c r="TRD28" s="0"/>
      <c r="TRE28" s="0"/>
      <c r="TRF28" s="0"/>
      <c r="TRG28" s="0"/>
      <c r="TRH28" s="0"/>
      <c r="TRI28" s="0"/>
      <c r="TRJ28" s="0"/>
      <c r="TRK28" s="0"/>
      <c r="TRL28" s="0"/>
      <c r="TRM28" s="0"/>
      <c r="TRN28" s="0"/>
      <c r="TRO28" s="0"/>
      <c r="TRP28" s="0"/>
      <c r="TRQ28" s="0"/>
      <c r="TRR28" s="0"/>
      <c r="TRS28" s="0"/>
      <c r="TRT28" s="0"/>
      <c r="TRU28" s="0"/>
      <c r="TRV28" s="0"/>
      <c r="TRW28" s="0"/>
      <c r="TRX28" s="0"/>
      <c r="TRY28" s="0"/>
      <c r="TRZ28" s="0"/>
      <c r="TSA28" s="0"/>
      <c r="TSB28" s="0"/>
      <c r="TSC28" s="0"/>
      <c r="TSD28" s="0"/>
      <c r="TSE28" s="0"/>
      <c r="TSF28" s="0"/>
      <c r="TSG28" s="0"/>
      <c r="TSH28" s="0"/>
      <c r="TSI28" s="0"/>
      <c r="TSJ28" s="0"/>
      <c r="TSK28" s="0"/>
      <c r="TSL28" s="0"/>
      <c r="TSM28" s="0"/>
      <c r="TSN28" s="0"/>
      <c r="TSO28" s="0"/>
      <c r="TSP28" s="0"/>
      <c r="TSQ28" s="0"/>
      <c r="TSR28" s="0"/>
      <c r="TSS28" s="0"/>
      <c r="TST28" s="0"/>
      <c r="TSU28" s="0"/>
      <c r="TSV28" s="0"/>
      <c r="TSW28" s="0"/>
      <c r="TSX28" s="0"/>
      <c r="TSY28" s="0"/>
      <c r="TSZ28" s="0"/>
      <c r="TTA28" s="0"/>
      <c r="TTB28" s="0"/>
      <c r="TTC28" s="0"/>
      <c r="TTD28" s="0"/>
      <c r="TTE28" s="0"/>
      <c r="TTF28" s="0"/>
      <c r="TTG28" s="0"/>
      <c r="TTH28" s="0"/>
      <c r="TTI28" s="0"/>
      <c r="TTJ28" s="0"/>
      <c r="TTK28" s="0"/>
      <c r="TTL28" s="0"/>
      <c r="TTM28" s="0"/>
      <c r="TTN28" s="0"/>
      <c r="TTO28" s="0"/>
      <c r="TTP28" s="0"/>
      <c r="TTQ28" s="0"/>
      <c r="TTR28" s="0"/>
      <c r="TTS28" s="0"/>
      <c r="TTT28" s="0"/>
      <c r="TTU28" s="0"/>
      <c r="TTV28" s="0"/>
      <c r="TTW28" s="0"/>
      <c r="TTX28" s="0"/>
      <c r="TTY28" s="0"/>
      <c r="TTZ28" s="0"/>
      <c r="TUA28" s="0"/>
      <c r="TUB28" s="0"/>
      <c r="TUC28" s="0"/>
      <c r="TUD28" s="0"/>
      <c r="TUE28" s="0"/>
      <c r="TUF28" s="0"/>
      <c r="TUG28" s="0"/>
      <c r="TUH28" s="0"/>
      <c r="TUI28" s="0"/>
      <c r="TUJ28" s="0"/>
      <c r="TUK28" s="0"/>
      <c r="TUL28" s="0"/>
      <c r="TUM28" s="0"/>
      <c r="TUN28" s="0"/>
      <c r="TUO28" s="0"/>
      <c r="TUP28" s="0"/>
      <c r="TUQ28" s="0"/>
      <c r="TUR28" s="0"/>
      <c r="TUS28" s="0"/>
      <c r="TUT28" s="0"/>
      <c r="TUU28" s="0"/>
      <c r="TUV28" s="0"/>
      <c r="TUW28" s="0"/>
      <c r="TUX28" s="0"/>
      <c r="TUY28" s="0"/>
      <c r="TUZ28" s="0"/>
      <c r="TVA28" s="0"/>
      <c r="TVB28" s="0"/>
      <c r="TVC28" s="0"/>
      <c r="TVD28" s="0"/>
      <c r="TVE28" s="0"/>
      <c r="TVF28" s="0"/>
      <c r="TVG28" s="0"/>
      <c r="TVH28" s="0"/>
      <c r="TVI28" s="0"/>
      <c r="TVJ28" s="0"/>
      <c r="TVK28" s="0"/>
      <c r="TVL28" s="0"/>
      <c r="TVM28" s="0"/>
      <c r="TVN28" s="0"/>
      <c r="TVO28" s="0"/>
      <c r="TVP28" s="0"/>
      <c r="TVQ28" s="0"/>
      <c r="TVR28" s="0"/>
      <c r="TVS28" s="0"/>
      <c r="TVT28" s="0"/>
      <c r="TVU28" s="0"/>
      <c r="TVV28" s="0"/>
      <c r="TVW28" s="0"/>
      <c r="TVX28" s="0"/>
      <c r="TVY28" s="0"/>
      <c r="TVZ28" s="0"/>
      <c r="TWA28" s="0"/>
      <c r="TWB28" s="0"/>
      <c r="TWC28" s="0"/>
      <c r="TWD28" s="0"/>
      <c r="TWE28" s="0"/>
      <c r="TWF28" s="0"/>
      <c r="TWG28" s="0"/>
      <c r="TWH28" s="0"/>
      <c r="TWI28" s="0"/>
      <c r="TWJ28" s="0"/>
      <c r="TWK28" s="0"/>
      <c r="TWL28" s="0"/>
      <c r="TWM28" s="0"/>
      <c r="TWN28" s="0"/>
      <c r="TWO28" s="0"/>
      <c r="TWP28" s="0"/>
      <c r="TWQ28" s="0"/>
      <c r="TWR28" s="0"/>
      <c r="TWS28" s="0"/>
      <c r="TWT28" s="0"/>
      <c r="TWU28" s="0"/>
      <c r="TWV28" s="0"/>
      <c r="TWW28" s="0"/>
      <c r="TWX28" s="0"/>
      <c r="TWY28" s="0"/>
      <c r="TWZ28" s="0"/>
      <c r="TXA28" s="0"/>
      <c r="TXB28" s="0"/>
      <c r="TXC28" s="0"/>
      <c r="TXD28" s="0"/>
      <c r="TXE28" s="0"/>
      <c r="TXF28" s="0"/>
      <c r="TXG28" s="0"/>
      <c r="TXH28" s="0"/>
      <c r="TXI28" s="0"/>
      <c r="TXJ28" s="0"/>
      <c r="TXK28" s="0"/>
      <c r="TXL28" s="0"/>
      <c r="TXM28" s="0"/>
      <c r="TXN28" s="0"/>
      <c r="TXO28" s="0"/>
      <c r="TXP28" s="0"/>
      <c r="TXQ28" s="0"/>
      <c r="TXR28" s="0"/>
      <c r="TXS28" s="0"/>
      <c r="TXT28" s="0"/>
      <c r="TXU28" s="0"/>
      <c r="TXV28" s="0"/>
      <c r="TXW28" s="0"/>
      <c r="TXX28" s="0"/>
      <c r="TXY28" s="0"/>
      <c r="TXZ28" s="0"/>
      <c r="TYA28" s="0"/>
      <c r="TYB28" s="0"/>
      <c r="TYC28" s="0"/>
      <c r="TYD28" s="0"/>
      <c r="TYE28" s="0"/>
      <c r="TYF28" s="0"/>
      <c r="TYG28" s="0"/>
      <c r="TYH28" s="0"/>
      <c r="TYI28" s="0"/>
      <c r="TYJ28" s="0"/>
      <c r="TYK28" s="0"/>
      <c r="TYL28" s="0"/>
      <c r="TYM28" s="0"/>
      <c r="TYN28" s="0"/>
      <c r="TYO28" s="0"/>
      <c r="TYP28" s="0"/>
      <c r="TYQ28" s="0"/>
      <c r="TYR28" s="0"/>
      <c r="TYS28" s="0"/>
      <c r="TYT28" s="0"/>
      <c r="TYU28" s="0"/>
      <c r="TYV28" s="0"/>
      <c r="TYW28" s="0"/>
      <c r="TYX28" s="0"/>
      <c r="TYY28" s="0"/>
      <c r="TYZ28" s="0"/>
      <c r="TZA28" s="0"/>
      <c r="TZB28" s="0"/>
      <c r="TZC28" s="0"/>
      <c r="TZD28" s="0"/>
      <c r="TZE28" s="0"/>
      <c r="TZF28" s="0"/>
      <c r="TZG28" s="0"/>
      <c r="TZH28" s="0"/>
      <c r="TZI28" s="0"/>
      <c r="TZJ28" s="0"/>
      <c r="TZK28" s="0"/>
      <c r="TZL28" s="0"/>
      <c r="TZM28" s="0"/>
      <c r="TZN28" s="0"/>
      <c r="TZO28" s="0"/>
      <c r="TZP28" s="0"/>
      <c r="TZQ28" s="0"/>
      <c r="TZR28" s="0"/>
      <c r="TZS28" s="0"/>
      <c r="TZT28" s="0"/>
      <c r="TZU28" s="0"/>
      <c r="TZV28" s="0"/>
      <c r="TZW28" s="0"/>
      <c r="TZX28" s="0"/>
      <c r="TZY28" s="0"/>
      <c r="TZZ28" s="0"/>
      <c r="UAA28" s="0"/>
      <c r="UAB28" s="0"/>
      <c r="UAC28" s="0"/>
      <c r="UAD28" s="0"/>
      <c r="UAE28" s="0"/>
      <c r="UAF28" s="0"/>
      <c r="UAG28" s="0"/>
      <c r="UAH28" s="0"/>
      <c r="UAI28" s="0"/>
      <c r="UAJ28" s="0"/>
      <c r="UAK28" s="0"/>
      <c r="UAL28" s="0"/>
      <c r="UAM28" s="0"/>
      <c r="UAN28" s="0"/>
      <c r="UAO28" s="0"/>
      <c r="UAP28" s="0"/>
      <c r="UAQ28" s="0"/>
      <c r="UAR28" s="0"/>
      <c r="UAS28" s="0"/>
      <c r="UAT28" s="0"/>
      <c r="UAU28" s="0"/>
      <c r="UAV28" s="0"/>
      <c r="UAW28" s="0"/>
      <c r="UAX28" s="0"/>
      <c r="UAY28" s="0"/>
      <c r="UAZ28" s="0"/>
      <c r="UBA28" s="0"/>
      <c r="UBB28" s="0"/>
      <c r="UBC28" s="0"/>
      <c r="UBD28" s="0"/>
      <c r="UBE28" s="0"/>
      <c r="UBF28" s="0"/>
      <c r="UBG28" s="0"/>
      <c r="UBH28" s="0"/>
      <c r="UBI28" s="0"/>
      <c r="UBJ28" s="0"/>
      <c r="UBK28" s="0"/>
      <c r="UBL28" s="0"/>
      <c r="UBM28" s="0"/>
      <c r="UBN28" s="0"/>
      <c r="UBO28" s="0"/>
      <c r="UBP28" s="0"/>
      <c r="UBQ28" s="0"/>
      <c r="UBR28" s="0"/>
      <c r="UBS28" s="0"/>
      <c r="UBT28" s="0"/>
      <c r="UBU28" s="0"/>
      <c r="UBV28" s="0"/>
      <c r="UBW28" s="0"/>
      <c r="UBX28" s="0"/>
      <c r="UBY28" s="0"/>
      <c r="UBZ28" s="0"/>
      <c r="UCA28" s="0"/>
      <c r="UCB28" s="0"/>
      <c r="UCC28" s="0"/>
      <c r="UCD28" s="0"/>
      <c r="UCE28" s="0"/>
      <c r="UCF28" s="0"/>
      <c r="UCG28" s="0"/>
      <c r="UCH28" s="0"/>
      <c r="UCI28" s="0"/>
      <c r="UCJ28" s="0"/>
      <c r="UCK28" s="0"/>
      <c r="UCL28" s="0"/>
      <c r="UCM28" s="0"/>
      <c r="UCN28" s="0"/>
      <c r="UCO28" s="0"/>
      <c r="UCP28" s="0"/>
      <c r="UCQ28" s="0"/>
      <c r="UCR28" s="0"/>
      <c r="UCS28" s="0"/>
      <c r="UCT28" s="0"/>
      <c r="UCU28" s="0"/>
      <c r="UCV28" s="0"/>
      <c r="UCW28" s="0"/>
      <c r="UCX28" s="0"/>
      <c r="UCY28" s="0"/>
      <c r="UCZ28" s="0"/>
      <c r="UDA28" s="0"/>
      <c r="UDB28" s="0"/>
      <c r="UDC28" s="0"/>
      <c r="UDD28" s="0"/>
      <c r="UDE28" s="0"/>
      <c r="UDF28" s="0"/>
      <c r="UDG28" s="0"/>
      <c r="UDH28" s="0"/>
      <c r="UDI28" s="0"/>
      <c r="UDJ28" s="0"/>
      <c r="UDK28" s="0"/>
      <c r="UDL28" s="0"/>
      <c r="UDM28" s="0"/>
      <c r="UDN28" s="0"/>
      <c r="UDO28" s="0"/>
      <c r="UDP28" s="0"/>
      <c r="UDQ28" s="0"/>
      <c r="UDR28" s="0"/>
      <c r="UDS28" s="0"/>
      <c r="UDT28" s="0"/>
      <c r="UDU28" s="0"/>
      <c r="UDV28" s="0"/>
      <c r="UDW28" s="0"/>
      <c r="UDX28" s="0"/>
      <c r="UDY28" s="0"/>
      <c r="UDZ28" s="0"/>
      <c r="UEA28" s="0"/>
      <c r="UEB28" s="0"/>
      <c r="UEC28" s="0"/>
      <c r="UED28" s="0"/>
      <c r="UEE28" s="0"/>
      <c r="UEF28" s="0"/>
      <c r="UEG28" s="0"/>
      <c r="UEH28" s="0"/>
      <c r="UEI28" s="0"/>
      <c r="UEJ28" s="0"/>
      <c r="UEK28" s="0"/>
      <c r="UEL28" s="0"/>
      <c r="UEM28" s="0"/>
      <c r="UEN28" s="0"/>
      <c r="UEO28" s="0"/>
      <c r="UEP28" s="0"/>
      <c r="UEQ28" s="0"/>
      <c r="UER28" s="0"/>
      <c r="UES28" s="0"/>
      <c r="UET28" s="0"/>
      <c r="UEU28" s="0"/>
      <c r="UEV28" s="0"/>
      <c r="UEW28" s="0"/>
      <c r="UEX28" s="0"/>
      <c r="UEY28" s="0"/>
      <c r="UEZ28" s="0"/>
      <c r="UFA28" s="0"/>
      <c r="UFB28" s="0"/>
      <c r="UFC28" s="0"/>
      <c r="UFD28" s="0"/>
      <c r="UFE28" s="0"/>
      <c r="UFF28" s="0"/>
      <c r="UFG28" s="0"/>
      <c r="UFH28" s="0"/>
      <c r="UFI28" s="0"/>
      <c r="UFJ28" s="0"/>
      <c r="UFK28" s="0"/>
      <c r="UFL28" s="0"/>
      <c r="UFM28" s="0"/>
      <c r="UFN28" s="0"/>
      <c r="UFO28" s="0"/>
      <c r="UFP28" s="0"/>
      <c r="UFQ28" s="0"/>
      <c r="UFR28" s="0"/>
      <c r="UFS28" s="0"/>
      <c r="UFT28" s="0"/>
      <c r="UFU28" s="0"/>
      <c r="UFV28" s="0"/>
      <c r="UFW28" s="0"/>
      <c r="UFX28" s="0"/>
      <c r="UFY28" s="0"/>
      <c r="UFZ28" s="0"/>
      <c r="UGA28" s="0"/>
      <c r="UGB28" s="0"/>
      <c r="UGC28" s="0"/>
      <c r="UGD28" s="0"/>
      <c r="UGE28" s="0"/>
      <c r="UGF28" s="0"/>
      <c r="UGG28" s="0"/>
      <c r="UGH28" s="0"/>
      <c r="UGI28" s="0"/>
      <c r="UGJ28" s="0"/>
      <c r="UGK28" s="0"/>
      <c r="UGL28" s="0"/>
      <c r="UGM28" s="0"/>
      <c r="UGN28" s="0"/>
      <c r="UGO28" s="0"/>
      <c r="UGP28" s="0"/>
      <c r="UGQ28" s="0"/>
      <c r="UGR28" s="0"/>
      <c r="UGS28" s="0"/>
      <c r="UGT28" s="0"/>
      <c r="UGU28" s="0"/>
      <c r="UGV28" s="0"/>
      <c r="UGW28" s="0"/>
      <c r="UGX28" s="0"/>
      <c r="UGY28" s="0"/>
      <c r="UGZ28" s="0"/>
      <c r="UHA28" s="0"/>
      <c r="UHB28" s="0"/>
      <c r="UHC28" s="0"/>
      <c r="UHD28" s="0"/>
      <c r="UHE28" s="0"/>
      <c r="UHF28" s="0"/>
      <c r="UHG28" s="0"/>
      <c r="UHH28" s="0"/>
      <c r="UHI28" s="0"/>
      <c r="UHJ28" s="0"/>
      <c r="UHK28" s="0"/>
      <c r="UHL28" s="0"/>
      <c r="UHM28" s="0"/>
      <c r="UHN28" s="0"/>
      <c r="UHO28" s="0"/>
      <c r="UHP28" s="0"/>
      <c r="UHQ28" s="0"/>
      <c r="UHR28" s="0"/>
      <c r="UHS28" s="0"/>
      <c r="UHT28" s="0"/>
      <c r="UHU28" s="0"/>
      <c r="UHV28" s="0"/>
      <c r="UHW28" s="0"/>
      <c r="UHX28" s="0"/>
      <c r="UHY28" s="0"/>
      <c r="UHZ28" s="0"/>
      <c r="UIA28" s="0"/>
      <c r="UIB28" s="0"/>
      <c r="UIC28" s="0"/>
      <c r="UID28" s="0"/>
      <c r="UIE28" s="0"/>
      <c r="UIF28" s="0"/>
      <c r="UIG28" s="0"/>
      <c r="UIH28" s="0"/>
      <c r="UII28" s="0"/>
      <c r="UIJ28" s="0"/>
      <c r="UIK28" s="0"/>
      <c r="UIL28" s="0"/>
      <c r="UIM28" s="0"/>
      <c r="UIN28" s="0"/>
      <c r="UIO28" s="0"/>
      <c r="UIP28" s="0"/>
      <c r="UIQ28" s="0"/>
      <c r="UIR28" s="0"/>
      <c r="UIS28" s="0"/>
      <c r="UIT28" s="0"/>
      <c r="UIU28" s="0"/>
      <c r="UIV28" s="0"/>
      <c r="UIW28" s="0"/>
      <c r="UIX28" s="0"/>
      <c r="UIY28" s="0"/>
      <c r="UIZ28" s="0"/>
      <c r="UJA28" s="0"/>
      <c r="UJB28" s="0"/>
      <c r="UJC28" s="0"/>
      <c r="UJD28" s="0"/>
      <c r="UJE28" s="0"/>
      <c r="UJF28" s="0"/>
      <c r="UJG28" s="0"/>
      <c r="UJH28" s="0"/>
      <c r="UJI28" s="0"/>
      <c r="UJJ28" s="0"/>
      <c r="UJK28" s="0"/>
      <c r="UJL28" s="0"/>
      <c r="UJM28" s="0"/>
      <c r="UJN28" s="0"/>
      <c r="UJO28" s="0"/>
      <c r="UJP28" s="0"/>
      <c r="UJQ28" s="0"/>
      <c r="UJR28" s="0"/>
      <c r="UJS28" s="0"/>
      <c r="UJT28" s="0"/>
      <c r="UJU28" s="0"/>
      <c r="UJV28" s="0"/>
      <c r="UJW28" s="0"/>
      <c r="UJX28" s="0"/>
      <c r="UJY28" s="0"/>
      <c r="UJZ28" s="0"/>
      <c r="UKA28" s="0"/>
      <c r="UKB28" s="0"/>
      <c r="UKC28" s="0"/>
      <c r="UKD28" s="0"/>
      <c r="UKE28" s="0"/>
      <c r="UKF28" s="0"/>
      <c r="UKG28" s="0"/>
      <c r="UKH28" s="0"/>
      <c r="UKI28" s="0"/>
      <c r="UKJ28" s="0"/>
      <c r="UKK28" s="0"/>
      <c r="UKL28" s="0"/>
      <c r="UKM28" s="0"/>
      <c r="UKN28" s="0"/>
      <c r="UKO28" s="0"/>
      <c r="UKP28" s="0"/>
      <c r="UKQ28" s="0"/>
      <c r="UKR28" s="0"/>
      <c r="UKS28" s="0"/>
      <c r="UKT28" s="0"/>
      <c r="UKU28" s="0"/>
      <c r="UKV28" s="0"/>
      <c r="UKW28" s="0"/>
      <c r="UKX28" s="0"/>
      <c r="UKY28" s="0"/>
      <c r="UKZ28" s="0"/>
      <c r="ULA28" s="0"/>
      <c r="ULB28" s="0"/>
      <c r="ULC28" s="0"/>
      <c r="ULD28" s="0"/>
      <c r="ULE28" s="0"/>
      <c r="ULF28" s="0"/>
      <c r="ULG28" s="0"/>
      <c r="ULH28" s="0"/>
      <c r="ULI28" s="0"/>
      <c r="ULJ28" s="0"/>
      <c r="ULK28" s="0"/>
      <c r="ULL28" s="0"/>
      <c r="ULM28" s="0"/>
      <c r="ULN28" s="0"/>
      <c r="ULO28" s="0"/>
      <c r="ULP28" s="0"/>
      <c r="ULQ28" s="0"/>
      <c r="ULR28" s="0"/>
      <c r="ULS28" s="0"/>
      <c r="ULT28" s="0"/>
      <c r="ULU28" s="0"/>
      <c r="ULV28" s="0"/>
      <c r="ULW28" s="0"/>
      <c r="ULX28" s="0"/>
      <c r="ULY28" s="0"/>
      <c r="ULZ28" s="0"/>
      <c r="UMA28" s="0"/>
      <c r="UMB28" s="0"/>
      <c r="UMC28" s="0"/>
      <c r="UMD28" s="0"/>
      <c r="UME28" s="0"/>
      <c r="UMF28" s="0"/>
      <c r="UMG28" s="0"/>
      <c r="UMH28" s="0"/>
      <c r="UMI28" s="0"/>
      <c r="UMJ28" s="0"/>
      <c r="UMK28" s="0"/>
      <c r="UML28" s="0"/>
      <c r="UMM28" s="0"/>
      <c r="UMN28" s="0"/>
      <c r="UMO28" s="0"/>
      <c r="UMP28" s="0"/>
      <c r="UMQ28" s="0"/>
      <c r="UMR28" s="0"/>
      <c r="UMS28" s="0"/>
      <c r="UMT28" s="0"/>
      <c r="UMU28" s="0"/>
      <c r="UMV28" s="0"/>
      <c r="UMW28" s="0"/>
      <c r="UMX28" s="0"/>
      <c r="UMY28" s="0"/>
      <c r="UMZ28" s="0"/>
      <c r="UNA28" s="0"/>
      <c r="UNB28" s="0"/>
      <c r="UNC28" s="0"/>
      <c r="UND28" s="0"/>
      <c r="UNE28" s="0"/>
      <c r="UNF28" s="0"/>
      <c r="UNG28" s="0"/>
      <c r="UNH28" s="0"/>
      <c r="UNI28" s="0"/>
      <c r="UNJ28" s="0"/>
      <c r="UNK28" s="0"/>
      <c r="UNL28" s="0"/>
      <c r="UNM28" s="0"/>
      <c r="UNN28" s="0"/>
      <c r="UNO28" s="0"/>
      <c r="UNP28" s="0"/>
      <c r="UNQ28" s="0"/>
      <c r="UNR28" s="0"/>
      <c r="UNS28" s="0"/>
      <c r="UNT28" s="0"/>
      <c r="UNU28" s="0"/>
      <c r="UNV28" s="0"/>
      <c r="UNW28" s="0"/>
      <c r="UNX28" s="0"/>
      <c r="UNY28" s="0"/>
      <c r="UNZ28" s="0"/>
      <c r="UOA28" s="0"/>
      <c r="UOB28" s="0"/>
      <c r="UOC28" s="0"/>
      <c r="UOD28" s="0"/>
      <c r="UOE28" s="0"/>
      <c r="UOF28" s="0"/>
      <c r="UOG28" s="0"/>
      <c r="UOH28" s="0"/>
      <c r="UOI28" s="0"/>
      <c r="UOJ28" s="0"/>
      <c r="UOK28" s="0"/>
      <c r="UOL28" s="0"/>
      <c r="UOM28" s="0"/>
      <c r="UON28" s="0"/>
      <c r="UOO28" s="0"/>
      <c r="UOP28" s="0"/>
      <c r="UOQ28" s="0"/>
      <c r="UOR28" s="0"/>
      <c r="UOS28" s="0"/>
      <c r="UOT28" s="0"/>
      <c r="UOU28" s="0"/>
      <c r="UOV28" s="0"/>
      <c r="UOW28" s="0"/>
      <c r="UOX28" s="0"/>
      <c r="UOY28" s="0"/>
      <c r="UOZ28" s="0"/>
      <c r="UPA28" s="0"/>
      <c r="UPB28" s="0"/>
      <c r="UPC28" s="0"/>
      <c r="UPD28" s="0"/>
      <c r="UPE28" s="0"/>
      <c r="UPF28" s="0"/>
      <c r="UPG28" s="0"/>
      <c r="UPH28" s="0"/>
      <c r="UPI28" s="0"/>
      <c r="UPJ28" s="0"/>
      <c r="UPK28" s="0"/>
      <c r="UPL28" s="0"/>
      <c r="UPM28" s="0"/>
      <c r="UPN28" s="0"/>
      <c r="UPO28" s="0"/>
      <c r="UPP28" s="0"/>
      <c r="UPQ28" s="0"/>
      <c r="UPR28" s="0"/>
      <c r="UPS28" s="0"/>
      <c r="UPT28" s="0"/>
      <c r="UPU28" s="0"/>
      <c r="UPV28" s="0"/>
      <c r="UPW28" s="0"/>
      <c r="UPX28" s="0"/>
      <c r="UPY28" s="0"/>
      <c r="UPZ28" s="0"/>
      <c r="UQA28" s="0"/>
      <c r="UQB28" s="0"/>
      <c r="UQC28" s="0"/>
      <c r="UQD28" s="0"/>
      <c r="UQE28" s="0"/>
      <c r="UQF28" s="0"/>
      <c r="UQG28" s="0"/>
      <c r="UQH28" s="0"/>
      <c r="UQI28" s="0"/>
      <c r="UQJ28" s="0"/>
      <c r="UQK28" s="0"/>
      <c r="UQL28" s="0"/>
      <c r="UQM28" s="0"/>
      <c r="UQN28" s="0"/>
      <c r="UQO28" s="0"/>
      <c r="UQP28" s="0"/>
      <c r="UQQ28" s="0"/>
      <c r="UQR28" s="0"/>
      <c r="UQS28" s="0"/>
      <c r="UQT28" s="0"/>
      <c r="UQU28" s="0"/>
      <c r="UQV28" s="0"/>
      <c r="UQW28" s="0"/>
      <c r="UQX28" s="0"/>
      <c r="UQY28" s="0"/>
      <c r="UQZ28" s="0"/>
      <c r="URA28" s="0"/>
      <c r="URB28" s="0"/>
      <c r="URC28" s="0"/>
      <c r="URD28" s="0"/>
      <c r="URE28" s="0"/>
      <c r="URF28" s="0"/>
      <c r="URG28" s="0"/>
      <c r="URH28" s="0"/>
      <c r="URI28" s="0"/>
      <c r="URJ28" s="0"/>
      <c r="URK28" s="0"/>
      <c r="URL28" s="0"/>
      <c r="URM28" s="0"/>
      <c r="URN28" s="0"/>
      <c r="URO28" s="0"/>
      <c r="URP28" s="0"/>
      <c r="URQ28" s="0"/>
      <c r="URR28" s="0"/>
      <c r="URS28" s="0"/>
      <c r="URT28" s="0"/>
      <c r="URU28" s="0"/>
      <c r="URV28" s="0"/>
      <c r="URW28" s="0"/>
      <c r="URX28" s="0"/>
      <c r="URY28" s="0"/>
      <c r="URZ28" s="0"/>
      <c r="USA28" s="0"/>
      <c r="USB28" s="0"/>
      <c r="USC28" s="0"/>
      <c r="USD28" s="0"/>
      <c r="USE28" s="0"/>
      <c r="USF28" s="0"/>
      <c r="USG28" s="0"/>
      <c r="USH28" s="0"/>
      <c r="USI28" s="0"/>
      <c r="USJ28" s="0"/>
      <c r="USK28" s="0"/>
      <c r="USL28" s="0"/>
      <c r="USM28" s="0"/>
      <c r="USN28" s="0"/>
      <c r="USO28" s="0"/>
      <c r="USP28" s="0"/>
      <c r="USQ28" s="0"/>
      <c r="USR28" s="0"/>
      <c r="USS28" s="0"/>
      <c r="UST28" s="0"/>
      <c r="USU28" s="0"/>
      <c r="USV28" s="0"/>
      <c r="USW28" s="0"/>
      <c r="USX28" s="0"/>
      <c r="USY28" s="0"/>
      <c r="USZ28" s="0"/>
      <c r="UTA28" s="0"/>
      <c r="UTB28" s="0"/>
      <c r="UTC28" s="0"/>
      <c r="UTD28" s="0"/>
      <c r="UTE28" s="0"/>
      <c r="UTF28" s="0"/>
      <c r="UTG28" s="0"/>
      <c r="UTH28" s="0"/>
      <c r="UTI28" s="0"/>
      <c r="UTJ28" s="0"/>
      <c r="UTK28" s="0"/>
      <c r="UTL28" s="0"/>
      <c r="UTM28" s="0"/>
      <c r="UTN28" s="0"/>
      <c r="UTO28" s="0"/>
      <c r="UTP28" s="0"/>
      <c r="UTQ28" s="0"/>
      <c r="UTR28" s="0"/>
      <c r="UTS28" s="0"/>
      <c r="UTT28" s="0"/>
      <c r="UTU28" s="0"/>
      <c r="UTV28" s="0"/>
      <c r="UTW28" s="0"/>
      <c r="UTX28" s="0"/>
      <c r="UTY28" s="0"/>
      <c r="UTZ28" s="0"/>
      <c r="UUA28" s="0"/>
      <c r="UUB28" s="0"/>
      <c r="UUC28" s="0"/>
      <c r="UUD28" s="0"/>
      <c r="UUE28" s="0"/>
      <c r="UUF28" s="0"/>
      <c r="UUG28" s="0"/>
      <c r="UUH28" s="0"/>
      <c r="UUI28" s="0"/>
      <c r="UUJ28" s="0"/>
      <c r="UUK28" s="0"/>
      <c r="UUL28" s="0"/>
      <c r="UUM28" s="0"/>
      <c r="UUN28" s="0"/>
      <c r="UUO28" s="0"/>
      <c r="UUP28" s="0"/>
      <c r="UUQ28" s="0"/>
      <c r="UUR28" s="0"/>
      <c r="UUS28" s="0"/>
      <c r="UUT28" s="0"/>
      <c r="UUU28" s="0"/>
      <c r="UUV28" s="0"/>
      <c r="UUW28" s="0"/>
      <c r="UUX28" s="0"/>
      <c r="UUY28" s="0"/>
      <c r="UUZ28" s="0"/>
      <c r="UVA28" s="0"/>
      <c r="UVB28" s="0"/>
      <c r="UVC28" s="0"/>
      <c r="UVD28" s="0"/>
      <c r="UVE28" s="0"/>
      <c r="UVF28" s="0"/>
      <c r="UVG28" s="0"/>
      <c r="UVH28" s="0"/>
      <c r="UVI28" s="0"/>
      <c r="UVJ28" s="0"/>
      <c r="UVK28" s="0"/>
      <c r="UVL28" s="0"/>
      <c r="UVM28" s="0"/>
      <c r="UVN28" s="0"/>
      <c r="UVO28" s="0"/>
      <c r="UVP28" s="0"/>
      <c r="UVQ28" s="0"/>
      <c r="UVR28" s="0"/>
      <c r="UVS28" s="0"/>
      <c r="UVT28" s="0"/>
      <c r="UVU28" s="0"/>
      <c r="UVV28" s="0"/>
      <c r="UVW28" s="0"/>
      <c r="UVX28" s="0"/>
      <c r="UVY28" s="0"/>
      <c r="UVZ28" s="0"/>
      <c r="UWA28" s="0"/>
      <c r="UWB28" s="0"/>
      <c r="UWC28" s="0"/>
      <c r="UWD28" s="0"/>
      <c r="UWE28" s="0"/>
      <c r="UWF28" s="0"/>
      <c r="UWG28" s="0"/>
      <c r="UWH28" s="0"/>
      <c r="UWI28" s="0"/>
      <c r="UWJ28" s="0"/>
      <c r="UWK28" s="0"/>
      <c r="UWL28" s="0"/>
      <c r="UWM28" s="0"/>
      <c r="UWN28" s="0"/>
      <c r="UWO28" s="0"/>
      <c r="UWP28" s="0"/>
      <c r="UWQ28" s="0"/>
      <c r="UWR28" s="0"/>
      <c r="UWS28" s="0"/>
      <c r="UWT28" s="0"/>
      <c r="UWU28" s="0"/>
      <c r="UWV28" s="0"/>
      <c r="UWW28" s="0"/>
      <c r="UWX28" s="0"/>
      <c r="UWY28" s="0"/>
      <c r="UWZ28" s="0"/>
      <c r="UXA28" s="0"/>
      <c r="UXB28" s="0"/>
      <c r="UXC28" s="0"/>
      <c r="UXD28" s="0"/>
      <c r="UXE28" s="0"/>
      <c r="UXF28" s="0"/>
      <c r="UXG28" s="0"/>
      <c r="UXH28" s="0"/>
      <c r="UXI28" s="0"/>
      <c r="UXJ28" s="0"/>
      <c r="UXK28" s="0"/>
      <c r="UXL28" s="0"/>
      <c r="UXM28" s="0"/>
      <c r="UXN28" s="0"/>
      <c r="UXO28" s="0"/>
      <c r="UXP28" s="0"/>
      <c r="UXQ28" s="0"/>
      <c r="UXR28" s="0"/>
      <c r="UXS28" s="0"/>
      <c r="UXT28" s="0"/>
      <c r="UXU28" s="0"/>
      <c r="UXV28" s="0"/>
      <c r="UXW28" s="0"/>
      <c r="UXX28" s="0"/>
      <c r="UXY28" s="0"/>
      <c r="UXZ28" s="0"/>
      <c r="UYA28" s="0"/>
      <c r="UYB28" s="0"/>
      <c r="UYC28" s="0"/>
      <c r="UYD28" s="0"/>
      <c r="UYE28" s="0"/>
      <c r="UYF28" s="0"/>
      <c r="UYG28" s="0"/>
      <c r="UYH28" s="0"/>
      <c r="UYI28" s="0"/>
      <c r="UYJ28" s="0"/>
      <c r="UYK28" s="0"/>
      <c r="UYL28" s="0"/>
      <c r="UYM28" s="0"/>
      <c r="UYN28" s="0"/>
      <c r="UYO28" s="0"/>
      <c r="UYP28" s="0"/>
      <c r="UYQ28" s="0"/>
      <c r="UYR28" s="0"/>
      <c r="UYS28" s="0"/>
      <c r="UYT28" s="0"/>
      <c r="UYU28" s="0"/>
      <c r="UYV28" s="0"/>
      <c r="UYW28" s="0"/>
      <c r="UYX28" s="0"/>
      <c r="UYY28" s="0"/>
      <c r="UYZ28" s="0"/>
      <c r="UZA28" s="0"/>
      <c r="UZB28" s="0"/>
      <c r="UZC28" s="0"/>
      <c r="UZD28" s="0"/>
      <c r="UZE28" s="0"/>
      <c r="UZF28" s="0"/>
      <c r="UZG28" s="0"/>
      <c r="UZH28" s="0"/>
      <c r="UZI28" s="0"/>
      <c r="UZJ28" s="0"/>
      <c r="UZK28" s="0"/>
      <c r="UZL28" s="0"/>
      <c r="UZM28" s="0"/>
      <c r="UZN28" s="0"/>
      <c r="UZO28" s="0"/>
      <c r="UZP28" s="0"/>
      <c r="UZQ28" s="0"/>
      <c r="UZR28" s="0"/>
      <c r="UZS28" s="0"/>
      <c r="UZT28" s="0"/>
      <c r="UZU28" s="0"/>
      <c r="UZV28" s="0"/>
      <c r="UZW28" s="0"/>
      <c r="UZX28" s="0"/>
      <c r="UZY28" s="0"/>
      <c r="UZZ28" s="0"/>
      <c r="VAA28" s="0"/>
      <c r="VAB28" s="0"/>
      <c r="VAC28" s="0"/>
      <c r="VAD28" s="0"/>
      <c r="VAE28" s="0"/>
      <c r="VAF28" s="0"/>
      <c r="VAG28" s="0"/>
      <c r="VAH28" s="0"/>
      <c r="VAI28" s="0"/>
      <c r="VAJ28" s="0"/>
      <c r="VAK28" s="0"/>
      <c r="VAL28" s="0"/>
      <c r="VAM28" s="0"/>
      <c r="VAN28" s="0"/>
      <c r="VAO28" s="0"/>
      <c r="VAP28" s="0"/>
      <c r="VAQ28" s="0"/>
      <c r="VAR28" s="0"/>
      <c r="VAS28" s="0"/>
      <c r="VAT28" s="0"/>
      <c r="VAU28" s="0"/>
      <c r="VAV28" s="0"/>
      <c r="VAW28" s="0"/>
      <c r="VAX28" s="0"/>
      <c r="VAY28" s="0"/>
      <c r="VAZ28" s="0"/>
      <c r="VBA28" s="0"/>
      <c r="VBB28" s="0"/>
      <c r="VBC28" s="0"/>
      <c r="VBD28" s="0"/>
      <c r="VBE28" s="0"/>
      <c r="VBF28" s="0"/>
      <c r="VBG28" s="0"/>
      <c r="VBH28" s="0"/>
      <c r="VBI28" s="0"/>
      <c r="VBJ28" s="0"/>
      <c r="VBK28" s="0"/>
      <c r="VBL28" s="0"/>
      <c r="VBM28" s="0"/>
      <c r="VBN28" s="0"/>
      <c r="VBO28" s="0"/>
      <c r="VBP28" s="0"/>
      <c r="VBQ28" s="0"/>
      <c r="VBR28" s="0"/>
      <c r="VBS28" s="0"/>
      <c r="VBT28" s="0"/>
      <c r="VBU28" s="0"/>
      <c r="VBV28" s="0"/>
      <c r="VBW28" s="0"/>
      <c r="VBX28" s="0"/>
      <c r="VBY28" s="0"/>
      <c r="VBZ28" s="0"/>
      <c r="VCA28" s="0"/>
      <c r="VCB28" s="0"/>
      <c r="VCC28" s="0"/>
      <c r="VCD28" s="0"/>
      <c r="VCE28" s="0"/>
      <c r="VCF28" s="0"/>
      <c r="VCG28" s="0"/>
      <c r="VCH28" s="0"/>
      <c r="VCI28" s="0"/>
      <c r="VCJ28" s="0"/>
      <c r="VCK28" s="0"/>
      <c r="VCL28" s="0"/>
      <c r="VCM28" s="0"/>
      <c r="VCN28" s="0"/>
      <c r="VCO28" s="0"/>
      <c r="VCP28" s="0"/>
      <c r="VCQ28" s="0"/>
      <c r="VCR28" s="0"/>
      <c r="VCS28" s="0"/>
      <c r="VCT28" s="0"/>
      <c r="VCU28" s="0"/>
      <c r="VCV28" s="0"/>
      <c r="VCW28" s="0"/>
      <c r="VCX28" s="0"/>
      <c r="VCY28" s="0"/>
      <c r="VCZ28" s="0"/>
      <c r="VDA28" s="0"/>
      <c r="VDB28" s="0"/>
      <c r="VDC28" s="0"/>
      <c r="VDD28" s="0"/>
      <c r="VDE28" s="0"/>
      <c r="VDF28" s="0"/>
      <c r="VDG28" s="0"/>
      <c r="VDH28" s="0"/>
      <c r="VDI28" s="0"/>
      <c r="VDJ28" s="0"/>
      <c r="VDK28" s="0"/>
      <c r="VDL28" s="0"/>
      <c r="VDM28" s="0"/>
      <c r="VDN28" s="0"/>
      <c r="VDO28" s="0"/>
      <c r="VDP28" s="0"/>
      <c r="VDQ28" s="0"/>
      <c r="VDR28" s="0"/>
      <c r="VDS28" s="0"/>
      <c r="VDT28" s="0"/>
      <c r="VDU28" s="0"/>
      <c r="VDV28" s="0"/>
      <c r="VDW28" s="0"/>
      <c r="VDX28" s="0"/>
      <c r="VDY28" s="0"/>
      <c r="VDZ28" s="0"/>
      <c r="VEA28" s="0"/>
      <c r="VEB28" s="0"/>
      <c r="VEC28" s="0"/>
      <c r="VED28" s="0"/>
      <c r="VEE28" s="0"/>
      <c r="VEF28" s="0"/>
      <c r="VEG28" s="0"/>
      <c r="VEH28" s="0"/>
      <c r="VEI28" s="0"/>
      <c r="VEJ28" s="0"/>
      <c r="VEK28" s="0"/>
      <c r="VEL28" s="0"/>
      <c r="VEM28" s="0"/>
      <c r="VEN28" s="0"/>
      <c r="VEO28" s="0"/>
      <c r="VEP28" s="0"/>
      <c r="VEQ28" s="0"/>
      <c r="VER28" s="0"/>
      <c r="VES28" s="0"/>
      <c r="VET28" s="0"/>
      <c r="VEU28" s="0"/>
      <c r="VEV28" s="0"/>
      <c r="VEW28" s="0"/>
      <c r="VEX28" s="0"/>
      <c r="VEY28" s="0"/>
      <c r="VEZ28" s="0"/>
      <c r="VFA28" s="0"/>
      <c r="VFB28" s="0"/>
      <c r="VFC28" s="0"/>
      <c r="VFD28" s="0"/>
      <c r="VFE28" s="0"/>
      <c r="VFF28" s="0"/>
      <c r="VFG28" s="0"/>
      <c r="VFH28" s="0"/>
      <c r="VFI28" s="0"/>
      <c r="VFJ28" s="0"/>
      <c r="VFK28" s="0"/>
      <c r="VFL28" s="0"/>
      <c r="VFM28" s="0"/>
      <c r="VFN28" s="0"/>
      <c r="VFO28" s="0"/>
      <c r="VFP28" s="0"/>
      <c r="VFQ28" s="0"/>
      <c r="VFR28" s="0"/>
      <c r="VFS28" s="0"/>
      <c r="VFT28" s="0"/>
      <c r="VFU28" s="0"/>
      <c r="VFV28" s="0"/>
      <c r="VFW28" s="0"/>
      <c r="VFX28" s="0"/>
      <c r="VFY28" s="0"/>
      <c r="VFZ28" s="0"/>
      <c r="VGA28" s="0"/>
      <c r="VGB28" s="0"/>
      <c r="VGC28" s="0"/>
      <c r="VGD28" s="0"/>
      <c r="VGE28" s="0"/>
      <c r="VGF28" s="0"/>
      <c r="VGG28" s="0"/>
      <c r="VGH28" s="0"/>
      <c r="VGI28" s="0"/>
      <c r="VGJ28" s="0"/>
      <c r="VGK28" s="0"/>
      <c r="VGL28" s="0"/>
      <c r="VGM28" s="0"/>
      <c r="VGN28" s="0"/>
      <c r="VGO28" s="0"/>
      <c r="VGP28" s="0"/>
      <c r="VGQ28" s="0"/>
      <c r="VGR28" s="0"/>
      <c r="VGS28" s="0"/>
      <c r="VGT28" s="0"/>
      <c r="VGU28" s="0"/>
      <c r="VGV28" s="0"/>
      <c r="VGW28" s="0"/>
      <c r="VGX28" s="0"/>
      <c r="VGY28" s="0"/>
      <c r="VGZ28" s="0"/>
      <c r="VHA28" s="0"/>
      <c r="VHB28" s="0"/>
      <c r="VHC28" s="0"/>
      <c r="VHD28" s="0"/>
      <c r="VHE28" s="0"/>
      <c r="VHF28" s="0"/>
      <c r="VHG28" s="0"/>
      <c r="VHH28" s="0"/>
      <c r="VHI28" s="0"/>
      <c r="VHJ28" s="0"/>
      <c r="VHK28" s="0"/>
      <c r="VHL28" s="0"/>
      <c r="VHM28" s="0"/>
      <c r="VHN28" s="0"/>
      <c r="VHO28" s="0"/>
      <c r="VHP28" s="0"/>
      <c r="VHQ28" s="0"/>
      <c r="VHR28" s="0"/>
      <c r="VHS28" s="0"/>
      <c r="VHT28" s="0"/>
      <c r="VHU28" s="0"/>
      <c r="VHV28" s="0"/>
      <c r="VHW28" s="0"/>
      <c r="VHX28" s="0"/>
      <c r="VHY28" s="0"/>
      <c r="VHZ28" s="0"/>
      <c r="VIA28" s="0"/>
      <c r="VIB28" s="0"/>
      <c r="VIC28" s="0"/>
      <c r="VID28" s="0"/>
      <c r="VIE28" s="0"/>
      <c r="VIF28" s="0"/>
      <c r="VIG28" s="0"/>
      <c r="VIH28" s="0"/>
      <c r="VII28" s="0"/>
      <c r="VIJ28" s="0"/>
      <c r="VIK28" s="0"/>
      <c r="VIL28" s="0"/>
      <c r="VIM28" s="0"/>
      <c r="VIN28" s="0"/>
      <c r="VIO28" s="0"/>
      <c r="VIP28" s="0"/>
      <c r="VIQ28" s="0"/>
      <c r="VIR28" s="0"/>
      <c r="VIS28" s="0"/>
      <c r="VIT28" s="0"/>
      <c r="VIU28" s="0"/>
      <c r="VIV28" s="0"/>
      <c r="VIW28" s="0"/>
      <c r="VIX28" s="0"/>
      <c r="VIY28" s="0"/>
      <c r="VIZ28" s="0"/>
      <c r="VJA28" s="0"/>
      <c r="VJB28" s="0"/>
      <c r="VJC28" s="0"/>
      <c r="VJD28" s="0"/>
      <c r="VJE28" s="0"/>
      <c r="VJF28" s="0"/>
      <c r="VJG28" s="0"/>
      <c r="VJH28" s="0"/>
      <c r="VJI28" s="0"/>
      <c r="VJJ28" s="0"/>
      <c r="VJK28" s="0"/>
      <c r="VJL28" s="0"/>
      <c r="VJM28" s="0"/>
      <c r="VJN28" s="0"/>
      <c r="VJO28" s="0"/>
      <c r="VJP28" s="0"/>
      <c r="VJQ28" s="0"/>
      <c r="VJR28" s="0"/>
      <c r="VJS28" s="0"/>
      <c r="VJT28" s="0"/>
      <c r="VJU28" s="0"/>
      <c r="VJV28" s="0"/>
      <c r="VJW28" s="0"/>
      <c r="VJX28" s="0"/>
      <c r="VJY28" s="0"/>
      <c r="VJZ28" s="0"/>
      <c r="VKA28" s="0"/>
      <c r="VKB28" s="0"/>
      <c r="VKC28" s="0"/>
      <c r="VKD28" s="0"/>
      <c r="VKE28" s="0"/>
      <c r="VKF28" s="0"/>
      <c r="VKG28" s="0"/>
      <c r="VKH28" s="0"/>
      <c r="VKI28" s="0"/>
      <c r="VKJ28" s="0"/>
      <c r="VKK28" s="0"/>
      <c r="VKL28" s="0"/>
      <c r="VKM28" s="0"/>
      <c r="VKN28" s="0"/>
      <c r="VKO28" s="0"/>
      <c r="VKP28" s="0"/>
      <c r="VKQ28" s="0"/>
      <c r="VKR28" s="0"/>
      <c r="VKS28" s="0"/>
      <c r="VKT28" s="0"/>
      <c r="VKU28" s="0"/>
      <c r="VKV28" s="0"/>
      <c r="VKW28" s="0"/>
      <c r="VKX28" s="0"/>
      <c r="VKY28" s="0"/>
      <c r="VKZ28" s="0"/>
      <c r="VLA28" s="0"/>
      <c r="VLB28" s="0"/>
      <c r="VLC28" s="0"/>
      <c r="VLD28" s="0"/>
      <c r="VLE28" s="0"/>
      <c r="VLF28" s="0"/>
      <c r="VLG28" s="0"/>
      <c r="VLH28" s="0"/>
      <c r="VLI28" s="0"/>
      <c r="VLJ28" s="0"/>
      <c r="VLK28" s="0"/>
      <c r="VLL28" s="0"/>
      <c r="VLM28" s="0"/>
      <c r="VLN28" s="0"/>
      <c r="VLO28" s="0"/>
      <c r="VLP28" s="0"/>
      <c r="VLQ28" s="0"/>
      <c r="VLR28" s="0"/>
      <c r="VLS28" s="0"/>
      <c r="VLT28" s="0"/>
      <c r="VLU28" s="0"/>
      <c r="VLV28" s="0"/>
      <c r="VLW28" s="0"/>
      <c r="VLX28" s="0"/>
      <c r="VLY28" s="0"/>
      <c r="VLZ28" s="0"/>
      <c r="VMA28" s="0"/>
      <c r="VMB28" s="0"/>
      <c r="VMC28" s="0"/>
      <c r="VMD28" s="0"/>
      <c r="VME28" s="0"/>
      <c r="VMF28" s="0"/>
      <c r="VMG28" s="0"/>
      <c r="VMH28" s="0"/>
      <c r="VMI28" s="0"/>
      <c r="VMJ28" s="0"/>
      <c r="VMK28" s="0"/>
      <c r="VML28" s="0"/>
      <c r="VMM28" s="0"/>
      <c r="VMN28" s="0"/>
      <c r="VMO28" s="0"/>
      <c r="VMP28" s="0"/>
      <c r="VMQ28" s="0"/>
      <c r="VMR28" s="0"/>
      <c r="VMS28" s="0"/>
      <c r="VMT28" s="0"/>
      <c r="VMU28" s="0"/>
      <c r="VMV28" s="0"/>
      <c r="VMW28" s="0"/>
      <c r="VMX28" s="0"/>
      <c r="VMY28" s="0"/>
      <c r="VMZ28" s="0"/>
      <c r="VNA28" s="0"/>
      <c r="VNB28" s="0"/>
      <c r="VNC28" s="0"/>
      <c r="VND28" s="0"/>
      <c r="VNE28" s="0"/>
      <c r="VNF28" s="0"/>
      <c r="VNG28" s="0"/>
      <c r="VNH28" s="0"/>
      <c r="VNI28" s="0"/>
      <c r="VNJ28" s="0"/>
      <c r="VNK28" s="0"/>
      <c r="VNL28" s="0"/>
      <c r="VNM28" s="0"/>
      <c r="VNN28" s="0"/>
      <c r="VNO28" s="0"/>
      <c r="VNP28" s="0"/>
      <c r="VNQ28" s="0"/>
      <c r="VNR28" s="0"/>
      <c r="VNS28" s="0"/>
      <c r="VNT28" s="0"/>
      <c r="VNU28" s="0"/>
      <c r="VNV28" s="0"/>
      <c r="VNW28" s="0"/>
      <c r="VNX28" s="0"/>
      <c r="VNY28" s="0"/>
      <c r="VNZ28" s="0"/>
      <c r="VOA28" s="0"/>
      <c r="VOB28" s="0"/>
      <c r="VOC28" s="0"/>
      <c r="VOD28" s="0"/>
      <c r="VOE28" s="0"/>
      <c r="VOF28" s="0"/>
      <c r="VOG28" s="0"/>
      <c r="VOH28" s="0"/>
      <c r="VOI28" s="0"/>
      <c r="VOJ28" s="0"/>
      <c r="VOK28" s="0"/>
      <c r="VOL28" s="0"/>
      <c r="VOM28" s="0"/>
      <c r="VON28" s="0"/>
      <c r="VOO28" s="0"/>
      <c r="VOP28" s="0"/>
      <c r="VOQ28" s="0"/>
      <c r="VOR28" s="0"/>
      <c r="VOS28" s="0"/>
      <c r="VOT28" s="0"/>
      <c r="VOU28" s="0"/>
      <c r="VOV28" s="0"/>
      <c r="VOW28" s="0"/>
      <c r="VOX28" s="0"/>
      <c r="VOY28" s="0"/>
      <c r="VOZ28" s="0"/>
      <c r="VPA28" s="0"/>
      <c r="VPB28" s="0"/>
      <c r="VPC28" s="0"/>
      <c r="VPD28" s="0"/>
      <c r="VPE28" s="0"/>
      <c r="VPF28" s="0"/>
      <c r="VPG28" s="0"/>
      <c r="VPH28" s="0"/>
      <c r="VPI28" s="0"/>
      <c r="VPJ28" s="0"/>
      <c r="VPK28" s="0"/>
      <c r="VPL28" s="0"/>
      <c r="VPM28" s="0"/>
      <c r="VPN28" s="0"/>
      <c r="VPO28" s="0"/>
      <c r="VPP28" s="0"/>
      <c r="VPQ28" s="0"/>
      <c r="VPR28" s="0"/>
      <c r="VPS28" s="0"/>
      <c r="VPT28" s="0"/>
      <c r="VPU28" s="0"/>
      <c r="VPV28" s="0"/>
      <c r="VPW28" s="0"/>
      <c r="VPX28" s="0"/>
      <c r="VPY28" s="0"/>
      <c r="VPZ28" s="0"/>
      <c r="VQA28" s="0"/>
      <c r="VQB28" s="0"/>
      <c r="VQC28" s="0"/>
      <c r="VQD28" s="0"/>
      <c r="VQE28" s="0"/>
      <c r="VQF28" s="0"/>
      <c r="VQG28" s="0"/>
      <c r="VQH28" s="0"/>
      <c r="VQI28" s="0"/>
      <c r="VQJ28" s="0"/>
      <c r="VQK28" s="0"/>
      <c r="VQL28" s="0"/>
      <c r="VQM28" s="0"/>
      <c r="VQN28" s="0"/>
      <c r="VQO28" s="0"/>
      <c r="VQP28" s="0"/>
      <c r="VQQ28" s="0"/>
      <c r="VQR28" s="0"/>
      <c r="VQS28" s="0"/>
      <c r="VQT28" s="0"/>
      <c r="VQU28" s="0"/>
      <c r="VQV28" s="0"/>
      <c r="VQW28" s="0"/>
      <c r="VQX28" s="0"/>
      <c r="VQY28" s="0"/>
      <c r="VQZ28" s="0"/>
      <c r="VRA28" s="0"/>
      <c r="VRB28" s="0"/>
      <c r="VRC28" s="0"/>
      <c r="VRD28" s="0"/>
      <c r="VRE28" s="0"/>
      <c r="VRF28" s="0"/>
      <c r="VRG28" s="0"/>
      <c r="VRH28" s="0"/>
      <c r="VRI28" s="0"/>
      <c r="VRJ28" s="0"/>
      <c r="VRK28" s="0"/>
      <c r="VRL28" s="0"/>
      <c r="VRM28" s="0"/>
      <c r="VRN28" s="0"/>
      <c r="VRO28" s="0"/>
      <c r="VRP28" s="0"/>
      <c r="VRQ28" s="0"/>
      <c r="VRR28" s="0"/>
      <c r="VRS28" s="0"/>
      <c r="VRT28" s="0"/>
      <c r="VRU28" s="0"/>
      <c r="VRV28" s="0"/>
      <c r="VRW28" s="0"/>
      <c r="VRX28" s="0"/>
      <c r="VRY28" s="0"/>
      <c r="VRZ28" s="0"/>
      <c r="VSA28" s="0"/>
      <c r="VSB28" s="0"/>
      <c r="VSC28" s="0"/>
      <c r="VSD28" s="0"/>
      <c r="VSE28" s="0"/>
      <c r="VSF28" s="0"/>
      <c r="VSG28" s="0"/>
      <c r="VSH28" s="0"/>
      <c r="VSI28" s="0"/>
      <c r="VSJ28" s="0"/>
      <c r="VSK28" s="0"/>
      <c r="VSL28" s="0"/>
      <c r="VSM28" s="0"/>
      <c r="VSN28" s="0"/>
      <c r="VSO28" s="0"/>
      <c r="VSP28" s="0"/>
      <c r="VSQ28" s="0"/>
      <c r="VSR28" s="0"/>
      <c r="VSS28" s="0"/>
      <c r="VST28" s="0"/>
      <c r="VSU28" s="0"/>
      <c r="VSV28" s="0"/>
      <c r="VSW28" s="0"/>
      <c r="VSX28" s="0"/>
      <c r="VSY28" s="0"/>
      <c r="VSZ28" s="0"/>
      <c r="VTA28" s="0"/>
      <c r="VTB28" s="0"/>
      <c r="VTC28" s="0"/>
      <c r="VTD28" s="0"/>
      <c r="VTE28" s="0"/>
      <c r="VTF28" s="0"/>
      <c r="VTG28" s="0"/>
      <c r="VTH28" s="0"/>
      <c r="VTI28" s="0"/>
      <c r="VTJ28" s="0"/>
      <c r="VTK28" s="0"/>
      <c r="VTL28" s="0"/>
      <c r="VTM28" s="0"/>
      <c r="VTN28" s="0"/>
      <c r="VTO28" s="0"/>
      <c r="VTP28" s="0"/>
      <c r="VTQ28" s="0"/>
      <c r="VTR28" s="0"/>
      <c r="VTS28" s="0"/>
      <c r="VTT28" s="0"/>
      <c r="VTU28" s="0"/>
      <c r="VTV28" s="0"/>
      <c r="VTW28" s="0"/>
      <c r="VTX28" s="0"/>
      <c r="VTY28" s="0"/>
      <c r="VTZ28" s="0"/>
      <c r="VUA28" s="0"/>
      <c r="VUB28" s="0"/>
      <c r="VUC28" s="0"/>
      <c r="VUD28" s="0"/>
      <c r="VUE28" s="0"/>
      <c r="VUF28" s="0"/>
      <c r="VUG28" s="0"/>
      <c r="VUH28" s="0"/>
      <c r="VUI28" s="0"/>
      <c r="VUJ28" s="0"/>
      <c r="VUK28" s="0"/>
      <c r="VUL28" s="0"/>
      <c r="VUM28" s="0"/>
      <c r="VUN28" s="0"/>
      <c r="VUO28" s="0"/>
      <c r="VUP28" s="0"/>
      <c r="VUQ28" s="0"/>
      <c r="VUR28" s="0"/>
      <c r="VUS28" s="0"/>
      <c r="VUT28" s="0"/>
      <c r="VUU28" s="0"/>
      <c r="VUV28" s="0"/>
      <c r="VUW28" s="0"/>
      <c r="VUX28" s="0"/>
      <c r="VUY28" s="0"/>
      <c r="VUZ28" s="0"/>
      <c r="VVA28" s="0"/>
      <c r="VVB28" s="0"/>
      <c r="VVC28" s="0"/>
      <c r="VVD28" s="0"/>
      <c r="VVE28" s="0"/>
      <c r="VVF28" s="0"/>
      <c r="VVG28" s="0"/>
      <c r="VVH28" s="0"/>
      <c r="VVI28" s="0"/>
      <c r="VVJ28" s="0"/>
      <c r="VVK28" s="0"/>
      <c r="VVL28" s="0"/>
      <c r="VVM28" s="0"/>
      <c r="VVN28" s="0"/>
      <c r="VVO28" s="0"/>
      <c r="VVP28" s="0"/>
      <c r="VVQ28" s="0"/>
      <c r="VVR28" s="0"/>
      <c r="VVS28" s="0"/>
      <c r="VVT28" s="0"/>
      <c r="VVU28" s="0"/>
      <c r="VVV28" s="0"/>
      <c r="VVW28" s="0"/>
      <c r="VVX28" s="0"/>
      <c r="VVY28" s="0"/>
      <c r="VVZ28" s="0"/>
      <c r="VWA28" s="0"/>
      <c r="VWB28" s="0"/>
      <c r="VWC28" s="0"/>
      <c r="VWD28" s="0"/>
      <c r="VWE28" s="0"/>
      <c r="VWF28" s="0"/>
      <c r="VWG28" s="0"/>
      <c r="VWH28" s="0"/>
      <c r="VWI28" s="0"/>
      <c r="VWJ28" s="0"/>
      <c r="VWK28" s="0"/>
      <c r="VWL28" s="0"/>
      <c r="VWM28" s="0"/>
      <c r="VWN28" s="0"/>
      <c r="VWO28" s="0"/>
      <c r="VWP28" s="0"/>
      <c r="VWQ28" s="0"/>
      <c r="VWR28" s="0"/>
      <c r="VWS28" s="0"/>
      <c r="VWT28" s="0"/>
      <c r="VWU28" s="0"/>
      <c r="VWV28" s="0"/>
      <c r="VWW28" s="0"/>
      <c r="VWX28" s="0"/>
      <c r="VWY28" s="0"/>
      <c r="VWZ28" s="0"/>
      <c r="VXA28" s="0"/>
      <c r="VXB28" s="0"/>
      <c r="VXC28" s="0"/>
      <c r="VXD28" s="0"/>
      <c r="VXE28" s="0"/>
      <c r="VXF28" s="0"/>
      <c r="VXG28" s="0"/>
      <c r="VXH28" s="0"/>
      <c r="VXI28" s="0"/>
      <c r="VXJ28" s="0"/>
      <c r="VXK28" s="0"/>
      <c r="VXL28" s="0"/>
      <c r="VXM28" s="0"/>
      <c r="VXN28" s="0"/>
      <c r="VXO28" s="0"/>
      <c r="VXP28" s="0"/>
      <c r="VXQ28" s="0"/>
      <c r="VXR28" s="0"/>
      <c r="VXS28" s="0"/>
      <c r="VXT28" s="0"/>
      <c r="VXU28" s="0"/>
      <c r="VXV28" s="0"/>
      <c r="VXW28" s="0"/>
      <c r="VXX28" s="0"/>
      <c r="VXY28" s="0"/>
      <c r="VXZ28" s="0"/>
      <c r="VYA28" s="0"/>
      <c r="VYB28" s="0"/>
      <c r="VYC28" s="0"/>
      <c r="VYD28" s="0"/>
      <c r="VYE28" s="0"/>
      <c r="VYF28" s="0"/>
      <c r="VYG28" s="0"/>
      <c r="VYH28" s="0"/>
      <c r="VYI28" s="0"/>
      <c r="VYJ28" s="0"/>
      <c r="VYK28" s="0"/>
      <c r="VYL28" s="0"/>
      <c r="VYM28" s="0"/>
      <c r="VYN28" s="0"/>
      <c r="VYO28" s="0"/>
      <c r="VYP28" s="0"/>
      <c r="VYQ28" s="0"/>
      <c r="VYR28" s="0"/>
      <c r="VYS28" s="0"/>
      <c r="VYT28" s="0"/>
      <c r="VYU28" s="0"/>
      <c r="VYV28" s="0"/>
      <c r="VYW28" s="0"/>
      <c r="VYX28" s="0"/>
      <c r="VYY28" s="0"/>
      <c r="VYZ28" s="0"/>
      <c r="VZA28" s="0"/>
      <c r="VZB28" s="0"/>
      <c r="VZC28" s="0"/>
      <c r="VZD28" s="0"/>
      <c r="VZE28" s="0"/>
      <c r="VZF28" s="0"/>
      <c r="VZG28" s="0"/>
      <c r="VZH28" s="0"/>
      <c r="VZI28" s="0"/>
      <c r="VZJ28" s="0"/>
      <c r="VZK28" s="0"/>
      <c r="VZL28" s="0"/>
      <c r="VZM28" s="0"/>
      <c r="VZN28" s="0"/>
      <c r="VZO28" s="0"/>
      <c r="VZP28" s="0"/>
      <c r="VZQ28" s="0"/>
      <c r="VZR28" s="0"/>
      <c r="VZS28" s="0"/>
      <c r="VZT28" s="0"/>
      <c r="VZU28" s="0"/>
      <c r="VZV28" s="0"/>
      <c r="VZW28" s="0"/>
      <c r="VZX28" s="0"/>
      <c r="VZY28" s="0"/>
      <c r="VZZ28" s="0"/>
      <c r="WAA28" s="0"/>
      <c r="WAB28" s="0"/>
      <c r="WAC28" s="0"/>
      <c r="WAD28" s="0"/>
      <c r="WAE28" s="0"/>
      <c r="WAF28" s="0"/>
      <c r="WAG28" s="0"/>
      <c r="WAH28" s="0"/>
      <c r="WAI28" s="0"/>
      <c r="WAJ28" s="0"/>
      <c r="WAK28" s="0"/>
      <c r="WAL28" s="0"/>
      <c r="WAM28" s="0"/>
      <c r="WAN28" s="0"/>
      <c r="WAO28" s="0"/>
      <c r="WAP28" s="0"/>
      <c r="WAQ28" s="0"/>
      <c r="WAR28" s="0"/>
      <c r="WAS28" s="0"/>
      <c r="WAT28" s="0"/>
      <c r="WAU28" s="0"/>
      <c r="WAV28" s="0"/>
      <c r="WAW28" s="0"/>
      <c r="WAX28" s="0"/>
      <c r="WAY28" s="0"/>
      <c r="WAZ28" s="0"/>
      <c r="WBA28" s="0"/>
      <c r="WBB28" s="0"/>
      <c r="WBC28" s="0"/>
      <c r="WBD28" s="0"/>
      <c r="WBE28" s="0"/>
      <c r="WBF28" s="0"/>
      <c r="WBG28" s="0"/>
      <c r="WBH28" s="0"/>
      <c r="WBI28" s="0"/>
      <c r="WBJ28" s="0"/>
      <c r="WBK28" s="0"/>
      <c r="WBL28" s="0"/>
      <c r="WBM28" s="0"/>
      <c r="WBN28" s="0"/>
      <c r="WBO28" s="0"/>
      <c r="WBP28" s="0"/>
      <c r="WBQ28" s="0"/>
      <c r="WBR28" s="0"/>
      <c r="WBS28" s="0"/>
      <c r="WBT28" s="0"/>
      <c r="WBU28" s="0"/>
      <c r="WBV28" s="0"/>
      <c r="WBW28" s="0"/>
      <c r="WBX28" s="0"/>
      <c r="WBY28" s="0"/>
      <c r="WBZ28" s="0"/>
      <c r="WCA28" s="0"/>
      <c r="WCB28" s="0"/>
      <c r="WCC28" s="0"/>
      <c r="WCD28" s="0"/>
      <c r="WCE28" s="0"/>
      <c r="WCF28" s="0"/>
      <c r="WCG28" s="0"/>
      <c r="WCH28" s="0"/>
      <c r="WCI28" s="0"/>
      <c r="WCJ28" s="0"/>
      <c r="WCK28" s="0"/>
      <c r="WCL28" s="0"/>
      <c r="WCM28" s="0"/>
      <c r="WCN28" s="0"/>
      <c r="WCO28" s="0"/>
      <c r="WCP28" s="0"/>
      <c r="WCQ28" s="0"/>
      <c r="WCR28" s="0"/>
      <c r="WCS28" s="0"/>
      <c r="WCT28" s="0"/>
      <c r="WCU28" s="0"/>
      <c r="WCV28" s="0"/>
      <c r="WCW28" s="0"/>
      <c r="WCX28" s="0"/>
      <c r="WCY28" s="0"/>
      <c r="WCZ28" s="0"/>
      <c r="WDA28" s="0"/>
      <c r="WDB28" s="0"/>
      <c r="WDC28" s="0"/>
      <c r="WDD28" s="0"/>
      <c r="WDE28" s="0"/>
      <c r="WDF28" s="0"/>
      <c r="WDG28" s="0"/>
      <c r="WDH28" s="0"/>
      <c r="WDI28" s="0"/>
      <c r="WDJ28" s="0"/>
      <c r="WDK28" s="0"/>
      <c r="WDL28" s="0"/>
      <c r="WDM28" s="0"/>
      <c r="WDN28" s="0"/>
      <c r="WDO28" s="0"/>
      <c r="WDP28" s="0"/>
      <c r="WDQ28" s="0"/>
      <c r="WDR28" s="0"/>
      <c r="WDS28" s="0"/>
      <c r="WDT28" s="0"/>
      <c r="WDU28" s="0"/>
      <c r="WDV28" s="0"/>
      <c r="WDW28" s="0"/>
      <c r="WDX28" s="0"/>
      <c r="WDY28" s="0"/>
      <c r="WDZ28" s="0"/>
      <c r="WEA28" s="0"/>
      <c r="WEB28" s="0"/>
      <c r="WEC28" s="0"/>
      <c r="WED28" s="0"/>
      <c r="WEE28" s="0"/>
      <c r="WEF28" s="0"/>
      <c r="WEG28" s="0"/>
      <c r="WEH28" s="0"/>
      <c r="WEI28" s="0"/>
      <c r="WEJ28" s="0"/>
      <c r="WEK28" s="0"/>
      <c r="WEL28" s="0"/>
      <c r="WEM28" s="0"/>
      <c r="WEN28" s="0"/>
      <c r="WEO28" s="0"/>
      <c r="WEP28" s="0"/>
      <c r="WEQ28" s="0"/>
      <c r="WER28" s="0"/>
      <c r="WES28" s="0"/>
      <c r="WET28" s="0"/>
      <c r="WEU28" s="0"/>
      <c r="WEV28" s="0"/>
      <c r="WEW28" s="0"/>
      <c r="WEX28" s="0"/>
      <c r="WEY28" s="0"/>
      <c r="WEZ28" s="0"/>
      <c r="WFA28" s="0"/>
      <c r="WFB28" s="0"/>
      <c r="WFC28" s="0"/>
      <c r="WFD28" s="0"/>
      <c r="WFE28" s="0"/>
      <c r="WFF28" s="0"/>
      <c r="WFG28" s="0"/>
      <c r="WFH28" s="0"/>
      <c r="WFI28" s="0"/>
      <c r="WFJ28" s="0"/>
      <c r="WFK28" s="0"/>
      <c r="WFL28" s="0"/>
      <c r="WFM28" s="0"/>
      <c r="WFN28" s="0"/>
      <c r="WFO28" s="0"/>
      <c r="WFP28" s="0"/>
      <c r="WFQ28" s="0"/>
      <c r="WFR28" s="0"/>
      <c r="WFS28" s="0"/>
      <c r="WFT28" s="0"/>
      <c r="WFU28" s="0"/>
      <c r="WFV28" s="0"/>
      <c r="WFW28" s="0"/>
      <c r="WFX28" s="0"/>
      <c r="WFY28" s="0"/>
      <c r="WFZ28" s="0"/>
      <c r="WGA28" s="0"/>
      <c r="WGB28" s="0"/>
      <c r="WGC28" s="0"/>
      <c r="WGD28" s="0"/>
      <c r="WGE28" s="0"/>
      <c r="WGF28" s="0"/>
      <c r="WGG28" s="0"/>
      <c r="WGH28" s="0"/>
      <c r="WGI28" s="0"/>
      <c r="WGJ28" s="0"/>
      <c r="WGK28" s="0"/>
      <c r="WGL28" s="0"/>
      <c r="WGM28" s="0"/>
      <c r="WGN28" s="0"/>
      <c r="WGO28" s="0"/>
      <c r="WGP28" s="0"/>
      <c r="WGQ28" s="0"/>
      <c r="WGR28" s="0"/>
      <c r="WGS28" s="0"/>
      <c r="WGT28" s="0"/>
      <c r="WGU28" s="0"/>
      <c r="WGV28" s="0"/>
      <c r="WGW28" s="0"/>
      <c r="WGX28" s="0"/>
      <c r="WGY28" s="0"/>
      <c r="WGZ28" s="0"/>
      <c r="WHA28" s="0"/>
      <c r="WHB28" s="0"/>
      <c r="WHC28" s="0"/>
      <c r="WHD28" s="0"/>
      <c r="WHE28" s="0"/>
      <c r="WHF28" s="0"/>
      <c r="WHG28" s="0"/>
      <c r="WHH28" s="0"/>
      <c r="WHI28" s="0"/>
      <c r="WHJ28" s="0"/>
      <c r="WHK28" s="0"/>
      <c r="WHL28" s="0"/>
      <c r="WHM28" s="0"/>
      <c r="WHN28" s="0"/>
      <c r="WHO28" s="0"/>
      <c r="WHP28" s="0"/>
      <c r="WHQ28" s="0"/>
      <c r="WHR28" s="0"/>
      <c r="WHS28" s="0"/>
      <c r="WHT28" s="0"/>
      <c r="WHU28" s="0"/>
      <c r="WHV28" s="0"/>
      <c r="WHW28" s="0"/>
      <c r="WHX28" s="0"/>
      <c r="WHY28" s="0"/>
      <c r="WHZ28" s="0"/>
      <c r="WIA28" s="0"/>
      <c r="WIB28" s="0"/>
      <c r="WIC28" s="0"/>
      <c r="WID28" s="0"/>
      <c r="WIE28" s="0"/>
      <c r="WIF28" s="0"/>
      <c r="WIG28" s="0"/>
      <c r="WIH28" s="0"/>
      <c r="WII28" s="0"/>
      <c r="WIJ28" s="0"/>
      <c r="WIK28" s="0"/>
      <c r="WIL28" s="0"/>
      <c r="WIM28" s="0"/>
      <c r="WIN28" s="0"/>
      <c r="WIO28" s="0"/>
      <c r="WIP28" s="0"/>
      <c r="WIQ28" s="0"/>
      <c r="WIR28" s="0"/>
      <c r="WIS28" s="0"/>
      <c r="WIT28" s="0"/>
      <c r="WIU28" s="0"/>
      <c r="WIV28" s="0"/>
      <c r="WIW28" s="0"/>
      <c r="WIX28" s="0"/>
      <c r="WIY28" s="0"/>
      <c r="WIZ28" s="0"/>
      <c r="WJA28" s="0"/>
      <c r="WJB28" s="0"/>
      <c r="WJC28" s="0"/>
      <c r="WJD28" s="0"/>
      <c r="WJE28" s="0"/>
      <c r="WJF28" s="0"/>
      <c r="WJG28" s="0"/>
      <c r="WJH28" s="0"/>
      <c r="WJI28" s="0"/>
      <c r="WJJ28" s="0"/>
      <c r="WJK28" s="0"/>
      <c r="WJL28" s="0"/>
      <c r="WJM28" s="0"/>
      <c r="WJN28" s="0"/>
      <c r="WJO28" s="0"/>
      <c r="WJP28" s="0"/>
      <c r="WJQ28" s="0"/>
      <c r="WJR28" s="0"/>
      <c r="WJS28" s="0"/>
      <c r="WJT28" s="0"/>
      <c r="WJU28" s="0"/>
      <c r="WJV28" s="0"/>
      <c r="WJW28" s="0"/>
      <c r="WJX28" s="0"/>
      <c r="WJY28" s="0"/>
      <c r="WJZ28" s="0"/>
      <c r="WKA28" s="0"/>
      <c r="WKB28" s="0"/>
      <c r="WKC28" s="0"/>
      <c r="WKD28" s="0"/>
      <c r="WKE28" s="0"/>
      <c r="WKF28" s="0"/>
      <c r="WKG28" s="0"/>
      <c r="WKH28" s="0"/>
      <c r="WKI28" s="0"/>
      <c r="WKJ28" s="0"/>
      <c r="WKK28" s="0"/>
      <c r="WKL28" s="0"/>
      <c r="WKM28" s="0"/>
      <c r="WKN28" s="0"/>
      <c r="WKO28" s="0"/>
      <c r="WKP28" s="0"/>
      <c r="WKQ28" s="0"/>
      <c r="WKR28" s="0"/>
      <c r="WKS28" s="0"/>
      <c r="WKT28" s="0"/>
      <c r="WKU28" s="0"/>
      <c r="WKV28" s="0"/>
      <c r="WKW28" s="0"/>
      <c r="WKX28" s="0"/>
      <c r="WKY28" s="0"/>
      <c r="WKZ28" s="0"/>
      <c r="WLA28" s="0"/>
      <c r="WLB28" s="0"/>
      <c r="WLC28" s="0"/>
      <c r="WLD28" s="0"/>
      <c r="WLE28" s="0"/>
      <c r="WLF28" s="0"/>
      <c r="WLG28" s="0"/>
      <c r="WLH28" s="0"/>
      <c r="WLI28" s="0"/>
      <c r="WLJ28" s="0"/>
      <c r="WLK28" s="0"/>
      <c r="WLL28" s="0"/>
      <c r="WLM28" s="0"/>
      <c r="WLN28" s="0"/>
      <c r="WLO28" s="0"/>
      <c r="WLP28" s="0"/>
      <c r="WLQ28" s="0"/>
      <c r="WLR28" s="0"/>
      <c r="WLS28" s="0"/>
      <c r="WLT28" s="0"/>
      <c r="WLU28" s="0"/>
      <c r="WLV28" s="0"/>
      <c r="WLW28" s="0"/>
      <c r="WLX28" s="0"/>
      <c r="WLY28" s="0"/>
      <c r="WLZ28" s="0"/>
      <c r="WMA28" s="0"/>
      <c r="WMB28" s="0"/>
      <c r="WMC28" s="0"/>
      <c r="WMD28" s="0"/>
      <c r="WME28" s="0"/>
      <c r="WMF28" s="0"/>
      <c r="WMG28" s="0"/>
      <c r="WMH28" s="0"/>
      <c r="WMI28" s="0"/>
      <c r="WMJ28" s="0"/>
      <c r="WMK28" s="0"/>
      <c r="WML28" s="0"/>
      <c r="WMM28" s="0"/>
      <c r="WMN28" s="0"/>
      <c r="WMO28" s="0"/>
      <c r="WMP28" s="0"/>
      <c r="WMQ28" s="0"/>
      <c r="WMR28" s="0"/>
      <c r="WMS28" s="0"/>
      <c r="WMT28" s="0"/>
      <c r="WMU28" s="0"/>
      <c r="WMV28" s="0"/>
      <c r="WMW28" s="0"/>
      <c r="WMX28" s="0"/>
      <c r="WMY28" s="0"/>
      <c r="WMZ28" s="0"/>
      <c r="WNA28" s="0"/>
      <c r="WNB28" s="0"/>
      <c r="WNC28" s="0"/>
      <c r="WND28" s="0"/>
      <c r="WNE28" s="0"/>
      <c r="WNF28" s="0"/>
      <c r="WNG28" s="0"/>
      <c r="WNH28" s="0"/>
      <c r="WNI28" s="0"/>
      <c r="WNJ28" s="0"/>
      <c r="WNK28" s="0"/>
      <c r="WNL28" s="0"/>
      <c r="WNM28" s="0"/>
      <c r="WNN28" s="0"/>
      <c r="WNO28" s="0"/>
      <c r="WNP28" s="0"/>
      <c r="WNQ28" s="0"/>
      <c r="WNR28" s="0"/>
      <c r="WNS28" s="0"/>
      <c r="WNT28" s="0"/>
      <c r="WNU28" s="0"/>
      <c r="WNV28" s="0"/>
      <c r="WNW28" s="0"/>
      <c r="WNX28" s="0"/>
      <c r="WNY28" s="0"/>
      <c r="WNZ28" s="0"/>
      <c r="WOA28" s="0"/>
      <c r="WOB28" s="0"/>
      <c r="WOC28" s="0"/>
      <c r="WOD28" s="0"/>
      <c r="WOE28" s="0"/>
      <c r="WOF28" s="0"/>
      <c r="WOG28" s="0"/>
      <c r="WOH28" s="0"/>
      <c r="WOI28" s="0"/>
      <c r="WOJ28" s="0"/>
      <c r="WOK28" s="0"/>
      <c r="WOL28" s="0"/>
      <c r="WOM28" s="0"/>
      <c r="WON28" s="0"/>
      <c r="WOO28" s="0"/>
      <c r="WOP28" s="0"/>
      <c r="WOQ28" s="0"/>
      <c r="WOR28" s="0"/>
      <c r="WOS28" s="0"/>
      <c r="WOT28" s="0"/>
      <c r="WOU28" s="0"/>
      <c r="WOV28" s="0"/>
      <c r="WOW28" s="0"/>
      <c r="WOX28" s="0"/>
      <c r="WOY28" s="0"/>
      <c r="WOZ28" s="0"/>
      <c r="WPA28" s="0"/>
      <c r="WPB28" s="0"/>
      <c r="WPC28" s="0"/>
      <c r="WPD28" s="0"/>
      <c r="WPE28" s="0"/>
      <c r="WPF28" s="0"/>
      <c r="WPG28" s="0"/>
      <c r="WPH28" s="0"/>
      <c r="WPI28" s="0"/>
      <c r="WPJ28" s="0"/>
      <c r="WPK28" s="0"/>
      <c r="WPL28" s="0"/>
      <c r="WPM28" s="0"/>
      <c r="WPN28" s="0"/>
      <c r="WPO28" s="0"/>
      <c r="WPP28" s="0"/>
      <c r="WPQ28" s="0"/>
      <c r="WPR28" s="0"/>
      <c r="WPS28" s="0"/>
      <c r="WPT28" s="0"/>
      <c r="WPU28" s="0"/>
      <c r="WPV28" s="0"/>
      <c r="WPW28" s="0"/>
      <c r="WPX28" s="0"/>
      <c r="WPY28" s="0"/>
      <c r="WPZ28" s="0"/>
      <c r="WQA28" s="0"/>
      <c r="WQB28" s="0"/>
      <c r="WQC28" s="0"/>
      <c r="WQD28" s="0"/>
      <c r="WQE28" s="0"/>
      <c r="WQF28" s="0"/>
      <c r="WQG28" s="0"/>
      <c r="WQH28" s="0"/>
      <c r="WQI28" s="0"/>
      <c r="WQJ28" s="0"/>
      <c r="WQK28" s="0"/>
      <c r="WQL28" s="0"/>
      <c r="WQM28" s="0"/>
      <c r="WQN28" s="0"/>
      <c r="WQO28" s="0"/>
      <c r="WQP28" s="0"/>
      <c r="WQQ28" s="0"/>
      <c r="WQR28" s="0"/>
      <c r="WQS28" s="0"/>
      <c r="WQT28" s="0"/>
      <c r="WQU28" s="0"/>
      <c r="WQV28" s="0"/>
      <c r="WQW28" s="0"/>
      <c r="WQX28" s="0"/>
      <c r="WQY28" s="0"/>
      <c r="WQZ28" s="0"/>
      <c r="WRA28" s="0"/>
      <c r="WRB28" s="0"/>
      <c r="WRC28" s="0"/>
      <c r="WRD28" s="0"/>
      <c r="WRE28" s="0"/>
      <c r="WRF28" s="0"/>
      <c r="WRG28" s="0"/>
      <c r="WRH28" s="0"/>
      <c r="WRI28" s="0"/>
      <c r="WRJ28" s="0"/>
      <c r="WRK28" s="0"/>
      <c r="WRL28" s="0"/>
      <c r="WRM28" s="0"/>
      <c r="WRN28" s="0"/>
      <c r="WRO28" s="0"/>
      <c r="WRP28" s="0"/>
      <c r="WRQ28" s="0"/>
      <c r="WRR28" s="0"/>
      <c r="WRS28" s="0"/>
      <c r="WRT28" s="0"/>
      <c r="WRU28" s="0"/>
      <c r="WRV28" s="0"/>
      <c r="WRW28" s="0"/>
      <c r="WRX28" s="0"/>
      <c r="WRY28" s="0"/>
      <c r="WRZ28" s="0"/>
      <c r="WSA28" s="0"/>
      <c r="WSB28" s="0"/>
      <c r="WSC28" s="0"/>
      <c r="WSD28" s="0"/>
      <c r="WSE28" s="0"/>
      <c r="WSF28" s="0"/>
      <c r="WSG28" s="0"/>
      <c r="WSH28" s="0"/>
      <c r="WSI28" s="0"/>
      <c r="WSJ28" s="0"/>
      <c r="WSK28" s="0"/>
      <c r="WSL28" s="0"/>
      <c r="WSM28" s="0"/>
      <c r="WSN28" s="0"/>
      <c r="WSO28" s="0"/>
      <c r="WSP28" s="0"/>
      <c r="WSQ28" s="0"/>
      <c r="WSR28" s="0"/>
      <c r="WSS28" s="0"/>
      <c r="WST28" s="0"/>
      <c r="WSU28" s="0"/>
      <c r="WSV28" s="0"/>
      <c r="WSW28" s="0"/>
      <c r="WSX28" s="0"/>
      <c r="WSY28" s="0"/>
      <c r="WSZ28" s="0"/>
      <c r="WTA28" s="0"/>
      <c r="WTB28" s="0"/>
      <c r="WTC28" s="0"/>
      <c r="WTD28" s="0"/>
      <c r="WTE28" s="0"/>
      <c r="WTF28" s="0"/>
      <c r="WTG28" s="0"/>
      <c r="WTH28" s="0"/>
      <c r="WTI28" s="0"/>
      <c r="WTJ28" s="0"/>
      <c r="WTK28" s="0"/>
      <c r="WTL28" s="0"/>
      <c r="WTM28" s="0"/>
      <c r="WTN28" s="0"/>
      <c r="WTO28" s="0"/>
      <c r="WTP28" s="0"/>
      <c r="WTQ28" s="0"/>
      <c r="WTR28" s="0"/>
      <c r="WTS28" s="0"/>
      <c r="WTT28" s="0"/>
      <c r="WTU28" s="0"/>
      <c r="WTV28" s="0"/>
      <c r="WTW28" s="0"/>
      <c r="WTX28" s="0"/>
      <c r="WTY28" s="0"/>
      <c r="WTZ28" s="0"/>
      <c r="WUA28" s="0"/>
      <c r="WUB28" s="0"/>
      <c r="WUC28" s="0"/>
      <c r="WUD28" s="0"/>
      <c r="WUE28" s="0"/>
      <c r="WUF28" s="0"/>
      <c r="WUG28" s="0"/>
      <c r="WUH28" s="0"/>
      <c r="WUI28" s="0"/>
      <c r="WUJ28" s="0"/>
      <c r="WUK28" s="0"/>
      <c r="WUL28" s="0"/>
      <c r="WUM28" s="0"/>
      <c r="WUN28" s="0"/>
      <c r="WUO28" s="0"/>
      <c r="WUP28" s="0"/>
      <c r="WUQ28" s="0"/>
      <c r="WUR28" s="0"/>
      <c r="WUS28" s="0"/>
      <c r="WUT28" s="0"/>
      <c r="WUU28" s="0"/>
      <c r="WUV28" s="0"/>
      <c r="WUW28" s="0"/>
      <c r="WUX28" s="0"/>
      <c r="WUY28" s="0"/>
      <c r="WUZ28" s="0"/>
      <c r="WVA28" s="0"/>
      <c r="WVB28" s="0"/>
      <c r="WVC28" s="0"/>
      <c r="WVD28" s="0"/>
      <c r="WVE28" s="0"/>
      <c r="WVF28" s="0"/>
      <c r="WVG28" s="0"/>
      <c r="WVH28" s="0"/>
      <c r="WVI28" s="0"/>
      <c r="WVJ28" s="0"/>
      <c r="WVK28" s="0"/>
      <c r="WVL28" s="0"/>
      <c r="WVM28" s="0"/>
      <c r="WVN28" s="0"/>
      <c r="WVO28" s="0"/>
      <c r="WVP28" s="0"/>
      <c r="WVQ28" s="0"/>
      <c r="WVR28" s="0"/>
      <c r="WVS28" s="0"/>
      <c r="WVT28" s="0"/>
      <c r="WVU28" s="0"/>
      <c r="WVV28" s="0"/>
      <c r="WVW28" s="0"/>
      <c r="WVX28" s="0"/>
      <c r="WVY28" s="0"/>
      <c r="WVZ28" s="0"/>
      <c r="WWA28" s="0"/>
      <c r="WWB28" s="0"/>
      <c r="WWC28" s="0"/>
      <c r="WWD28" s="0"/>
      <c r="WWE28" s="0"/>
      <c r="WWF28" s="0"/>
      <c r="WWG28" s="0"/>
      <c r="WWH28" s="0"/>
      <c r="WWI28" s="0"/>
      <c r="WWJ28" s="0"/>
      <c r="WWK28" s="0"/>
      <c r="WWL28" s="0"/>
      <c r="WWM28" s="0"/>
      <c r="WWN28" s="0"/>
      <c r="WWO28" s="0"/>
      <c r="WWP28" s="0"/>
      <c r="WWQ28" s="0"/>
      <c r="WWR28" s="0"/>
      <c r="WWS28" s="0"/>
      <c r="WWT28" s="0"/>
      <c r="WWU28" s="0"/>
      <c r="WWV28" s="0"/>
      <c r="WWW28" s="0"/>
      <c r="WWX28" s="0"/>
      <c r="WWY28" s="0"/>
      <c r="WWZ28" s="0"/>
      <c r="WXA28" s="0"/>
      <c r="WXB28" s="0"/>
      <c r="WXC28" s="0"/>
      <c r="WXD28" s="0"/>
      <c r="WXE28" s="0"/>
      <c r="WXF28" s="0"/>
      <c r="WXG28" s="0"/>
      <c r="WXH28" s="0"/>
      <c r="WXI28" s="0"/>
      <c r="WXJ28" s="0"/>
      <c r="WXK28" s="0"/>
      <c r="WXL28" s="0"/>
      <c r="WXM28" s="0"/>
      <c r="WXN28" s="0"/>
      <c r="WXO28" s="0"/>
      <c r="WXP28" s="0"/>
      <c r="WXQ28" s="0"/>
      <c r="WXR28" s="0"/>
      <c r="WXS28" s="0"/>
      <c r="WXT28" s="0"/>
      <c r="WXU28" s="0"/>
      <c r="WXV28" s="0"/>
      <c r="WXW28" s="0"/>
      <c r="WXX28" s="0"/>
      <c r="WXY28" s="0"/>
      <c r="WXZ28" s="0"/>
      <c r="WYA28" s="0"/>
      <c r="WYB28" s="0"/>
      <c r="WYC28" s="0"/>
      <c r="WYD28" s="0"/>
      <c r="WYE28" s="0"/>
      <c r="WYF28" s="0"/>
      <c r="WYG28" s="0"/>
      <c r="WYH28" s="0"/>
      <c r="WYI28" s="0"/>
      <c r="WYJ28" s="0"/>
      <c r="WYK28" s="0"/>
      <c r="WYL28" s="0"/>
      <c r="WYM28" s="0"/>
      <c r="WYN28" s="0"/>
      <c r="WYO28" s="0"/>
      <c r="WYP28" s="0"/>
      <c r="WYQ28" s="0"/>
      <c r="WYR28" s="0"/>
      <c r="WYS28" s="0"/>
      <c r="WYT28" s="0"/>
      <c r="WYU28" s="0"/>
      <c r="WYV28" s="0"/>
      <c r="WYW28" s="0"/>
      <c r="WYX28" s="0"/>
      <c r="WYY28" s="0"/>
      <c r="WYZ28" s="0"/>
      <c r="WZA28" s="0"/>
      <c r="WZB28" s="0"/>
      <c r="WZC28" s="0"/>
      <c r="WZD28" s="0"/>
      <c r="WZE28" s="0"/>
      <c r="WZF28" s="0"/>
      <c r="WZG28" s="0"/>
      <c r="WZH28" s="0"/>
      <c r="WZI28" s="0"/>
      <c r="WZJ28" s="0"/>
      <c r="WZK28" s="0"/>
      <c r="WZL28" s="0"/>
      <c r="WZM28" s="0"/>
      <c r="WZN28" s="0"/>
      <c r="WZO28" s="0"/>
      <c r="WZP28" s="0"/>
      <c r="WZQ28" s="0"/>
      <c r="WZR28" s="0"/>
      <c r="WZS28" s="0"/>
      <c r="WZT28" s="0"/>
      <c r="WZU28" s="0"/>
      <c r="WZV28" s="0"/>
      <c r="WZW28" s="0"/>
      <c r="WZX28" s="0"/>
      <c r="WZY28" s="0"/>
      <c r="WZZ28" s="0"/>
      <c r="XAA28" s="0"/>
      <c r="XAB28" s="0"/>
      <c r="XAC28" s="0"/>
      <c r="XAD28" s="0"/>
      <c r="XAE28" s="0"/>
      <c r="XAF28" s="0"/>
      <c r="XAG28" s="0"/>
      <c r="XAH28" s="0"/>
      <c r="XAI28" s="0"/>
      <c r="XAJ28" s="0"/>
      <c r="XAK28" s="0"/>
      <c r="XAL28" s="0"/>
      <c r="XAM28" s="0"/>
      <c r="XAN28" s="0"/>
      <c r="XAO28" s="0"/>
      <c r="XAP28" s="0"/>
      <c r="XAQ28" s="0"/>
      <c r="XAR28" s="0"/>
      <c r="XAS28" s="0"/>
      <c r="XAT28" s="0"/>
      <c r="XAU28" s="0"/>
      <c r="XAV28" s="0"/>
      <c r="XAW28" s="0"/>
      <c r="XAX28" s="0"/>
      <c r="XAY28" s="0"/>
      <c r="XAZ28" s="0"/>
      <c r="XBA28" s="0"/>
      <c r="XBB28" s="0"/>
      <c r="XBC28" s="0"/>
      <c r="XBD28" s="0"/>
      <c r="XBE28" s="0"/>
      <c r="XBF28" s="0"/>
      <c r="XBG28" s="0"/>
      <c r="XBH28" s="0"/>
      <c r="XBI28" s="0"/>
      <c r="XBJ28" s="0"/>
      <c r="XBK28" s="0"/>
      <c r="XBL28" s="0"/>
      <c r="XBM28" s="0"/>
      <c r="XBN28" s="0"/>
      <c r="XBO28" s="0"/>
      <c r="XBP28" s="0"/>
      <c r="XBQ28" s="0"/>
      <c r="XBR28" s="0"/>
      <c r="XBS28" s="0"/>
      <c r="XBT28" s="0"/>
      <c r="XBU28" s="0"/>
      <c r="XBV28" s="0"/>
      <c r="XBW28" s="0"/>
      <c r="XBX28" s="0"/>
      <c r="XBY28" s="0"/>
      <c r="XBZ28" s="0"/>
      <c r="XCA28" s="0"/>
      <c r="XCB28" s="0"/>
      <c r="XCC28" s="0"/>
      <c r="XCD28" s="0"/>
      <c r="XCE28" s="0"/>
      <c r="XCF28" s="0"/>
      <c r="XCG28" s="0"/>
      <c r="XCH28" s="0"/>
      <c r="XCI28" s="0"/>
      <c r="XCJ28" s="0"/>
      <c r="XCK28" s="0"/>
      <c r="XCL28" s="0"/>
      <c r="XCM28" s="0"/>
      <c r="XCN28" s="0"/>
      <c r="XCO28" s="0"/>
      <c r="XCP28" s="0"/>
      <c r="XCQ28" s="0"/>
      <c r="XCR28" s="0"/>
      <c r="XCS28" s="0"/>
      <c r="XCT28" s="0"/>
      <c r="XCU28" s="0"/>
      <c r="XCV28" s="0"/>
      <c r="XCW28" s="0"/>
      <c r="XCX28" s="0"/>
      <c r="XCY28" s="0"/>
      <c r="XCZ28" s="0"/>
      <c r="XDA28" s="0"/>
      <c r="XDB28" s="0"/>
      <c r="XDC28" s="0"/>
      <c r="XDD28" s="0"/>
      <c r="XDE28" s="0"/>
      <c r="XDF28" s="0"/>
      <c r="XDG28" s="0"/>
      <c r="XDH28" s="0"/>
      <c r="XDI28" s="0"/>
      <c r="XDJ28" s="0"/>
      <c r="XDK28" s="0"/>
      <c r="XDL28" s="0"/>
      <c r="XDM28" s="0"/>
      <c r="XDN28" s="0"/>
      <c r="XDO28" s="0"/>
      <c r="XDP28" s="0"/>
      <c r="XDQ28" s="0"/>
      <c r="XDR28" s="0"/>
      <c r="XDS28" s="0"/>
      <c r="XDT28" s="0"/>
      <c r="XDU28" s="0"/>
      <c r="XDV28" s="0"/>
      <c r="XDW28" s="0"/>
      <c r="XDX28" s="0"/>
      <c r="XDY28" s="0"/>
      <c r="XDZ28" s="0"/>
      <c r="XEA28" s="0"/>
      <c r="XEB28" s="0"/>
      <c r="XEC28" s="0"/>
      <c r="XED28" s="0"/>
      <c r="XEE28" s="0"/>
      <c r="XEF28" s="0"/>
      <c r="XEG28" s="0"/>
      <c r="XEH28" s="0"/>
      <c r="XEI28" s="0"/>
      <c r="XEJ28" s="0"/>
      <c r="XEK28" s="0"/>
      <c r="XEL28" s="0"/>
      <c r="XEM28" s="0"/>
      <c r="XEN28" s="0"/>
      <c r="XEO28" s="0"/>
      <c r="XEP28" s="0"/>
      <c r="XEQ28" s="0"/>
      <c r="XER28" s="0"/>
      <c r="XES28" s="0"/>
      <c r="XET28" s="0"/>
      <c r="XEU28" s="0"/>
      <c r="XEV28" s="0"/>
      <c r="XEW28" s="0"/>
      <c r="XEX28" s="0"/>
      <c r="XEY28" s="0"/>
      <c r="XEZ28" s="0"/>
      <c r="XFA28" s="0"/>
      <c r="XFB28" s="0"/>
      <c r="XFC28" s="0"/>
      <c r="XFD28" s="0"/>
    </row>
    <row r="29" customFormat="false" ht="21" hidden="false" customHeight="true" outlineLevel="0" collapsed="false">
      <c r="B29" s="37" t="s">
        <v>29</v>
      </c>
      <c r="K29" s="0"/>
      <c r="L29" s="0"/>
      <c r="M29" s="0"/>
      <c r="N29" s="0"/>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c r="AMK29" s="0"/>
      <c r="AML29" s="0"/>
      <c r="AMM29" s="0"/>
      <c r="AMN29" s="0"/>
      <c r="AMO29" s="0"/>
      <c r="AMP29" s="0"/>
      <c r="AMQ29" s="0"/>
      <c r="AMR29" s="0"/>
      <c r="AMS29" s="0"/>
      <c r="AMT29" s="0"/>
      <c r="AMU29" s="0"/>
      <c r="AMV29" s="0"/>
      <c r="AMW29" s="0"/>
      <c r="AMX29" s="0"/>
      <c r="AMY29" s="0"/>
      <c r="AMZ29" s="0"/>
      <c r="ANA29" s="0"/>
      <c r="ANB29" s="0"/>
      <c r="ANC29" s="0"/>
      <c r="AND29" s="0"/>
      <c r="ANE29" s="0"/>
      <c r="ANF29" s="0"/>
      <c r="ANG29" s="0"/>
      <c r="ANH29" s="0"/>
      <c r="ANI29" s="0"/>
      <c r="ANJ29" s="0"/>
      <c r="ANK29" s="0"/>
      <c r="ANL29" s="0"/>
      <c r="ANM29" s="0"/>
      <c r="ANN29" s="0"/>
      <c r="ANO29" s="0"/>
      <c r="ANP29" s="0"/>
      <c r="ANQ29" s="0"/>
      <c r="ANR29" s="0"/>
      <c r="ANS29" s="0"/>
      <c r="ANT29" s="0"/>
      <c r="ANU29" s="0"/>
      <c r="ANV29" s="0"/>
      <c r="ANW29" s="0"/>
      <c r="ANX29" s="0"/>
      <c r="ANY29" s="0"/>
      <c r="ANZ29" s="0"/>
      <c r="AOA29" s="0"/>
      <c r="AOB29" s="0"/>
      <c r="AOC29" s="0"/>
      <c r="AOD29" s="0"/>
      <c r="AOE29" s="0"/>
      <c r="AOF29" s="0"/>
      <c r="AOG29" s="0"/>
      <c r="AOH29" s="0"/>
      <c r="AOI29" s="0"/>
      <c r="AOJ29" s="0"/>
      <c r="AOK29" s="0"/>
      <c r="AOL29" s="0"/>
      <c r="AOM29" s="0"/>
      <c r="AON29" s="0"/>
      <c r="AOO29" s="0"/>
      <c r="AOP29" s="0"/>
      <c r="AOQ29" s="0"/>
      <c r="AOR29" s="0"/>
      <c r="AOS29" s="0"/>
      <c r="AOT29" s="0"/>
      <c r="AOU29" s="0"/>
      <c r="AOV29" s="0"/>
      <c r="AOW29" s="0"/>
      <c r="AOX29" s="0"/>
      <c r="AOY29" s="0"/>
      <c r="AOZ29" s="0"/>
      <c r="APA29" s="0"/>
      <c r="APB29" s="0"/>
      <c r="APC29" s="0"/>
      <c r="APD29" s="0"/>
      <c r="APE29" s="0"/>
      <c r="APF29" s="0"/>
      <c r="APG29" s="0"/>
      <c r="APH29" s="0"/>
      <c r="API29" s="0"/>
      <c r="APJ29" s="0"/>
      <c r="APK29" s="0"/>
      <c r="APL29" s="0"/>
      <c r="APM29" s="0"/>
      <c r="APN29" s="0"/>
      <c r="APO29" s="0"/>
      <c r="APP29" s="0"/>
      <c r="APQ29" s="0"/>
      <c r="APR29" s="0"/>
      <c r="APS29" s="0"/>
      <c r="APT29" s="0"/>
      <c r="APU29" s="0"/>
      <c r="APV29" s="0"/>
      <c r="APW29" s="0"/>
      <c r="APX29" s="0"/>
      <c r="APY29" s="0"/>
      <c r="APZ29" s="0"/>
      <c r="AQA29" s="0"/>
      <c r="AQB29" s="0"/>
      <c r="AQC29" s="0"/>
      <c r="AQD29" s="0"/>
      <c r="AQE29" s="0"/>
      <c r="AQF29" s="0"/>
      <c r="AQG29" s="0"/>
      <c r="AQH29" s="0"/>
      <c r="AQI29" s="0"/>
      <c r="AQJ29" s="0"/>
      <c r="AQK29" s="0"/>
      <c r="AQL29" s="0"/>
      <c r="AQM29" s="0"/>
      <c r="AQN29" s="0"/>
      <c r="AQO29" s="0"/>
      <c r="AQP29" s="0"/>
      <c r="AQQ29" s="0"/>
      <c r="AQR29" s="0"/>
      <c r="AQS29" s="0"/>
      <c r="AQT29" s="0"/>
      <c r="AQU29" s="0"/>
      <c r="AQV29" s="0"/>
      <c r="AQW29" s="0"/>
      <c r="AQX29" s="0"/>
      <c r="AQY29" s="0"/>
      <c r="AQZ29" s="0"/>
      <c r="ARA29" s="0"/>
      <c r="ARB29" s="0"/>
      <c r="ARC29" s="0"/>
      <c r="ARD29" s="0"/>
      <c r="ARE29" s="0"/>
      <c r="ARF29" s="0"/>
      <c r="ARG29" s="0"/>
      <c r="ARH29" s="0"/>
      <c r="ARI29" s="0"/>
      <c r="ARJ29" s="0"/>
      <c r="ARK29" s="0"/>
      <c r="ARL29" s="0"/>
      <c r="ARM29" s="0"/>
      <c r="ARN29" s="0"/>
      <c r="ARO29" s="0"/>
      <c r="ARP29" s="0"/>
      <c r="ARQ29" s="0"/>
      <c r="ARR29" s="0"/>
      <c r="ARS29" s="0"/>
      <c r="ART29" s="0"/>
      <c r="ARU29" s="0"/>
      <c r="ARV29" s="0"/>
      <c r="ARW29" s="0"/>
      <c r="ARX29" s="0"/>
      <c r="ARY29" s="0"/>
      <c r="ARZ29" s="0"/>
      <c r="ASA29" s="0"/>
      <c r="ASB29" s="0"/>
      <c r="ASC29" s="0"/>
      <c r="ASD29" s="0"/>
      <c r="ASE29" s="0"/>
      <c r="ASF29" s="0"/>
      <c r="ASG29" s="0"/>
      <c r="ASH29" s="0"/>
      <c r="ASI29" s="0"/>
      <c r="ASJ29" s="0"/>
      <c r="ASK29" s="0"/>
      <c r="ASL29" s="0"/>
      <c r="ASM29" s="0"/>
      <c r="ASN29" s="0"/>
      <c r="ASO29" s="0"/>
      <c r="ASP29" s="0"/>
      <c r="ASQ29" s="0"/>
      <c r="ASR29" s="0"/>
      <c r="ASS29" s="0"/>
      <c r="AST29" s="0"/>
      <c r="ASU29" s="0"/>
      <c r="ASV29" s="0"/>
      <c r="ASW29" s="0"/>
      <c r="ASX29" s="0"/>
      <c r="ASY29" s="0"/>
      <c r="ASZ29" s="0"/>
      <c r="ATA29" s="0"/>
      <c r="ATB29" s="0"/>
      <c r="ATC29" s="0"/>
      <c r="ATD29" s="0"/>
      <c r="ATE29" s="0"/>
      <c r="ATF29" s="0"/>
      <c r="ATG29" s="0"/>
      <c r="ATH29" s="0"/>
      <c r="ATI29" s="0"/>
      <c r="ATJ29" s="0"/>
      <c r="ATK29" s="0"/>
      <c r="ATL29" s="0"/>
      <c r="ATM29" s="0"/>
      <c r="ATN29" s="0"/>
      <c r="ATO29" s="0"/>
      <c r="ATP29" s="0"/>
      <c r="ATQ29" s="0"/>
      <c r="ATR29" s="0"/>
      <c r="ATS29" s="0"/>
      <c r="ATT29" s="0"/>
      <c r="ATU29" s="0"/>
      <c r="ATV29" s="0"/>
      <c r="ATW29" s="0"/>
      <c r="ATX29" s="0"/>
      <c r="ATY29" s="0"/>
      <c r="ATZ29" s="0"/>
      <c r="AUA29" s="0"/>
      <c r="AUB29" s="0"/>
      <c r="AUC29" s="0"/>
      <c r="AUD29" s="0"/>
      <c r="AUE29" s="0"/>
      <c r="AUF29" s="0"/>
      <c r="AUG29" s="0"/>
      <c r="AUH29" s="0"/>
      <c r="AUI29" s="0"/>
      <c r="AUJ29" s="0"/>
      <c r="AUK29" s="0"/>
      <c r="AUL29" s="0"/>
      <c r="AUM29" s="0"/>
      <c r="AUN29" s="0"/>
      <c r="AUO29" s="0"/>
      <c r="AUP29" s="0"/>
      <c r="AUQ29" s="0"/>
      <c r="AUR29" s="0"/>
      <c r="AUS29" s="0"/>
      <c r="AUT29" s="0"/>
      <c r="AUU29" s="0"/>
      <c r="AUV29" s="0"/>
      <c r="AUW29" s="0"/>
      <c r="AUX29" s="0"/>
      <c r="AUY29" s="0"/>
      <c r="AUZ29" s="0"/>
      <c r="AVA29" s="0"/>
      <c r="AVB29" s="0"/>
      <c r="AVC29" s="0"/>
      <c r="AVD29" s="0"/>
      <c r="AVE29" s="0"/>
      <c r="AVF29" s="0"/>
      <c r="AVG29" s="0"/>
      <c r="AVH29" s="0"/>
      <c r="AVI29" s="0"/>
      <c r="AVJ29" s="0"/>
      <c r="AVK29" s="0"/>
      <c r="AVL29" s="0"/>
      <c r="AVM29" s="0"/>
      <c r="AVN29" s="0"/>
      <c r="AVO29" s="0"/>
      <c r="AVP29" s="0"/>
      <c r="AVQ29" s="0"/>
      <c r="AVR29" s="0"/>
      <c r="AVS29" s="0"/>
      <c r="AVT29" s="0"/>
      <c r="AVU29" s="0"/>
      <c r="AVV29" s="0"/>
      <c r="AVW29" s="0"/>
      <c r="AVX29" s="0"/>
      <c r="AVY29" s="0"/>
      <c r="AVZ29" s="0"/>
      <c r="AWA29" s="0"/>
      <c r="AWB29" s="0"/>
      <c r="AWC29" s="0"/>
      <c r="AWD29" s="0"/>
      <c r="AWE29" s="0"/>
      <c r="AWF29" s="0"/>
      <c r="AWG29" s="0"/>
      <c r="AWH29" s="0"/>
      <c r="AWI29" s="0"/>
      <c r="AWJ29" s="0"/>
      <c r="AWK29" s="0"/>
      <c r="AWL29" s="0"/>
      <c r="AWM29" s="0"/>
      <c r="AWN29" s="0"/>
      <c r="AWO29" s="0"/>
      <c r="AWP29" s="0"/>
      <c r="AWQ29" s="0"/>
      <c r="AWR29" s="0"/>
      <c r="AWS29" s="0"/>
      <c r="AWT29" s="0"/>
      <c r="AWU29" s="0"/>
      <c r="AWV29" s="0"/>
      <c r="AWW29" s="0"/>
      <c r="AWX29" s="0"/>
      <c r="AWY29" s="0"/>
      <c r="AWZ29" s="0"/>
      <c r="AXA29" s="0"/>
      <c r="AXB29" s="0"/>
      <c r="AXC29" s="0"/>
      <c r="AXD29" s="0"/>
      <c r="AXE29" s="0"/>
      <c r="AXF29" s="0"/>
      <c r="AXG29" s="0"/>
      <c r="AXH29" s="0"/>
      <c r="AXI29" s="0"/>
      <c r="AXJ29" s="0"/>
      <c r="AXK29" s="0"/>
      <c r="AXL29" s="0"/>
      <c r="AXM29" s="0"/>
      <c r="AXN29" s="0"/>
      <c r="AXO29" s="0"/>
      <c r="AXP29" s="0"/>
      <c r="AXQ29" s="0"/>
      <c r="AXR29" s="0"/>
      <c r="AXS29" s="0"/>
      <c r="AXT29" s="0"/>
      <c r="AXU29" s="0"/>
      <c r="AXV29" s="0"/>
      <c r="AXW29" s="0"/>
      <c r="AXX29" s="0"/>
      <c r="AXY29" s="0"/>
      <c r="AXZ29" s="0"/>
      <c r="AYA29" s="0"/>
      <c r="AYB29" s="0"/>
      <c r="AYC29" s="0"/>
      <c r="AYD29" s="0"/>
      <c r="AYE29" s="0"/>
      <c r="AYF29" s="0"/>
      <c r="AYG29" s="0"/>
      <c r="AYH29" s="0"/>
      <c r="AYI29" s="0"/>
      <c r="AYJ29" s="0"/>
      <c r="AYK29" s="0"/>
      <c r="AYL29" s="0"/>
      <c r="AYM29" s="0"/>
      <c r="AYN29" s="0"/>
      <c r="AYO29" s="0"/>
      <c r="AYP29" s="0"/>
      <c r="AYQ29" s="0"/>
      <c r="AYR29" s="0"/>
      <c r="AYS29" s="0"/>
      <c r="AYT29" s="0"/>
      <c r="AYU29" s="0"/>
      <c r="AYV29" s="0"/>
      <c r="AYW29" s="0"/>
      <c r="AYX29" s="0"/>
      <c r="AYY29" s="0"/>
      <c r="AYZ29" s="0"/>
      <c r="AZA29" s="0"/>
      <c r="AZB29" s="0"/>
      <c r="AZC29" s="0"/>
      <c r="AZD29" s="0"/>
      <c r="AZE29" s="0"/>
      <c r="AZF29" s="0"/>
      <c r="AZG29" s="0"/>
      <c r="AZH29" s="0"/>
      <c r="AZI29" s="0"/>
      <c r="AZJ29" s="0"/>
      <c r="AZK29" s="0"/>
      <c r="AZL29" s="0"/>
      <c r="AZM29" s="0"/>
      <c r="AZN29" s="0"/>
      <c r="AZO29" s="0"/>
      <c r="AZP29" s="0"/>
      <c r="AZQ29" s="0"/>
      <c r="AZR29" s="0"/>
      <c r="AZS29" s="0"/>
      <c r="AZT29" s="0"/>
      <c r="AZU29" s="0"/>
      <c r="AZV29" s="0"/>
      <c r="AZW29" s="0"/>
      <c r="AZX29" s="0"/>
      <c r="AZY29" s="0"/>
      <c r="AZZ29" s="0"/>
      <c r="BAA29" s="0"/>
      <c r="BAB29" s="0"/>
      <c r="BAC29" s="0"/>
      <c r="BAD29" s="0"/>
      <c r="BAE29" s="0"/>
      <c r="BAF29" s="0"/>
      <c r="BAG29" s="0"/>
      <c r="BAH29" s="0"/>
      <c r="BAI29" s="0"/>
      <c r="BAJ29" s="0"/>
      <c r="BAK29" s="0"/>
      <c r="BAL29" s="0"/>
      <c r="BAM29" s="0"/>
      <c r="BAN29" s="0"/>
      <c r="BAO29" s="0"/>
      <c r="BAP29" s="0"/>
      <c r="BAQ29" s="0"/>
      <c r="BAR29" s="0"/>
      <c r="BAS29" s="0"/>
      <c r="BAT29" s="0"/>
      <c r="BAU29" s="0"/>
      <c r="BAV29" s="0"/>
      <c r="BAW29" s="0"/>
      <c r="BAX29" s="0"/>
      <c r="BAY29" s="0"/>
      <c r="BAZ29" s="0"/>
      <c r="BBA29" s="0"/>
      <c r="BBB29" s="0"/>
      <c r="BBC29" s="0"/>
      <c r="BBD29" s="0"/>
      <c r="BBE29" s="0"/>
      <c r="BBF29" s="0"/>
      <c r="BBG29" s="0"/>
      <c r="BBH29" s="0"/>
      <c r="BBI29" s="0"/>
      <c r="BBJ29" s="0"/>
      <c r="BBK29" s="0"/>
      <c r="BBL29" s="0"/>
      <c r="BBM29" s="0"/>
      <c r="BBN29" s="0"/>
      <c r="BBO29" s="0"/>
      <c r="BBP29" s="0"/>
      <c r="BBQ29" s="0"/>
      <c r="BBR29" s="0"/>
      <c r="BBS29" s="0"/>
      <c r="BBT29" s="0"/>
      <c r="BBU29" s="0"/>
      <c r="BBV29" s="0"/>
      <c r="BBW29" s="0"/>
      <c r="BBX29" s="0"/>
      <c r="BBY29" s="0"/>
      <c r="BBZ29" s="0"/>
      <c r="BCA29" s="0"/>
      <c r="BCB29" s="0"/>
      <c r="BCC29" s="0"/>
      <c r="BCD29" s="0"/>
      <c r="BCE29" s="0"/>
      <c r="BCF29" s="0"/>
      <c r="BCG29" s="0"/>
      <c r="BCH29" s="0"/>
      <c r="BCI29" s="0"/>
      <c r="BCJ29" s="0"/>
      <c r="BCK29" s="0"/>
      <c r="BCL29" s="0"/>
      <c r="BCM29" s="0"/>
      <c r="BCN29" s="0"/>
      <c r="BCO29" s="0"/>
      <c r="BCP29" s="0"/>
      <c r="BCQ29" s="0"/>
      <c r="BCR29" s="0"/>
      <c r="BCS29" s="0"/>
      <c r="BCT29" s="0"/>
      <c r="BCU29" s="0"/>
      <c r="BCV29" s="0"/>
      <c r="BCW29" s="0"/>
      <c r="BCX29" s="0"/>
      <c r="BCY29" s="0"/>
      <c r="BCZ29" s="0"/>
      <c r="BDA29" s="0"/>
      <c r="BDB29" s="0"/>
      <c r="BDC29" s="0"/>
      <c r="BDD29" s="0"/>
      <c r="BDE29" s="0"/>
      <c r="BDF29" s="0"/>
      <c r="BDG29" s="0"/>
      <c r="BDH29" s="0"/>
      <c r="BDI29" s="0"/>
      <c r="BDJ29" s="0"/>
      <c r="BDK29" s="0"/>
      <c r="BDL29" s="0"/>
      <c r="BDM29" s="0"/>
      <c r="BDN29" s="0"/>
      <c r="BDO29" s="0"/>
      <c r="BDP29" s="0"/>
      <c r="BDQ29" s="0"/>
      <c r="BDR29" s="0"/>
      <c r="BDS29" s="0"/>
      <c r="BDT29" s="0"/>
      <c r="BDU29" s="0"/>
      <c r="BDV29" s="0"/>
      <c r="BDW29" s="0"/>
      <c r="BDX29" s="0"/>
      <c r="BDY29" s="0"/>
      <c r="BDZ29" s="0"/>
      <c r="BEA29" s="0"/>
      <c r="BEB29" s="0"/>
      <c r="BEC29" s="0"/>
      <c r="BED29" s="0"/>
      <c r="BEE29" s="0"/>
      <c r="BEF29" s="0"/>
      <c r="BEG29" s="0"/>
      <c r="BEH29" s="0"/>
      <c r="BEI29" s="0"/>
      <c r="BEJ29" s="0"/>
      <c r="BEK29" s="0"/>
      <c r="BEL29" s="0"/>
      <c r="BEM29" s="0"/>
      <c r="BEN29" s="0"/>
      <c r="BEO29" s="0"/>
      <c r="BEP29" s="0"/>
      <c r="BEQ29" s="0"/>
      <c r="BER29" s="0"/>
      <c r="BES29" s="0"/>
      <c r="BET29" s="0"/>
      <c r="BEU29" s="0"/>
      <c r="BEV29" s="0"/>
      <c r="BEW29" s="0"/>
      <c r="BEX29" s="0"/>
      <c r="BEY29" s="0"/>
      <c r="BEZ29" s="0"/>
      <c r="BFA29" s="0"/>
      <c r="BFB29" s="0"/>
      <c r="BFC29" s="0"/>
      <c r="BFD29" s="0"/>
      <c r="BFE29" s="0"/>
      <c r="BFF29" s="0"/>
      <c r="BFG29" s="0"/>
      <c r="BFH29" s="0"/>
      <c r="BFI29" s="0"/>
      <c r="BFJ29" s="0"/>
      <c r="BFK29" s="0"/>
      <c r="BFL29" s="0"/>
      <c r="BFM29" s="0"/>
      <c r="BFN29" s="0"/>
      <c r="BFO29" s="0"/>
      <c r="BFP29" s="0"/>
      <c r="BFQ29" s="0"/>
      <c r="BFR29" s="0"/>
      <c r="BFS29" s="0"/>
      <c r="BFT29" s="0"/>
      <c r="BFU29" s="0"/>
      <c r="BFV29" s="0"/>
      <c r="BFW29" s="0"/>
      <c r="BFX29" s="0"/>
      <c r="BFY29" s="0"/>
      <c r="BFZ29" s="0"/>
      <c r="BGA29" s="0"/>
      <c r="BGB29" s="0"/>
      <c r="BGC29" s="0"/>
      <c r="BGD29" s="0"/>
      <c r="BGE29" s="0"/>
      <c r="BGF29" s="0"/>
      <c r="BGG29" s="0"/>
      <c r="BGH29" s="0"/>
      <c r="BGI29" s="0"/>
      <c r="BGJ29" s="0"/>
      <c r="BGK29" s="0"/>
      <c r="BGL29" s="0"/>
      <c r="BGM29" s="0"/>
      <c r="BGN29" s="0"/>
      <c r="BGO29" s="0"/>
      <c r="BGP29" s="0"/>
      <c r="BGQ29" s="0"/>
      <c r="BGR29" s="0"/>
      <c r="BGS29" s="0"/>
      <c r="BGT29" s="0"/>
      <c r="BGU29" s="0"/>
      <c r="BGV29" s="0"/>
      <c r="BGW29" s="0"/>
      <c r="BGX29" s="0"/>
      <c r="BGY29" s="0"/>
      <c r="BGZ29" s="0"/>
      <c r="BHA29" s="0"/>
      <c r="BHB29" s="0"/>
      <c r="BHC29" s="0"/>
      <c r="BHD29" s="0"/>
      <c r="BHE29" s="0"/>
      <c r="BHF29" s="0"/>
      <c r="BHG29" s="0"/>
      <c r="BHH29" s="0"/>
      <c r="BHI29" s="0"/>
      <c r="BHJ29" s="0"/>
      <c r="BHK29" s="0"/>
      <c r="BHL29" s="0"/>
      <c r="BHM29" s="0"/>
      <c r="BHN29" s="0"/>
      <c r="BHO29" s="0"/>
      <c r="BHP29" s="0"/>
      <c r="BHQ29" s="0"/>
      <c r="BHR29" s="0"/>
      <c r="BHS29" s="0"/>
      <c r="BHT29" s="0"/>
      <c r="BHU29" s="0"/>
      <c r="BHV29" s="0"/>
      <c r="BHW29" s="0"/>
      <c r="BHX29" s="0"/>
      <c r="BHY29" s="0"/>
      <c r="BHZ29" s="0"/>
      <c r="BIA29" s="0"/>
      <c r="BIB29" s="0"/>
      <c r="BIC29" s="0"/>
      <c r="BID29" s="0"/>
      <c r="BIE29" s="0"/>
      <c r="BIF29" s="0"/>
      <c r="BIG29" s="0"/>
      <c r="BIH29" s="0"/>
      <c r="BII29" s="0"/>
      <c r="BIJ29" s="0"/>
      <c r="BIK29" s="0"/>
      <c r="BIL29" s="0"/>
      <c r="BIM29" s="0"/>
      <c r="BIN29" s="0"/>
      <c r="BIO29" s="0"/>
      <c r="BIP29" s="0"/>
      <c r="BIQ29" s="0"/>
      <c r="BIR29" s="0"/>
      <c r="BIS29" s="0"/>
      <c r="BIT29" s="0"/>
      <c r="BIU29" s="0"/>
      <c r="BIV29" s="0"/>
      <c r="BIW29" s="0"/>
      <c r="BIX29" s="0"/>
      <c r="BIY29" s="0"/>
      <c r="BIZ29" s="0"/>
      <c r="BJA29" s="0"/>
      <c r="BJB29" s="0"/>
      <c r="BJC29" s="0"/>
      <c r="BJD29" s="0"/>
      <c r="BJE29" s="0"/>
      <c r="BJF29" s="0"/>
      <c r="BJG29" s="0"/>
      <c r="BJH29" s="0"/>
      <c r="BJI29" s="0"/>
      <c r="BJJ29" s="0"/>
      <c r="BJK29" s="0"/>
      <c r="BJL29" s="0"/>
      <c r="BJM29" s="0"/>
      <c r="BJN29" s="0"/>
      <c r="BJO29" s="0"/>
      <c r="BJP29" s="0"/>
      <c r="BJQ29" s="0"/>
      <c r="BJR29" s="0"/>
      <c r="BJS29" s="0"/>
      <c r="BJT29" s="0"/>
      <c r="BJU29" s="0"/>
      <c r="BJV29" s="0"/>
      <c r="BJW29" s="0"/>
      <c r="BJX29" s="0"/>
      <c r="BJY29" s="0"/>
      <c r="BJZ29" s="0"/>
      <c r="BKA29" s="0"/>
      <c r="BKB29" s="0"/>
      <c r="BKC29" s="0"/>
      <c r="BKD29" s="0"/>
      <c r="BKE29" s="0"/>
      <c r="BKF29" s="0"/>
      <c r="BKG29" s="0"/>
      <c r="BKH29" s="0"/>
      <c r="BKI29" s="0"/>
      <c r="BKJ29" s="0"/>
      <c r="BKK29" s="0"/>
      <c r="BKL29" s="0"/>
      <c r="BKM29" s="0"/>
      <c r="BKN29" s="0"/>
      <c r="BKO29" s="0"/>
      <c r="BKP29" s="0"/>
      <c r="BKQ29" s="0"/>
      <c r="BKR29" s="0"/>
      <c r="BKS29" s="0"/>
      <c r="BKT29" s="0"/>
      <c r="BKU29" s="0"/>
      <c r="BKV29" s="0"/>
      <c r="BKW29" s="0"/>
      <c r="BKX29" s="0"/>
      <c r="BKY29" s="0"/>
      <c r="BKZ29" s="0"/>
      <c r="BLA29" s="0"/>
      <c r="BLB29" s="0"/>
      <c r="BLC29" s="0"/>
      <c r="BLD29" s="0"/>
      <c r="BLE29" s="0"/>
      <c r="BLF29" s="0"/>
      <c r="BLG29" s="0"/>
      <c r="BLH29" s="0"/>
      <c r="BLI29" s="0"/>
      <c r="BLJ29" s="0"/>
      <c r="BLK29" s="0"/>
      <c r="BLL29" s="0"/>
      <c r="BLM29" s="0"/>
      <c r="BLN29" s="0"/>
      <c r="BLO29" s="0"/>
      <c r="BLP29" s="0"/>
      <c r="BLQ29" s="0"/>
      <c r="BLR29" s="0"/>
      <c r="BLS29" s="0"/>
      <c r="BLT29" s="0"/>
      <c r="BLU29" s="0"/>
      <c r="BLV29" s="0"/>
      <c r="BLW29" s="0"/>
      <c r="BLX29" s="0"/>
      <c r="BLY29" s="0"/>
      <c r="BLZ29" s="0"/>
      <c r="BMA29" s="0"/>
      <c r="BMB29" s="0"/>
      <c r="BMC29" s="0"/>
      <c r="BMD29" s="0"/>
      <c r="BME29" s="0"/>
      <c r="BMF29" s="0"/>
      <c r="BMG29" s="0"/>
      <c r="BMH29" s="0"/>
      <c r="BMI29" s="0"/>
      <c r="BMJ29" s="0"/>
      <c r="BMK29" s="0"/>
      <c r="BML29" s="0"/>
      <c r="BMM29" s="0"/>
      <c r="BMN29" s="0"/>
      <c r="BMO29" s="0"/>
      <c r="BMP29" s="0"/>
      <c r="BMQ29" s="0"/>
      <c r="BMR29" s="0"/>
      <c r="BMS29" s="0"/>
      <c r="BMT29" s="0"/>
      <c r="BMU29" s="0"/>
      <c r="BMV29" s="0"/>
      <c r="BMW29" s="0"/>
      <c r="BMX29" s="0"/>
      <c r="BMY29" s="0"/>
      <c r="BMZ29" s="0"/>
      <c r="BNA29" s="0"/>
      <c r="BNB29" s="0"/>
      <c r="BNC29" s="0"/>
      <c r="BND29" s="0"/>
      <c r="BNE29" s="0"/>
      <c r="BNF29" s="0"/>
      <c r="BNG29" s="0"/>
      <c r="BNH29" s="0"/>
      <c r="BNI29" s="0"/>
      <c r="BNJ29" s="0"/>
      <c r="BNK29" s="0"/>
      <c r="BNL29" s="0"/>
      <c r="BNM29" s="0"/>
      <c r="BNN29" s="0"/>
      <c r="BNO29" s="0"/>
      <c r="BNP29" s="0"/>
      <c r="BNQ29" s="0"/>
      <c r="BNR29" s="0"/>
      <c r="BNS29" s="0"/>
      <c r="BNT29" s="0"/>
      <c r="BNU29" s="0"/>
      <c r="BNV29" s="0"/>
      <c r="BNW29" s="0"/>
      <c r="BNX29" s="0"/>
      <c r="BNY29" s="0"/>
      <c r="BNZ29" s="0"/>
      <c r="BOA29" s="0"/>
      <c r="BOB29" s="0"/>
      <c r="BOC29" s="0"/>
      <c r="BOD29" s="0"/>
      <c r="BOE29" s="0"/>
      <c r="BOF29" s="0"/>
      <c r="BOG29" s="0"/>
      <c r="BOH29" s="0"/>
      <c r="BOI29" s="0"/>
      <c r="BOJ29" s="0"/>
      <c r="BOK29" s="0"/>
      <c r="BOL29" s="0"/>
      <c r="BOM29" s="0"/>
      <c r="BON29" s="0"/>
      <c r="BOO29" s="0"/>
      <c r="BOP29" s="0"/>
      <c r="BOQ29" s="0"/>
      <c r="BOR29" s="0"/>
      <c r="BOS29" s="0"/>
      <c r="BOT29" s="0"/>
      <c r="BOU29" s="0"/>
      <c r="BOV29" s="0"/>
      <c r="BOW29" s="0"/>
      <c r="BOX29" s="0"/>
      <c r="BOY29" s="0"/>
      <c r="BOZ29" s="0"/>
      <c r="BPA29" s="0"/>
      <c r="BPB29" s="0"/>
      <c r="BPC29" s="0"/>
      <c r="BPD29" s="0"/>
      <c r="BPE29" s="0"/>
      <c r="BPF29" s="0"/>
      <c r="BPG29" s="0"/>
      <c r="BPH29" s="0"/>
      <c r="BPI29" s="0"/>
      <c r="BPJ29" s="0"/>
      <c r="BPK29" s="0"/>
      <c r="BPL29" s="0"/>
      <c r="BPM29" s="0"/>
      <c r="BPN29" s="0"/>
      <c r="BPO29" s="0"/>
      <c r="BPP29" s="0"/>
      <c r="BPQ29" s="0"/>
      <c r="BPR29" s="0"/>
      <c r="BPS29" s="0"/>
      <c r="BPT29" s="0"/>
      <c r="BPU29" s="0"/>
      <c r="BPV29" s="0"/>
      <c r="BPW29" s="0"/>
      <c r="BPX29" s="0"/>
      <c r="BPY29" s="0"/>
      <c r="BPZ29" s="0"/>
      <c r="BQA29" s="0"/>
      <c r="BQB29" s="0"/>
      <c r="BQC29" s="0"/>
      <c r="BQD29" s="0"/>
      <c r="BQE29" s="0"/>
      <c r="BQF29" s="0"/>
      <c r="BQG29" s="0"/>
      <c r="BQH29" s="0"/>
      <c r="BQI29" s="0"/>
      <c r="BQJ29" s="0"/>
      <c r="BQK29" s="0"/>
      <c r="BQL29" s="0"/>
      <c r="BQM29" s="0"/>
      <c r="BQN29" s="0"/>
      <c r="BQO29" s="0"/>
      <c r="BQP29" s="0"/>
      <c r="BQQ29" s="0"/>
      <c r="BQR29" s="0"/>
      <c r="BQS29" s="0"/>
      <c r="BQT29" s="0"/>
      <c r="BQU29" s="0"/>
      <c r="BQV29" s="0"/>
      <c r="BQW29" s="0"/>
      <c r="BQX29" s="0"/>
      <c r="BQY29" s="0"/>
      <c r="BQZ29" s="0"/>
      <c r="BRA29" s="0"/>
      <c r="BRB29" s="0"/>
      <c r="BRC29" s="0"/>
      <c r="BRD29" s="0"/>
      <c r="BRE29" s="0"/>
      <c r="BRF29" s="0"/>
      <c r="BRG29" s="0"/>
      <c r="BRH29" s="0"/>
      <c r="BRI29" s="0"/>
      <c r="BRJ29" s="0"/>
      <c r="BRK29" s="0"/>
      <c r="BRL29" s="0"/>
      <c r="BRM29" s="0"/>
      <c r="BRN29" s="0"/>
      <c r="BRO29" s="0"/>
      <c r="BRP29" s="0"/>
      <c r="BRQ29" s="0"/>
      <c r="BRR29" s="0"/>
      <c r="BRS29" s="0"/>
      <c r="BRT29" s="0"/>
      <c r="BRU29" s="0"/>
      <c r="BRV29" s="0"/>
      <c r="BRW29" s="0"/>
      <c r="BRX29" s="0"/>
      <c r="BRY29" s="0"/>
      <c r="BRZ29" s="0"/>
      <c r="BSA29" s="0"/>
      <c r="BSB29" s="0"/>
      <c r="BSC29" s="0"/>
      <c r="BSD29" s="0"/>
      <c r="BSE29" s="0"/>
      <c r="BSF29" s="0"/>
      <c r="BSG29" s="0"/>
      <c r="BSH29" s="0"/>
      <c r="BSI29" s="0"/>
      <c r="BSJ29" s="0"/>
      <c r="BSK29" s="0"/>
      <c r="BSL29" s="0"/>
      <c r="BSM29" s="0"/>
      <c r="BSN29" s="0"/>
      <c r="BSO29" s="0"/>
      <c r="BSP29" s="0"/>
      <c r="BSQ29" s="0"/>
      <c r="BSR29" s="0"/>
      <c r="BSS29" s="0"/>
      <c r="BST29" s="0"/>
      <c r="BSU29" s="0"/>
      <c r="BSV29" s="0"/>
      <c r="BSW29" s="0"/>
      <c r="BSX29" s="0"/>
      <c r="BSY29" s="0"/>
      <c r="BSZ29" s="0"/>
      <c r="BTA29" s="0"/>
      <c r="BTB29" s="0"/>
      <c r="BTC29" s="0"/>
      <c r="BTD29" s="0"/>
      <c r="BTE29" s="0"/>
      <c r="BTF29" s="0"/>
      <c r="BTG29" s="0"/>
      <c r="BTH29" s="0"/>
      <c r="BTI29" s="0"/>
      <c r="BTJ29" s="0"/>
      <c r="BTK29" s="0"/>
      <c r="BTL29" s="0"/>
      <c r="BTM29" s="0"/>
      <c r="BTN29" s="0"/>
      <c r="BTO29" s="0"/>
      <c r="BTP29" s="0"/>
      <c r="BTQ29" s="0"/>
      <c r="BTR29" s="0"/>
      <c r="BTS29" s="0"/>
      <c r="BTT29" s="0"/>
      <c r="BTU29" s="0"/>
      <c r="BTV29" s="0"/>
      <c r="BTW29" s="0"/>
      <c r="BTX29" s="0"/>
      <c r="BTY29" s="0"/>
      <c r="BTZ29" s="0"/>
      <c r="BUA29" s="0"/>
      <c r="BUB29" s="0"/>
      <c r="BUC29" s="0"/>
      <c r="BUD29" s="0"/>
      <c r="BUE29" s="0"/>
      <c r="BUF29" s="0"/>
      <c r="BUG29" s="0"/>
      <c r="BUH29" s="0"/>
      <c r="BUI29" s="0"/>
      <c r="BUJ29" s="0"/>
      <c r="BUK29" s="0"/>
      <c r="BUL29" s="0"/>
      <c r="BUM29" s="0"/>
      <c r="BUN29" s="0"/>
      <c r="BUO29" s="0"/>
      <c r="BUP29" s="0"/>
      <c r="BUQ29" s="0"/>
      <c r="BUR29" s="0"/>
      <c r="BUS29" s="0"/>
      <c r="BUT29" s="0"/>
      <c r="BUU29" s="0"/>
      <c r="BUV29" s="0"/>
      <c r="BUW29" s="0"/>
      <c r="BUX29" s="0"/>
      <c r="BUY29" s="0"/>
      <c r="BUZ29" s="0"/>
      <c r="BVA29" s="0"/>
      <c r="BVB29" s="0"/>
      <c r="BVC29" s="0"/>
      <c r="BVD29" s="0"/>
      <c r="BVE29" s="0"/>
      <c r="BVF29" s="0"/>
      <c r="BVG29" s="0"/>
      <c r="BVH29" s="0"/>
      <c r="BVI29" s="0"/>
      <c r="BVJ29" s="0"/>
      <c r="BVK29" s="0"/>
      <c r="BVL29" s="0"/>
      <c r="BVM29" s="0"/>
      <c r="BVN29" s="0"/>
      <c r="BVO29" s="0"/>
      <c r="BVP29" s="0"/>
      <c r="BVQ29" s="0"/>
      <c r="BVR29" s="0"/>
      <c r="BVS29" s="0"/>
      <c r="BVT29" s="0"/>
      <c r="BVU29" s="0"/>
      <c r="BVV29" s="0"/>
      <c r="BVW29" s="0"/>
      <c r="BVX29" s="0"/>
      <c r="BVY29" s="0"/>
      <c r="BVZ29" s="0"/>
      <c r="BWA29" s="0"/>
      <c r="BWB29" s="0"/>
      <c r="BWC29" s="0"/>
      <c r="BWD29" s="0"/>
      <c r="BWE29" s="0"/>
      <c r="BWF29" s="0"/>
      <c r="BWG29" s="0"/>
      <c r="BWH29" s="0"/>
      <c r="BWI29" s="0"/>
      <c r="BWJ29" s="0"/>
      <c r="BWK29" s="0"/>
      <c r="BWL29" s="0"/>
      <c r="BWM29" s="0"/>
      <c r="BWN29" s="0"/>
      <c r="BWO29" s="0"/>
      <c r="BWP29" s="0"/>
      <c r="BWQ29" s="0"/>
      <c r="BWR29" s="0"/>
      <c r="BWS29" s="0"/>
      <c r="BWT29" s="0"/>
      <c r="BWU29" s="0"/>
      <c r="BWV29" s="0"/>
      <c r="BWW29" s="0"/>
      <c r="BWX29" s="0"/>
      <c r="BWY29" s="0"/>
      <c r="BWZ29" s="0"/>
      <c r="BXA29" s="0"/>
      <c r="BXB29" s="0"/>
      <c r="BXC29" s="0"/>
      <c r="BXD29" s="0"/>
      <c r="BXE29" s="0"/>
      <c r="BXF29" s="0"/>
      <c r="BXG29" s="0"/>
      <c r="BXH29" s="0"/>
      <c r="BXI29" s="0"/>
      <c r="BXJ29" s="0"/>
      <c r="BXK29" s="0"/>
      <c r="BXL29" s="0"/>
      <c r="BXM29" s="0"/>
      <c r="BXN29" s="0"/>
      <c r="BXO29" s="0"/>
      <c r="BXP29" s="0"/>
      <c r="BXQ29" s="0"/>
      <c r="BXR29" s="0"/>
      <c r="BXS29" s="0"/>
      <c r="BXT29" s="0"/>
      <c r="BXU29" s="0"/>
      <c r="BXV29" s="0"/>
      <c r="BXW29" s="0"/>
      <c r="BXX29" s="0"/>
      <c r="BXY29" s="0"/>
      <c r="BXZ29" s="0"/>
      <c r="BYA29" s="0"/>
      <c r="BYB29" s="0"/>
      <c r="BYC29" s="0"/>
      <c r="BYD29" s="0"/>
      <c r="BYE29" s="0"/>
      <c r="BYF29" s="0"/>
      <c r="BYG29" s="0"/>
      <c r="BYH29" s="0"/>
      <c r="BYI29" s="0"/>
      <c r="BYJ29" s="0"/>
      <c r="BYK29" s="0"/>
      <c r="BYL29" s="0"/>
      <c r="BYM29" s="0"/>
      <c r="BYN29" s="0"/>
      <c r="BYO29" s="0"/>
      <c r="BYP29" s="0"/>
      <c r="BYQ29" s="0"/>
      <c r="BYR29" s="0"/>
      <c r="BYS29" s="0"/>
      <c r="BYT29" s="0"/>
      <c r="BYU29" s="0"/>
      <c r="BYV29" s="0"/>
      <c r="BYW29" s="0"/>
      <c r="BYX29" s="0"/>
      <c r="BYY29" s="0"/>
      <c r="BYZ29" s="0"/>
      <c r="BZA29" s="0"/>
      <c r="BZB29" s="0"/>
      <c r="BZC29" s="0"/>
      <c r="BZD29" s="0"/>
      <c r="BZE29" s="0"/>
      <c r="BZF29" s="0"/>
      <c r="BZG29" s="0"/>
      <c r="BZH29" s="0"/>
      <c r="BZI29" s="0"/>
      <c r="BZJ29" s="0"/>
      <c r="BZK29" s="0"/>
      <c r="BZL29" s="0"/>
      <c r="BZM29" s="0"/>
      <c r="BZN29" s="0"/>
      <c r="BZO29" s="0"/>
      <c r="BZP29" s="0"/>
      <c r="BZQ29" s="0"/>
      <c r="BZR29" s="0"/>
      <c r="BZS29" s="0"/>
      <c r="BZT29" s="0"/>
      <c r="BZU29" s="0"/>
      <c r="BZV29" s="0"/>
      <c r="BZW29" s="0"/>
      <c r="BZX29" s="0"/>
      <c r="BZY29" s="0"/>
      <c r="BZZ29" s="0"/>
      <c r="CAA29" s="0"/>
      <c r="CAB29" s="0"/>
      <c r="CAC29" s="0"/>
      <c r="CAD29" s="0"/>
      <c r="CAE29" s="0"/>
      <c r="CAF29" s="0"/>
      <c r="CAG29" s="0"/>
      <c r="CAH29" s="0"/>
      <c r="CAI29" s="0"/>
      <c r="CAJ29" s="0"/>
      <c r="CAK29" s="0"/>
      <c r="CAL29" s="0"/>
      <c r="CAM29" s="0"/>
      <c r="CAN29" s="0"/>
      <c r="CAO29" s="0"/>
      <c r="CAP29" s="0"/>
      <c r="CAQ29" s="0"/>
      <c r="CAR29" s="0"/>
      <c r="CAS29" s="0"/>
      <c r="CAT29" s="0"/>
      <c r="CAU29" s="0"/>
      <c r="CAV29" s="0"/>
      <c r="CAW29" s="0"/>
      <c r="CAX29" s="0"/>
      <c r="CAY29" s="0"/>
      <c r="CAZ29" s="0"/>
      <c r="CBA29" s="0"/>
      <c r="CBB29" s="0"/>
      <c r="CBC29" s="0"/>
      <c r="CBD29" s="0"/>
      <c r="CBE29" s="0"/>
      <c r="CBF29" s="0"/>
      <c r="CBG29" s="0"/>
      <c r="CBH29" s="0"/>
      <c r="CBI29" s="0"/>
      <c r="CBJ29" s="0"/>
      <c r="CBK29" s="0"/>
      <c r="CBL29" s="0"/>
      <c r="CBM29" s="0"/>
      <c r="CBN29" s="0"/>
      <c r="CBO29" s="0"/>
      <c r="CBP29" s="0"/>
      <c r="CBQ29" s="0"/>
      <c r="CBR29" s="0"/>
      <c r="CBS29" s="0"/>
      <c r="CBT29" s="0"/>
      <c r="CBU29" s="0"/>
      <c r="CBV29" s="0"/>
      <c r="CBW29" s="0"/>
      <c r="CBX29" s="0"/>
      <c r="CBY29" s="0"/>
      <c r="CBZ29" s="0"/>
      <c r="CCA29" s="0"/>
      <c r="CCB29" s="0"/>
      <c r="CCC29" s="0"/>
      <c r="CCD29" s="0"/>
      <c r="CCE29" s="0"/>
      <c r="CCF29" s="0"/>
      <c r="CCG29" s="0"/>
      <c r="CCH29" s="0"/>
      <c r="CCI29" s="0"/>
      <c r="CCJ29" s="0"/>
      <c r="CCK29" s="0"/>
      <c r="CCL29" s="0"/>
      <c r="CCM29" s="0"/>
      <c r="CCN29" s="0"/>
      <c r="CCO29" s="0"/>
      <c r="CCP29" s="0"/>
      <c r="CCQ29" s="0"/>
      <c r="CCR29" s="0"/>
      <c r="CCS29" s="0"/>
      <c r="CCT29" s="0"/>
      <c r="CCU29" s="0"/>
      <c r="CCV29" s="0"/>
      <c r="CCW29" s="0"/>
      <c r="CCX29" s="0"/>
      <c r="CCY29" s="0"/>
      <c r="CCZ29" s="0"/>
      <c r="CDA29" s="0"/>
      <c r="CDB29" s="0"/>
      <c r="CDC29" s="0"/>
      <c r="CDD29" s="0"/>
      <c r="CDE29" s="0"/>
      <c r="CDF29" s="0"/>
      <c r="CDG29" s="0"/>
      <c r="CDH29" s="0"/>
      <c r="CDI29" s="0"/>
      <c r="CDJ29" s="0"/>
      <c r="CDK29" s="0"/>
      <c r="CDL29" s="0"/>
      <c r="CDM29" s="0"/>
      <c r="CDN29" s="0"/>
      <c r="CDO29" s="0"/>
      <c r="CDP29" s="0"/>
      <c r="CDQ29" s="0"/>
      <c r="CDR29" s="0"/>
      <c r="CDS29" s="0"/>
      <c r="CDT29" s="0"/>
      <c r="CDU29" s="0"/>
      <c r="CDV29" s="0"/>
      <c r="CDW29" s="0"/>
      <c r="CDX29" s="0"/>
      <c r="CDY29" s="0"/>
      <c r="CDZ29" s="0"/>
      <c r="CEA29" s="0"/>
      <c r="CEB29" s="0"/>
      <c r="CEC29" s="0"/>
      <c r="CED29" s="0"/>
      <c r="CEE29" s="0"/>
      <c r="CEF29" s="0"/>
      <c r="CEG29" s="0"/>
      <c r="CEH29" s="0"/>
      <c r="CEI29" s="0"/>
      <c r="CEJ29" s="0"/>
      <c r="CEK29" s="0"/>
      <c r="CEL29" s="0"/>
      <c r="CEM29" s="0"/>
      <c r="CEN29" s="0"/>
      <c r="CEO29" s="0"/>
      <c r="CEP29" s="0"/>
      <c r="CEQ29" s="0"/>
      <c r="CER29" s="0"/>
      <c r="CES29" s="0"/>
      <c r="CET29" s="0"/>
      <c r="CEU29" s="0"/>
      <c r="CEV29" s="0"/>
      <c r="CEW29" s="0"/>
      <c r="CEX29" s="0"/>
      <c r="CEY29" s="0"/>
      <c r="CEZ29" s="0"/>
      <c r="CFA29" s="0"/>
      <c r="CFB29" s="0"/>
      <c r="CFC29" s="0"/>
      <c r="CFD29" s="0"/>
      <c r="CFE29" s="0"/>
      <c r="CFF29" s="0"/>
      <c r="CFG29" s="0"/>
      <c r="CFH29" s="0"/>
      <c r="CFI29" s="0"/>
      <c r="CFJ29" s="0"/>
      <c r="CFK29" s="0"/>
      <c r="CFL29" s="0"/>
      <c r="CFM29" s="0"/>
      <c r="CFN29" s="0"/>
      <c r="CFO29" s="0"/>
      <c r="CFP29" s="0"/>
      <c r="CFQ29" s="0"/>
      <c r="CFR29" s="0"/>
      <c r="CFS29" s="0"/>
      <c r="CFT29" s="0"/>
      <c r="CFU29" s="0"/>
      <c r="CFV29" s="0"/>
      <c r="CFW29" s="0"/>
      <c r="CFX29" s="0"/>
      <c r="CFY29" s="0"/>
      <c r="CFZ29" s="0"/>
      <c r="CGA29" s="0"/>
      <c r="CGB29" s="0"/>
      <c r="CGC29" s="0"/>
      <c r="CGD29" s="0"/>
      <c r="CGE29" s="0"/>
      <c r="CGF29" s="0"/>
      <c r="CGG29" s="0"/>
      <c r="CGH29" s="0"/>
      <c r="CGI29" s="0"/>
      <c r="CGJ29" s="0"/>
      <c r="CGK29" s="0"/>
      <c r="CGL29" s="0"/>
      <c r="CGM29" s="0"/>
      <c r="CGN29" s="0"/>
      <c r="CGO29" s="0"/>
      <c r="CGP29" s="0"/>
      <c r="CGQ29" s="0"/>
      <c r="CGR29" s="0"/>
      <c r="CGS29" s="0"/>
      <c r="CGT29" s="0"/>
      <c r="CGU29" s="0"/>
      <c r="CGV29" s="0"/>
      <c r="CGW29" s="0"/>
      <c r="CGX29" s="0"/>
      <c r="CGY29" s="0"/>
      <c r="CGZ29" s="0"/>
      <c r="CHA29" s="0"/>
      <c r="CHB29" s="0"/>
      <c r="CHC29" s="0"/>
      <c r="CHD29" s="0"/>
      <c r="CHE29" s="0"/>
      <c r="CHF29" s="0"/>
      <c r="CHG29" s="0"/>
      <c r="CHH29" s="0"/>
      <c r="CHI29" s="0"/>
      <c r="CHJ29" s="0"/>
      <c r="CHK29" s="0"/>
      <c r="CHL29" s="0"/>
      <c r="CHM29" s="0"/>
      <c r="CHN29" s="0"/>
      <c r="CHO29" s="0"/>
      <c r="CHP29" s="0"/>
      <c r="CHQ29" s="0"/>
      <c r="CHR29" s="0"/>
      <c r="CHS29" s="0"/>
      <c r="CHT29" s="0"/>
      <c r="CHU29" s="0"/>
      <c r="CHV29" s="0"/>
      <c r="CHW29" s="0"/>
      <c r="CHX29" s="0"/>
      <c r="CHY29" s="0"/>
      <c r="CHZ29" s="0"/>
      <c r="CIA29" s="0"/>
      <c r="CIB29" s="0"/>
      <c r="CIC29" s="0"/>
      <c r="CID29" s="0"/>
      <c r="CIE29" s="0"/>
      <c r="CIF29" s="0"/>
      <c r="CIG29" s="0"/>
      <c r="CIH29" s="0"/>
      <c r="CII29" s="0"/>
      <c r="CIJ29" s="0"/>
      <c r="CIK29" s="0"/>
      <c r="CIL29" s="0"/>
      <c r="CIM29" s="0"/>
      <c r="CIN29" s="0"/>
      <c r="CIO29" s="0"/>
      <c r="CIP29" s="0"/>
      <c r="CIQ29" s="0"/>
      <c r="CIR29" s="0"/>
      <c r="CIS29" s="0"/>
      <c r="CIT29" s="0"/>
      <c r="CIU29" s="0"/>
      <c r="CIV29" s="0"/>
      <c r="CIW29" s="0"/>
      <c r="CIX29" s="0"/>
      <c r="CIY29" s="0"/>
      <c r="CIZ29" s="0"/>
      <c r="CJA29" s="0"/>
      <c r="CJB29" s="0"/>
      <c r="CJC29" s="0"/>
      <c r="CJD29" s="0"/>
      <c r="CJE29" s="0"/>
      <c r="CJF29" s="0"/>
      <c r="CJG29" s="0"/>
      <c r="CJH29" s="0"/>
      <c r="CJI29" s="0"/>
      <c r="CJJ29" s="0"/>
      <c r="CJK29" s="0"/>
      <c r="CJL29" s="0"/>
      <c r="CJM29" s="0"/>
      <c r="CJN29" s="0"/>
      <c r="CJO29" s="0"/>
      <c r="CJP29" s="0"/>
      <c r="CJQ29" s="0"/>
      <c r="CJR29" s="0"/>
      <c r="CJS29" s="0"/>
      <c r="CJT29" s="0"/>
      <c r="CJU29" s="0"/>
      <c r="CJV29" s="0"/>
      <c r="CJW29" s="0"/>
      <c r="CJX29" s="0"/>
      <c r="CJY29" s="0"/>
      <c r="CJZ29" s="0"/>
      <c r="CKA29" s="0"/>
      <c r="CKB29" s="0"/>
      <c r="CKC29" s="0"/>
      <c r="CKD29" s="0"/>
      <c r="CKE29" s="0"/>
      <c r="CKF29" s="0"/>
      <c r="CKG29" s="0"/>
      <c r="CKH29" s="0"/>
      <c r="CKI29" s="0"/>
      <c r="CKJ29" s="0"/>
      <c r="CKK29" s="0"/>
      <c r="CKL29" s="0"/>
      <c r="CKM29" s="0"/>
      <c r="CKN29" s="0"/>
      <c r="CKO29" s="0"/>
      <c r="CKP29" s="0"/>
      <c r="CKQ29" s="0"/>
      <c r="CKR29" s="0"/>
      <c r="CKS29" s="0"/>
      <c r="CKT29" s="0"/>
      <c r="CKU29" s="0"/>
      <c r="CKV29" s="0"/>
      <c r="CKW29" s="0"/>
      <c r="CKX29" s="0"/>
      <c r="CKY29" s="0"/>
      <c r="CKZ29" s="0"/>
      <c r="CLA29" s="0"/>
      <c r="CLB29" s="0"/>
      <c r="CLC29" s="0"/>
      <c r="CLD29" s="0"/>
      <c r="CLE29" s="0"/>
      <c r="CLF29" s="0"/>
      <c r="CLG29" s="0"/>
      <c r="CLH29" s="0"/>
      <c r="CLI29" s="0"/>
      <c r="CLJ29" s="0"/>
      <c r="CLK29" s="0"/>
      <c r="CLL29" s="0"/>
      <c r="CLM29" s="0"/>
      <c r="CLN29" s="0"/>
      <c r="CLO29" s="0"/>
      <c r="CLP29" s="0"/>
      <c r="CLQ29" s="0"/>
      <c r="CLR29" s="0"/>
      <c r="CLS29" s="0"/>
      <c r="CLT29" s="0"/>
      <c r="CLU29" s="0"/>
      <c r="CLV29" s="0"/>
      <c r="CLW29" s="0"/>
      <c r="CLX29" s="0"/>
      <c r="CLY29" s="0"/>
      <c r="CLZ29" s="0"/>
      <c r="CMA29" s="0"/>
      <c r="CMB29" s="0"/>
      <c r="CMC29" s="0"/>
      <c r="CMD29" s="0"/>
      <c r="CME29" s="0"/>
      <c r="CMF29" s="0"/>
      <c r="CMG29" s="0"/>
      <c r="CMH29" s="0"/>
      <c r="CMI29" s="0"/>
      <c r="CMJ29" s="0"/>
      <c r="CMK29" s="0"/>
      <c r="CML29" s="0"/>
      <c r="CMM29" s="0"/>
      <c r="CMN29" s="0"/>
      <c r="CMO29" s="0"/>
      <c r="CMP29" s="0"/>
      <c r="CMQ29" s="0"/>
      <c r="CMR29" s="0"/>
      <c r="CMS29" s="0"/>
      <c r="CMT29" s="0"/>
      <c r="CMU29" s="0"/>
      <c r="CMV29" s="0"/>
      <c r="CMW29" s="0"/>
      <c r="CMX29" s="0"/>
      <c r="CMY29" s="0"/>
      <c r="CMZ29" s="0"/>
      <c r="CNA29" s="0"/>
      <c r="CNB29" s="0"/>
      <c r="CNC29" s="0"/>
      <c r="CND29" s="0"/>
      <c r="CNE29" s="0"/>
      <c r="CNF29" s="0"/>
      <c r="CNG29" s="0"/>
      <c r="CNH29" s="0"/>
      <c r="CNI29" s="0"/>
      <c r="CNJ29" s="0"/>
      <c r="CNK29" s="0"/>
      <c r="CNL29" s="0"/>
      <c r="CNM29" s="0"/>
      <c r="CNN29" s="0"/>
      <c r="CNO29" s="0"/>
      <c r="CNP29" s="0"/>
      <c r="CNQ29" s="0"/>
      <c r="CNR29" s="0"/>
      <c r="CNS29" s="0"/>
      <c r="CNT29" s="0"/>
      <c r="CNU29" s="0"/>
      <c r="CNV29" s="0"/>
      <c r="CNW29" s="0"/>
      <c r="CNX29" s="0"/>
      <c r="CNY29" s="0"/>
      <c r="CNZ29" s="0"/>
      <c r="COA29" s="0"/>
      <c r="COB29" s="0"/>
      <c r="COC29" s="0"/>
      <c r="COD29" s="0"/>
      <c r="COE29" s="0"/>
      <c r="COF29" s="0"/>
      <c r="COG29" s="0"/>
      <c r="COH29" s="0"/>
      <c r="COI29" s="0"/>
      <c r="COJ29" s="0"/>
      <c r="COK29" s="0"/>
      <c r="COL29" s="0"/>
      <c r="COM29" s="0"/>
      <c r="CON29" s="0"/>
      <c r="COO29" s="0"/>
      <c r="COP29" s="0"/>
      <c r="COQ29" s="0"/>
      <c r="COR29" s="0"/>
      <c r="COS29" s="0"/>
      <c r="COT29" s="0"/>
      <c r="COU29" s="0"/>
      <c r="COV29" s="0"/>
      <c r="COW29" s="0"/>
      <c r="COX29" s="0"/>
      <c r="COY29" s="0"/>
      <c r="COZ29" s="0"/>
      <c r="CPA29" s="0"/>
      <c r="CPB29" s="0"/>
      <c r="CPC29" s="0"/>
      <c r="CPD29" s="0"/>
      <c r="CPE29" s="0"/>
      <c r="CPF29" s="0"/>
      <c r="CPG29" s="0"/>
      <c r="CPH29" s="0"/>
      <c r="CPI29" s="0"/>
      <c r="CPJ29" s="0"/>
      <c r="CPK29" s="0"/>
      <c r="CPL29" s="0"/>
      <c r="CPM29" s="0"/>
      <c r="CPN29" s="0"/>
      <c r="CPO29" s="0"/>
      <c r="CPP29" s="0"/>
      <c r="CPQ29" s="0"/>
      <c r="CPR29" s="0"/>
      <c r="CPS29" s="0"/>
      <c r="CPT29" s="0"/>
      <c r="CPU29" s="0"/>
      <c r="CPV29" s="0"/>
      <c r="CPW29" s="0"/>
      <c r="CPX29" s="0"/>
      <c r="CPY29" s="0"/>
      <c r="CPZ29" s="0"/>
      <c r="CQA29" s="0"/>
      <c r="CQB29" s="0"/>
      <c r="CQC29" s="0"/>
      <c r="CQD29" s="0"/>
      <c r="CQE29" s="0"/>
      <c r="CQF29" s="0"/>
      <c r="CQG29" s="0"/>
      <c r="CQH29" s="0"/>
      <c r="CQI29" s="0"/>
      <c r="CQJ29" s="0"/>
      <c r="CQK29" s="0"/>
      <c r="CQL29" s="0"/>
      <c r="CQM29" s="0"/>
      <c r="CQN29" s="0"/>
      <c r="CQO29" s="0"/>
      <c r="CQP29" s="0"/>
      <c r="CQQ29" s="0"/>
      <c r="CQR29" s="0"/>
      <c r="CQS29" s="0"/>
      <c r="CQT29" s="0"/>
      <c r="CQU29" s="0"/>
      <c r="CQV29" s="0"/>
      <c r="CQW29" s="0"/>
      <c r="CQX29" s="0"/>
      <c r="CQY29" s="0"/>
      <c r="CQZ29" s="0"/>
      <c r="CRA29" s="0"/>
      <c r="CRB29" s="0"/>
      <c r="CRC29" s="0"/>
      <c r="CRD29" s="0"/>
      <c r="CRE29" s="0"/>
      <c r="CRF29" s="0"/>
      <c r="CRG29" s="0"/>
      <c r="CRH29" s="0"/>
      <c r="CRI29" s="0"/>
      <c r="CRJ29" s="0"/>
      <c r="CRK29" s="0"/>
      <c r="CRL29" s="0"/>
      <c r="CRM29" s="0"/>
      <c r="CRN29" s="0"/>
      <c r="CRO29" s="0"/>
      <c r="CRP29" s="0"/>
      <c r="CRQ29" s="0"/>
      <c r="CRR29" s="0"/>
      <c r="CRS29" s="0"/>
      <c r="CRT29" s="0"/>
      <c r="CRU29" s="0"/>
      <c r="CRV29" s="0"/>
      <c r="CRW29" s="0"/>
      <c r="CRX29" s="0"/>
      <c r="CRY29" s="0"/>
      <c r="CRZ29" s="0"/>
      <c r="CSA29" s="0"/>
      <c r="CSB29" s="0"/>
      <c r="CSC29" s="0"/>
      <c r="CSD29" s="0"/>
      <c r="CSE29" s="0"/>
      <c r="CSF29" s="0"/>
      <c r="CSG29" s="0"/>
      <c r="CSH29" s="0"/>
      <c r="CSI29" s="0"/>
      <c r="CSJ29" s="0"/>
      <c r="CSK29" s="0"/>
      <c r="CSL29" s="0"/>
      <c r="CSM29" s="0"/>
      <c r="CSN29" s="0"/>
      <c r="CSO29" s="0"/>
      <c r="CSP29" s="0"/>
      <c r="CSQ29" s="0"/>
      <c r="CSR29" s="0"/>
      <c r="CSS29" s="0"/>
      <c r="CST29" s="0"/>
      <c r="CSU29" s="0"/>
      <c r="CSV29" s="0"/>
      <c r="CSW29" s="0"/>
      <c r="CSX29" s="0"/>
      <c r="CSY29" s="0"/>
      <c r="CSZ29" s="0"/>
      <c r="CTA29" s="0"/>
      <c r="CTB29" s="0"/>
      <c r="CTC29" s="0"/>
      <c r="CTD29" s="0"/>
      <c r="CTE29" s="0"/>
      <c r="CTF29" s="0"/>
      <c r="CTG29" s="0"/>
      <c r="CTH29" s="0"/>
      <c r="CTI29" s="0"/>
      <c r="CTJ29" s="0"/>
      <c r="CTK29" s="0"/>
      <c r="CTL29" s="0"/>
      <c r="CTM29" s="0"/>
      <c r="CTN29" s="0"/>
      <c r="CTO29" s="0"/>
      <c r="CTP29" s="0"/>
      <c r="CTQ29" s="0"/>
      <c r="CTR29" s="0"/>
      <c r="CTS29" s="0"/>
      <c r="CTT29" s="0"/>
      <c r="CTU29" s="0"/>
      <c r="CTV29" s="0"/>
      <c r="CTW29" s="0"/>
      <c r="CTX29" s="0"/>
      <c r="CTY29" s="0"/>
      <c r="CTZ29" s="0"/>
      <c r="CUA29" s="0"/>
      <c r="CUB29" s="0"/>
      <c r="CUC29" s="0"/>
      <c r="CUD29" s="0"/>
      <c r="CUE29" s="0"/>
      <c r="CUF29" s="0"/>
      <c r="CUG29" s="0"/>
      <c r="CUH29" s="0"/>
      <c r="CUI29" s="0"/>
      <c r="CUJ29" s="0"/>
      <c r="CUK29" s="0"/>
      <c r="CUL29" s="0"/>
      <c r="CUM29" s="0"/>
      <c r="CUN29" s="0"/>
      <c r="CUO29" s="0"/>
      <c r="CUP29" s="0"/>
      <c r="CUQ29" s="0"/>
      <c r="CUR29" s="0"/>
      <c r="CUS29" s="0"/>
      <c r="CUT29" s="0"/>
      <c r="CUU29" s="0"/>
      <c r="CUV29" s="0"/>
      <c r="CUW29" s="0"/>
      <c r="CUX29" s="0"/>
      <c r="CUY29" s="0"/>
      <c r="CUZ29" s="0"/>
      <c r="CVA29" s="0"/>
      <c r="CVB29" s="0"/>
      <c r="CVC29" s="0"/>
      <c r="CVD29" s="0"/>
      <c r="CVE29" s="0"/>
      <c r="CVF29" s="0"/>
      <c r="CVG29" s="0"/>
      <c r="CVH29" s="0"/>
      <c r="CVI29" s="0"/>
      <c r="CVJ29" s="0"/>
      <c r="CVK29" s="0"/>
      <c r="CVL29" s="0"/>
      <c r="CVM29" s="0"/>
      <c r="CVN29" s="0"/>
      <c r="CVO29" s="0"/>
      <c r="CVP29" s="0"/>
      <c r="CVQ29" s="0"/>
      <c r="CVR29" s="0"/>
      <c r="CVS29" s="0"/>
      <c r="CVT29" s="0"/>
      <c r="CVU29" s="0"/>
      <c r="CVV29" s="0"/>
      <c r="CVW29" s="0"/>
      <c r="CVX29" s="0"/>
      <c r="CVY29" s="0"/>
      <c r="CVZ29" s="0"/>
      <c r="CWA29" s="0"/>
      <c r="CWB29" s="0"/>
      <c r="CWC29" s="0"/>
      <c r="CWD29" s="0"/>
      <c r="CWE29" s="0"/>
      <c r="CWF29" s="0"/>
      <c r="CWG29" s="0"/>
      <c r="CWH29" s="0"/>
      <c r="CWI29" s="0"/>
      <c r="CWJ29" s="0"/>
      <c r="CWK29" s="0"/>
      <c r="CWL29" s="0"/>
      <c r="CWM29" s="0"/>
      <c r="CWN29" s="0"/>
      <c r="CWO29" s="0"/>
      <c r="CWP29" s="0"/>
      <c r="CWQ29" s="0"/>
      <c r="CWR29" s="0"/>
      <c r="CWS29" s="0"/>
      <c r="CWT29" s="0"/>
      <c r="CWU29" s="0"/>
      <c r="CWV29" s="0"/>
      <c r="CWW29" s="0"/>
      <c r="CWX29" s="0"/>
      <c r="CWY29" s="0"/>
      <c r="CWZ29" s="0"/>
      <c r="CXA29" s="0"/>
      <c r="CXB29" s="0"/>
      <c r="CXC29" s="0"/>
      <c r="CXD29" s="0"/>
      <c r="CXE29" s="0"/>
      <c r="CXF29" s="0"/>
      <c r="CXG29" s="0"/>
      <c r="CXH29" s="0"/>
      <c r="CXI29" s="0"/>
      <c r="CXJ29" s="0"/>
      <c r="CXK29" s="0"/>
      <c r="CXL29" s="0"/>
      <c r="CXM29" s="0"/>
      <c r="CXN29" s="0"/>
      <c r="CXO29" s="0"/>
      <c r="CXP29" s="0"/>
      <c r="CXQ29" s="0"/>
      <c r="CXR29" s="0"/>
      <c r="CXS29" s="0"/>
      <c r="CXT29" s="0"/>
      <c r="CXU29" s="0"/>
      <c r="CXV29" s="0"/>
      <c r="CXW29" s="0"/>
      <c r="CXX29" s="0"/>
      <c r="CXY29" s="0"/>
      <c r="CXZ29" s="0"/>
      <c r="CYA29" s="0"/>
      <c r="CYB29" s="0"/>
      <c r="CYC29" s="0"/>
      <c r="CYD29" s="0"/>
      <c r="CYE29" s="0"/>
      <c r="CYF29" s="0"/>
      <c r="CYG29" s="0"/>
      <c r="CYH29" s="0"/>
      <c r="CYI29" s="0"/>
      <c r="CYJ29" s="0"/>
      <c r="CYK29" s="0"/>
      <c r="CYL29" s="0"/>
      <c r="CYM29" s="0"/>
      <c r="CYN29" s="0"/>
      <c r="CYO29" s="0"/>
      <c r="CYP29" s="0"/>
      <c r="CYQ29" s="0"/>
      <c r="CYR29" s="0"/>
      <c r="CYS29" s="0"/>
      <c r="CYT29" s="0"/>
      <c r="CYU29" s="0"/>
      <c r="CYV29" s="0"/>
      <c r="CYW29" s="0"/>
      <c r="CYX29" s="0"/>
      <c r="CYY29" s="0"/>
      <c r="CYZ29" s="0"/>
      <c r="CZA29" s="0"/>
      <c r="CZB29" s="0"/>
      <c r="CZC29" s="0"/>
      <c r="CZD29" s="0"/>
      <c r="CZE29" s="0"/>
      <c r="CZF29" s="0"/>
      <c r="CZG29" s="0"/>
      <c r="CZH29" s="0"/>
      <c r="CZI29" s="0"/>
      <c r="CZJ29" s="0"/>
      <c r="CZK29" s="0"/>
      <c r="CZL29" s="0"/>
      <c r="CZM29" s="0"/>
      <c r="CZN29" s="0"/>
      <c r="CZO29" s="0"/>
      <c r="CZP29" s="0"/>
      <c r="CZQ29" s="0"/>
      <c r="CZR29" s="0"/>
      <c r="CZS29" s="0"/>
      <c r="CZT29" s="0"/>
      <c r="CZU29" s="0"/>
      <c r="CZV29" s="0"/>
      <c r="CZW29" s="0"/>
      <c r="CZX29" s="0"/>
      <c r="CZY29" s="0"/>
      <c r="CZZ29" s="0"/>
      <c r="DAA29" s="0"/>
      <c r="DAB29" s="0"/>
      <c r="DAC29" s="0"/>
      <c r="DAD29" s="0"/>
      <c r="DAE29" s="0"/>
      <c r="DAF29" s="0"/>
      <c r="DAG29" s="0"/>
      <c r="DAH29" s="0"/>
      <c r="DAI29" s="0"/>
      <c r="DAJ29" s="0"/>
      <c r="DAK29" s="0"/>
      <c r="DAL29" s="0"/>
      <c r="DAM29" s="0"/>
      <c r="DAN29" s="0"/>
      <c r="DAO29" s="0"/>
      <c r="DAP29" s="0"/>
      <c r="DAQ29" s="0"/>
      <c r="DAR29" s="0"/>
      <c r="DAS29" s="0"/>
      <c r="DAT29" s="0"/>
      <c r="DAU29" s="0"/>
      <c r="DAV29" s="0"/>
      <c r="DAW29" s="0"/>
      <c r="DAX29" s="0"/>
      <c r="DAY29" s="0"/>
      <c r="DAZ29" s="0"/>
      <c r="DBA29" s="0"/>
      <c r="DBB29" s="0"/>
      <c r="DBC29" s="0"/>
      <c r="DBD29" s="0"/>
      <c r="DBE29" s="0"/>
      <c r="DBF29" s="0"/>
      <c r="DBG29" s="0"/>
      <c r="DBH29" s="0"/>
      <c r="DBI29" s="0"/>
      <c r="DBJ29" s="0"/>
      <c r="DBK29" s="0"/>
      <c r="DBL29" s="0"/>
      <c r="DBM29" s="0"/>
      <c r="DBN29" s="0"/>
      <c r="DBO29" s="0"/>
      <c r="DBP29" s="0"/>
      <c r="DBQ29" s="0"/>
      <c r="DBR29" s="0"/>
      <c r="DBS29" s="0"/>
      <c r="DBT29" s="0"/>
      <c r="DBU29" s="0"/>
      <c r="DBV29" s="0"/>
      <c r="DBW29" s="0"/>
      <c r="DBX29" s="0"/>
      <c r="DBY29" s="0"/>
      <c r="DBZ29" s="0"/>
      <c r="DCA29" s="0"/>
      <c r="DCB29" s="0"/>
      <c r="DCC29" s="0"/>
      <c r="DCD29" s="0"/>
      <c r="DCE29" s="0"/>
      <c r="DCF29" s="0"/>
      <c r="DCG29" s="0"/>
      <c r="DCH29" s="0"/>
      <c r="DCI29" s="0"/>
      <c r="DCJ29" s="0"/>
      <c r="DCK29" s="0"/>
      <c r="DCL29" s="0"/>
      <c r="DCM29" s="0"/>
      <c r="DCN29" s="0"/>
      <c r="DCO29" s="0"/>
      <c r="DCP29" s="0"/>
      <c r="DCQ29" s="0"/>
      <c r="DCR29" s="0"/>
      <c r="DCS29" s="0"/>
      <c r="DCT29" s="0"/>
      <c r="DCU29" s="0"/>
      <c r="DCV29" s="0"/>
      <c r="DCW29" s="0"/>
      <c r="DCX29" s="0"/>
      <c r="DCY29" s="0"/>
      <c r="DCZ29" s="0"/>
      <c r="DDA29" s="0"/>
      <c r="DDB29" s="0"/>
      <c r="DDC29" s="0"/>
      <c r="DDD29" s="0"/>
      <c r="DDE29" s="0"/>
      <c r="DDF29" s="0"/>
      <c r="DDG29" s="0"/>
      <c r="DDH29" s="0"/>
      <c r="DDI29" s="0"/>
      <c r="DDJ29" s="0"/>
      <c r="DDK29" s="0"/>
      <c r="DDL29" s="0"/>
      <c r="DDM29" s="0"/>
      <c r="DDN29" s="0"/>
      <c r="DDO29" s="0"/>
      <c r="DDP29" s="0"/>
      <c r="DDQ29" s="0"/>
      <c r="DDR29" s="0"/>
      <c r="DDS29" s="0"/>
      <c r="DDT29" s="0"/>
      <c r="DDU29" s="0"/>
      <c r="DDV29" s="0"/>
      <c r="DDW29" s="0"/>
      <c r="DDX29" s="0"/>
      <c r="DDY29" s="0"/>
      <c r="DDZ29" s="0"/>
      <c r="DEA29" s="0"/>
      <c r="DEB29" s="0"/>
      <c r="DEC29" s="0"/>
      <c r="DED29" s="0"/>
      <c r="DEE29" s="0"/>
      <c r="DEF29" s="0"/>
      <c r="DEG29" s="0"/>
      <c r="DEH29" s="0"/>
      <c r="DEI29" s="0"/>
      <c r="DEJ29" s="0"/>
      <c r="DEK29" s="0"/>
      <c r="DEL29" s="0"/>
      <c r="DEM29" s="0"/>
      <c r="DEN29" s="0"/>
      <c r="DEO29" s="0"/>
      <c r="DEP29" s="0"/>
      <c r="DEQ29" s="0"/>
      <c r="DER29" s="0"/>
      <c r="DES29" s="0"/>
      <c r="DET29" s="0"/>
      <c r="DEU29" s="0"/>
      <c r="DEV29" s="0"/>
      <c r="DEW29" s="0"/>
      <c r="DEX29" s="0"/>
      <c r="DEY29" s="0"/>
      <c r="DEZ29" s="0"/>
      <c r="DFA29" s="0"/>
      <c r="DFB29" s="0"/>
      <c r="DFC29" s="0"/>
      <c r="DFD29" s="0"/>
      <c r="DFE29" s="0"/>
      <c r="DFF29" s="0"/>
      <c r="DFG29" s="0"/>
      <c r="DFH29" s="0"/>
      <c r="DFI29" s="0"/>
      <c r="DFJ29" s="0"/>
      <c r="DFK29" s="0"/>
      <c r="DFL29" s="0"/>
      <c r="DFM29" s="0"/>
      <c r="DFN29" s="0"/>
      <c r="DFO29" s="0"/>
      <c r="DFP29" s="0"/>
      <c r="DFQ29" s="0"/>
      <c r="DFR29" s="0"/>
      <c r="DFS29" s="0"/>
      <c r="DFT29" s="0"/>
      <c r="DFU29" s="0"/>
      <c r="DFV29" s="0"/>
      <c r="DFW29" s="0"/>
      <c r="DFX29" s="0"/>
      <c r="DFY29" s="0"/>
      <c r="DFZ29" s="0"/>
      <c r="DGA29" s="0"/>
      <c r="DGB29" s="0"/>
      <c r="DGC29" s="0"/>
      <c r="DGD29" s="0"/>
      <c r="DGE29" s="0"/>
      <c r="DGF29" s="0"/>
      <c r="DGG29" s="0"/>
      <c r="DGH29" s="0"/>
      <c r="DGI29" s="0"/>
      <c r="DGJ29" s="0"/>
      <c r="DGK29" s="0"/>
      <c r="DGL29" s="0"/>
      <c r="DGM29" s="0"/>
      <c r="DGN29" s="0"/>
      <c r="DGO29" s="0"/>
      <c r="DGP29" s="0"/>
      <c r="DGQ29" s="0"/>
      <c r="DGR29" s="0"/>
      <c r="DGS29" s="0"/>
      <c r="DGT29" s="0"/>
      <c r="DGU29" s="0"/>
      <c r="DGV29" s="0"/>
      <c r="DGW29" s="0"/>
      <c r="DGX29" s="0"/>
      <c r="DGY29" s="0"/>
      <c r="DGZ29" s="0"/>
      <c r="DHA29" s="0"/>
      <c r="DHB29" s="0"/>
      <c r="DHC29" s="0"/>
      <c r="DHD29" s="0"/>
      <c r="DHE29" s="0"/>
      <c r="DHF29" s="0"/>
      <c r="DHG29" s="0"/>
      <c r="DHH29" s="0"/>
      <c r="DHI29" s="0"/>
      <c r="DHJ29" s="0"/>
      <c r="DHK29" s="0"/>
      <c r="DHL29" s="0"/>
      <c r="DHM29" s="0"/>
      <c r="DHN29" s="0"/>
      <c r="DHO29" s="0"/>
      <c r="DHP29" s="0"/>
      <c r="DHQ29" s="0"/>
      <c r="DHR29" s="0"/>
      <c r="DHS29" s="0"/>
      <c r="DHT29" s="0"/>
      <c r="DHU29" s="0"/>
      <c r="DHV29" s="0"/>
      <c r="DHW29" s="0"/>
      <c r="DHX29" s="0"/>
      <c r="DHY29" s="0"/>
      <c r="DHZ29" s="0"/>
      <c r="DIA29" s="0"/>
      <c r="DIB29" s="0"/>
      <c r="DIC29" s="0"/>
      <c r="DID29" s="0"/>
      <c r="DIE29" s="0"/>
      <c r="DIF29" s="0"/>
      <c r="DIG29" s="0"/>
      <c r="DIH29" s="0"/>
      <c r="DII29" s="0"/>
      <c r="DIJ29" s="0"/>
      <c r="DIK29" s="0"/>
      <c r="DIL29" s="0"/>
      <c r="DIM29" s="0"/>
      <c r="DIN29" s="0"/>
      <c r="DIO29" s="0"/>
      <c r="DIP29" s="0"/>
      <c r="DIQ29" s="0"/>
      <c r="DIR29" s="0"/>
      <c r="DIS29" s="0"/>
      <c r="DIT29" s="0"/>
      <c r="DIU29" s="0"/>
      <c r="DIV29" s="0"/>
      <c r="DIW29" s="0"/>
      <c r="DIX29" s="0"/>
      <c r="DIY29" s="0"/>
      <c r="DIZ29" s="0"/>
      <c r="DJA29" s="0"/>
      <c r="DJB29" s="0"/>
      <c r="DJC29" s="0"/>
      <c r="DJD29" s="0"/>
      <c r="DJE29" s="0"/>
      <c r="DJF29" s="0"/>
      <c r="DJG29" s="0"/>
      <c r="DJH29" s="0"/>
      <c r="DJI29" s="0"/>
      <c r="DJJ29" s="0"/>
      <c r="DJK29" s="0"/>
      <c r="DJL29" s="0"/>
      <c r="DJM29" s="0"/>
      <c r="DJN29" s="0"/>
      <c r="DJO29" s="0"/>
      <c r="DJP29" s="0"/>
      <c r="DJQ29" s="0"/>
      <c r="DJR29" s="0"/>
      <c r="DJS29" s="0"/>
      <c r="DJT29" s="0"/>
      <c r="DJU29" s="0"/>
      <c r="DJV29" s="0"/>
      <c r="DJW29" s="0"/>
      <c r="DJX29" s="0"/>
      <c r="DJY29" s="0"/>
      <c r="DJZ29" s="0"/>
      <c r="DKA29" s="0"/>
      <c r="DKB29" s="0"/>
      <c r="DKC29" s="0"/>
      <c r="DKD29" s="0"/>
      <c r="DKE29" s="0"/>
      <c r="DKF29" s="0"/>
      <c r="DKG29" s="0"/>
      <c r="DKH29" s="0"/>
      <c r="DKI29" s="0"/>
      <c r="DKJ29" s="0"/>
      <c r="DKK29" s="0"/>
      <c r="DKL29" s="0"/>
      <c r="DKM29" s="0"/>
      <c r="DKN29" s="0"/>
      <c r="DKO29" s="0"/>
      <c r="DKP29" s="0"/>
      <c r="DKQ29" s="0"/>
      <c r="DKR29" s="0"/>
      <c r="DKS29" s="0"/>
      <c r="DKT29" s="0"/>
      <c r="DKU29" s="0"/>
      <c r="DKV29" s="0"/>
      <c r="DKW29" s="0"/>
      <c r="DKX29" s="0"/>
      <c r="DKY29" s="0"/>
      <c r="DKZ29" s="0"/>
      <c r="DLA29" s="0"/>
      <c r="DLB29" s="0"/>
      <c r="DLC29" s="0"/>
      <c r="DLD29" s="0"/>
      <c r="DLE29" s="0"/>
      <c r="DLF29" s="0"/>
      <c r="DLG29" s="0"/>
      <c r="DLH29" s="0"/>
      <c r="DLI29" s="0"/>
      <c r="DLJ29" s="0"/>
      <c r="DLK29" s="0"/>
      <c r="DLL29" s="0"/>
      <c r="DLM29" s="0"/>
      <c r="DLN29" s="0"/>
      <c r="DLO29" s="0"/>
      <c r="DLP29" s="0"/>
      <c r="DLQ29" s="0"/>
      <c r="DLR29" s="0"/>
      <c r="DLS29" s="0"/>
      <c r="DLT29" s="0"/>
      <c r="DLU29" s="0"/>
      <c r="DLV29" s="0"/>
      <c r="DLW29" s="0"/>
      <c r="DLX29" s="0"/>
      <c r="DLY29" s="0"/>
      <c r="DLZ29" s="0"/>
      <c r="DMA29" s="0"/>
      <c r="DMB29" s="0"/>
      <c r="DMC29" s="0"/>
      <c r="DMD29" s="0"/>
      <c r="DME29" s="0"/>
      <c r="DMF29" s="0"/>
      <c r="DMG29" s="0"/>
      <c r="DMH29" s="0"/>
      <c r="DMI29" s="0"/>
      <c r="DMJ29" s="0"/>
      <c r="DMK29" s="0"/>
      <c r="DML29" s="0"/>
      <c r="DMM29" s="0"/>
      <c r="DMN29" s="0"/>
      <c r="DMO29" s="0"/>
      <c r="DMP29" s="0"/>
      <c r="DMQ29" s="0"/>
      <c r="DMR29" s="0"/>
      <c r="DMS29" s="0"/>
      <c r="DMT29" s="0"/>
      <c r="DMU29" s="0"/>
      <c r="DMV29" s="0"/>
      <c r="DMW29" s="0"/>
      <c r="DMX29" s="0"/>
      <c r="DMY29" s="0"/>
      <c r="DMZ29" s="0"/>
      <c r="DNA29" s="0"/>
      <c r="DNB29" s="0"/>
      <c r="DNC29" s="0"/>
      <c r="DND29" s="0"/>
      <c r="DNE29" s="0"/>
      <c r="DNF29" s="0"/>
      <c r="DNG29" s="0"/>
      <c r="DNH29" s="0"/>
      <c r="DNI29" s="0"/>
      <c r="DNJ29" s="0"/>
      <c r="DNK29" s="0"/>
      <c r="DNL29" s="0"/>
      <c r="DNM29" s="0"/>
      <c r="DNN29" s="0"/>
      <c r="DNO29" s="0"/>
      <c r="DNP29" s="0"/>
      <c r="DNQ29" s="0"/>
      <c r="DNR29" s="0"/>
      <c r="DNS29" s="0"/>
      <c r="DNT29" s="0"/>
      <c r="DNU29" s="0"/>
      <c r="DNV29" s="0"/>
      <c r="DNW29" s="0"/>
      <c r="DNX29" s="0"/>
      <c r="DNY29" s="0"/>
      <c r="DNZ29" s="0"/>
      <c r="DOA29" s="0"/>
      <c r="DOB29" s="0"/>
      <c r="DOC29" s="0"/>
      <c r="DOD29" s="0"/>
      <c r="DOE29" s="0"/>
      <c r="DOF29" s="0"/>
      <c r="DOG29" s="0"/>
      <c r="DOH29" s="0"/>
      <c r="DOI29" s="0"/>
      <c r="DOJ29" s="0"/>
      <c r="DOK29" s="0"/>
      <c r="DOL29" s="0"/>
      <c r="DOM29" s="0"/>
      <c r="DON29" s="0"/>
      <c r="DOO29" s="0"/>
      <c r="DOP29" s="0"/>
      <c r="DOQ29" s="0"/>
      <c r="DOR29" s="0"/>
      <c r="DOS29" s="0"/>
      <c r="DOT29" s="0"/>
      <c r="DOU29" s="0"/>
      <c r="DOV29" s="0"/>
      <c r="DOW29" s="0"/>
      <c r="DOX29" s="0"/>
      <c r="DOY29" s="0"/>
      <c r="DOZ29" s="0"/>
      <c r="DPA29" s="0"/>
      <c r="DPB29" s="0"/>
      <c r="DPC29" s="0"/>
      <c r="DPD29" s="0"/>
      <c r="DPE29" s="0"/>
      <c r="DPF29" s="0"/>
      <c r="DPG29" s="0"/>
      <c r="DPH29" s="0"/>
      <c r="DPI29" s="0"/>
      <c r="DPJ29" s="0"/>
      <c r="DPK29" s="0"/>
      <c r="DPL29" s="0"/>
      <c r="DPM29" s="0"/>
      <c r="DPN29" s="0"/>
      <c r="DPO29" s="0"/>
      <c r="DPP29" s="0"/>
      <c r="DPQ29" s="0"/>
      <c r="DPR29" s="0"/>
      <c r="DPS29" s="0"/>
      <c r="DPT29" s="0"/>
      <c r="DPU29" s="0"/>
      <c r="DPV29" s="0"/>
      <c r="DPW29" s="0"/>
      <c r="DPX29" s="0"/>
      <c r="DPY29" s="0"/>
      <c r="DPZ29" s="0"/>
      <c r="DQA29" s="0"/>
      <c r="DQB29" s="0"/>
      <c r="DQC29" s="0"/>
      <c r="DQD29" s="0"/>
      <c r="DQE29" s="0"/>
      <c r="DQF29" s="0"/>
      <c r="DQG29" s="0"/>
      <c r="DQH29" s="0"/>
      <c r="DQI29" s="0"/>
      <c r="DQJ29" s="0"/>
      <c r="DQK29" s="0"/>
      <c r="DQL29" s="0"/>
      <c r="DQM29" s="0"/>
      <c r="DQN29" s="0"/>
      <c r="DQO29" s="0"/>
      <c r="DQP29" s="0"/>
      <c r="DQQ29" s="0"/>
      <c r="DQR29" s="0"/>
      <c r="DQS29" s="0"/>
      <c r="DQT29" s="0"/>
      <c r="DQU29" s="0"/>
      <c r="DQV29" s="0"/>
      <c r="DQW29" s="0"/>
      <c r="DQX29" s="0"/>
      <c r="DQY29" s="0"/>
      <c r="DQZ29" s="0"/>
      <c r="DRA29" s="0"/>
      <c r="DRB29" s="0"/>
      <c r="DRC29" s="0"/>
      <c r="DRD29" s="0"/>
      <c r="DRE29" s="0"/>
      <c r="DRF29" s="0"/>
      <c r="DRG29" s="0"/>
      <c r="DRH29" s="0"/>
      <c r="DRI29" s="0"/>
      <c r="DRJ29" s="0"/>
      <c r="DRK29" s="0"/>
      <c r="DRL29" s="0"/>
      <c r="DRM29" s="0"/>
      <c r="DRN29" s="0"/>
      <c r="DRO29" s="0"/>
      <c r="DRP29" s="0"/>
      <c r="DRQ29" s="0"/>
      <c r="DRR29" s="0"/>
      <c r="DRS29" s="0"/>
      <c r="DRT29" s="0"/>
      <c r="DRU29" s="0"/>
      <c r="DRV29" s="0"/>
      <c r="DRW29" s="0"/>
      <c r="DRX29" s="0"/>
      <c r="DRY29" s="0"/>
      <c r="DRZ29" s="0"/>
      <c r="DSA29" s="0"/>
      <c r="DSB29" s="0"/>
      <c r="DSC29" s="0"/>
      <c r="DSD29" s="0"/>
      <c r="DSE29" s="0"/>
      <c r="DSF29" s="0"/>
      <c r="DSG29" s="0"/>
      <c r="DSH29" s="0"/>
      <c r="DSI29" s="0"/>
      <c r="DSJ29" s="0"/>
      <c r="DSK29" s="0"/>
      <c r="DSL29" s="0"/>
      <c r="DSM29" s="0"/>
      <c r="DSN29" s="0"/>
      <c r="DSO29" s="0"/>
      <c r="DSP29" s="0"/>
      <c r="DSQ29" s="0"/>
      <c r="DSR29" s="0"/>
      <c r="DSS29" s="0"/>
      <c r="DST29" s="0"/>
      <c r="DSU29" s="0"/>
      <c r="DSV29" s="0"/>
      <c r="DSW29" s="0"/>
      <c r="DSX29" s="0"/>
      <c r="DSY29" s="0"/>
      <c r="DSZ29" s="0"/>
      <c r="DTA29" s="0"/>
      <c r="DTB29" s="0"/>
      <c r="DTC29" s="0"/>
      <c r="DTD29" s="0"/>
      <c r="DTE29" s="0"/>
      <c r="DTF29" s="0"/>
      <c r="DTG29" s="0"/>
      <c r="DTH29" s="0"/>
      <c r="DTI29" s="0"/>
      <c r="DTJ29" s="0"/>
      <c r="DTK29" s="0"/>
      <c r="DTL29" s="0"/>
      <c r="DTM29" s="0"/>
      <c r="DTN29" s="0"/>
      <c r="DTO29" s="0"/>
      <c r="DTP29" s="0"/>
      <c r="DTQ29" s="0"/>
      <c r="DTR29" s="0"/>
      <c r="DTS29" s="0"/>
      <c r="DTT29" s="0"/>
      <c r="DTU29" s="0"/>
      <c r="DTV29" s="0"/>
      <c r="DTW29" s="0"/>
      <c r="DTX29" s="0"/>
      <c r="DTY29" s="0"/>
      <c r="DTZ29" s="0"/>
      <c r="DUA29" s="0"/>
      <c r="DUB29" s="0"/>
      <c r="DUC29" s="0"/>
      <c r="DUD29" s="0"/>
      <c r="DUE29" s="0"/>
      <c r="DUF29" s="0"/>
      <c r="DUG29" s="0"/>
      <c r="DUH29" s="0"/>
      <c r="DUI29" s="0"/>
      <c r="DUJ29" s="0"/>
      <c r="DUK29" s="0"/>
      <c r="DUL29" s="0"/>
      <c r="DUM29" s="0"/>
      <c r="DUN29" s="0"/>
      <c r="DUO29" s="0"/>
      <c r="DUP29" s="0"/>
      <c r="DUQ29" s="0"/>
      <c r="DUR29" s="0"/>
      <c r="DUS29" s="0"/>
      <c r="DUT29" s="0"/>
      <c r="DUU29" s="0"/>
      <c r="DUV29" s="0"/>
      <c r="DUW29" s="0"/>
      <c r="DUX29" s="0"/>
      <c r="DUY29" s="0"/>
      <c r="DUZ29" s="0"/>
      <c r="DVA29" s="0"/>
      <c r="DVB29" s="0"/>
      <c r="DVC29" s="0"/>
      <c r="DVD29" s="0"/>
      <c r="DVE29" s="0"/>
      <c r="DVF29" s="0"/>
      <c r="DVG29" s="0"/>
      <c r="DVH29" s="0"/>
      <c r="DVI29" s="0"/>
      <c r="DVJ29" s="0"/>
      <c r="DVK29" s="0"/>
      <c r="DVL29" s="0"/>
      <c r="DVM29" s="0"/>
      <c r="DVN29" s="0"/>
      <c r="DVO29" s="0"/>
      <c r="DVP29" s="0"/>
      <c r="DVQ29" s="0"/>
      <c r="DVR29" s="0"/>
      <c r="DVS29" s="0"/>
      <c r="DVT29" s="0"/>
      <c r="DVU29" s="0"/>
      <c r="DVV29" s="0"/>
      <c r="DVW29" s="0"/>
      <c r="DVX29" s="0"/>
      <c r="DVY29" s="0"/>
      <c r="DVZ29" s="0"/>
      <c r="DWA29" s="0"/>
      <c r="DWB29" s="0"/>
      <c r="DWC29" s="0"/>
      <c r="DWD29" s="0"/>
      <c r="DWE29" s="0"/>
      <c r="DWF29" s="0"/>
      <c r="DWG29" s="0"/>
      <c r="DWH29" s="0"/>
      <c r="DWI29" s="0"/>
      <c r="DWJ29" s="0"/>
      <c r="DWK29" s="0"/>
      <c r="DWL29" s="0"/>
      <c r="DWM29" s="0"/>
      <c r="DWN29" s="0"/>
      <c r="DWO29" s="0"/>
      <c r="DWP29" s="0"/>
      <c r="DWQ29" s="0"/>
      <c r="DWR29" s="0"/>
      <c r="DWS29" s="0"/>
      <c r="DWT29" s="0"/>
      <c r="DWU29" s="0"/>
      <c r="DWV29" s="0"/>
      <c r="DWW29" s="0"/>
      <c r="DWX29" s="0"/>
      <c r="DWY29" s="0"/>
      <c r="DWZ29" s="0"/>
      <c r="DXA29" s="0"/>
      <c r="DXB29" s="0"/>
      <c r="DXC29" s="0"/>
      <c r="DXD29" s="0"/>
      <c r="DXE29" s="0"/>
      <c r="DXF29" s="0"/>
      <c r="DXG29" s="0"/>
      <c r="DXH29" s="0"/>
      <c r="DXI29" s="0"/>
      <c r="DXJ29" s="0"/>
      <c r="DXK29" s="0"/>
      <c r="DXL29" s="0"/>
      <c r="DXM29" s="0"/>
      <c r="DXN29" s="0"/>
      <c r="DXO29" s="0"/>
      <c r="DXP29" s="0"/>
      <c r="DXQ29" s="0"/>
      <c r="DXR29" s="0"/>
      <c r="DXS29" s="0"/>
      <c r="DXT29" s="0"/>
      <c r="DXU29" s="0"/>
      <c r="DXV29" s="0"/>
      <c r="DXW29" s="0"/>
      <c r="DXX29" s="0"/>
      <c r="DXY29" s="0"/>
      <c r="DXZ29" s="0"/>
      <c r="DYA29" s="0"/>
      <c r="DYB29" s="0"/>
      <c r="DYC29" s="0"/>
      <c r="DYD29" s="0"/>
      <c r="DYE29" s="0"/>
      <c r="DYF29" s="0"/>
      <c r="DYG29" s="0"/>
      <c r="DYH29" s="0"/>
      <c r="DYI29" s="0"/>
      <c r="DYJ29" s="0"/>
      <c r="DYK29" s="0"/>
      <c r="DYL29" s="0"/>
      <c r="DYM29" s="0"/>
      <c r="DYN29" s="0"/>
      <c r="DYO29" s="0"/>
      <c r="DYP29" s="0"/>
      <c r="DYQ29" s="0"/>
      <c r="DYR29" s="0"/>
      <c r="DYS29" s="0"/>
      <c r="DYT29" s="0"/>
      <c r="DYU29" s="0"/>
      <c r="DYV29" s="0"/>
      <c r="DYW29" s="0"/>
      <c r="DYX29" s="0"/>
      <c r="DYY29" s="0"/>
      <c r="DYZ29" s="0"/>
      <c r="DZA29" s="0"/>
      <c r="DZB29" s="0"/>
      <c r="DZC29" s="0"/>
      <c r="DZD29" s="0"/>
      <c r="DZE29" s="0"/>
      <c r="DZF29" s="0"/>
      <c r="DZG29" s="0"/>
      <c r="DZH29" s="0"/>
      <c r="DZI29" s="0"/>
      <c r="DZJ29" s="0"/>
      <c r="DZK29" s="0"/>
      <c r="DZL29" s="0"/>
      <c r="DZM29" s="0"/>
      <c r="DZN29" s="0"/>
      <c r="DZO29" s="0"/>
      <c r="DZP29" s="0"/>
      <c r="DZQ29" s="0"/>
      <c r="DZR29" s="0"/>
      <c r="DZS29" s="0"/>
      <c r="DZT29" s="0"/>
      <c r="DZU29" s="0"/>
      <c r="DZV29" s="0"/>
      <c r="DZW29" s="0"/>
      <c r="DZX29" s="0"/>
      <c r="DZY29" s="0"/>
      <c r="DZZ29" s="0"/>
      <c r="EAA29" s="0"/>
      <c r="EAB29" s="0"/>
      <c r="EAC29" s="0"/>
      <c r="EAD29" s="0"/>
      <c r="EAE29" s="0"/>
      <c r="EAF29" s="0"/>
      <c r="EAG29" s="0"/>
      <c r="EAH29" s="0"/>
      <c r="EAI29" s="0"/>
      <c r="EAJ29" s="0"/>
      <c r="EAK29" s="0"/>
      <c r="EAL29" s="0"/>
      <c r="EAM29" s="0"/>
      <c r="EAN29" s="0"/>
      <c r="EAO29" s="0"/>
      <c r="EAP29" s="0"/>
      <c r="EAQ29" s="0"/>
      <c r="EAR29" s="0"/>
      <c r="EAS29" s="0"/>
      <c r="EAT29" s="0"/>
      <c r="EAU29" s="0"/>
      <c r="EAV29" s="0"/>
      <c r="EAW29" s="0"/>
      <c r="EAX29" s="0"/>
      <c r="EAY29" s="0"/>
      <c r="EAZ29" s="0"/>
      <c r="EBA29" s="0"/>
      <c r="EBB29" s="0"/>
      <c r="EBC29" s="0"/>
      <c r="EBD29" s="0"/>
      <c r="EBE29" s="0"/>
      <c r="EBF29" s="0"/>
      <c r="EBG29" s="0"/>
      <c r="EBH29" s="0"/>
      <c r="EBI29" s="0"/>
      <c r="EBJ29" s="0"/>
      <c r="EBK29" s="0"/>
      <c r="EBL29" s="0"/>
      <c r="EBM29" s="0"/>
      <c r="EBN29" s="0"/>
      <c r="EBO29" s="0"/>
      <c r="EBP29" s="0"/>
      <c r="EBQ29" s="0"/>
      <c r="EBR29" s="0"/>
      <c r="EBS29" s="0"/>
      <c r="EBT29" s="0"/>
      <c r="EBU29" s="0"/>
      <c r="EBV29" s="0"/>
      <c r="EBW29" s="0"/>
      <c r="EBX29" s="0"/>
      <c r="EBY29" s="0"/>
      <c r="EBZ29" s="0"/>
      <c r="ECA29" s="0"/>
      <c r="ECB29" s="0"/>
      <c r="ECC29" s="0"/>
      <c r="ECD29" s="0"/>
      <c r="ECE29" s="0"/>
      <c r="ECF29" s="0"/>
      <c r="ECG29" s="0"/>
      <c r="ECH29" s="0"/>
      <c r="ECI29" s="0"/>
      <c r="ECJ29" s="0"/>
      <c r="ECK29" s="0"/>
      <c r="ECL29" s="0"/>
      <c r="ECM29" s="0"/>
      <c r="ECN29" s="0"/>
      <c r="ECO29" s="0"/>
      <c r="ECP29" s="0"/>
      <c r="ECQ29" s="0"/>
      <c r="ECR29" s="0"/>
      <c r="ECS29" s="0"/>
      <c r="ECT29" s="0"/>
      <c r="ECU29" s="0"/>
      <c r="ECV29" s="0"/>
      <c r="ECW29" s="0"/>
      <c r="ECX29" s="0"/>
      <c r="ECY29" s="0"/>
      <c r="ECZ29" s="0"/>
      <c r="EDA29" s="0"/>
      <c r="EDB29" s="0"/>
      <c r="EDC29" s="0"/>
      <c r="EDD29" s="0"/>
      <c r="EDE29" s="0"/>
      <c r="EDF29" s="0"/>
      <c r="EDG29" s="0"/>
      <c r="EDH29" s="0"/>
      <c r="EDI29" s="0"/>
      <c r="EDJ29" s="0"/>
      <c r="EDK29" s="0"/>
      <c r="EDL29" s="0"/>
      <c r="EDM29" s="0"/>
      <c r="EDN29" s="0"/>
      <c r="EDO29" s="0"/>
      <c r="EDP29" s="0"/>
      <c r="EDQ29" s="0"/>
      <c r="EDR29" s="0"/>
      <c r="EDS29" s="0"/>
      <c r="EDT29" s="0"/>
      <c r="EDU29" s="0"/>
      <c r="EDV29" s="0"/>
      <c r="EDW29" s="0"/>
      <c r="EDX29" s="0"/>
      <c r="EDY29" s="0"/>
      <c r="EDZ29" s="0"/>
      <c r="EEA29" s="0"/>
      <c r="EEB29" s="0"/>
      <c r="EEC29" s="0"/>
      <c r="EED29" s="0"/>
      <c r="EEE29" s="0"/>
      <c r="EEF29" s="0"/>
      <c r="EEG29" s="0"/>
      <c r="EEH29" s="0"/>
      <c r="EEI29" s="0"/>
      <c r="EEJ29" s="0"/>
      <c r="EEK29" s="0"/>
      <c r="EEL29" s="0"/>
      <c r="EEM29" s="0"/>
      <c r="EEN29" s="0"/>
      <c r="EEO29" s="0"/>
      <c r="EEP29" s="0"/>
      <c r="EEQ29" s="0"/>
      <c r="EER29" s="0"/>
      <c r="EES29" s="0"/>
      <c r="EET29" s="0"/>
      <c r="EEU29" s="0"/>
      <c r="EEV29" s="0"/>
      <c r="EEW29" s="0"/>
      <c r="EEX29" s="0"/>
      <c r="EEY29" s="0"/>
      <c r="EEZ29" s="0"/>
      <c r="EFA29" s="0"/>
      <c r="EFB29" s="0"/>
      <c r="EFC29" s="0"/>
      <c r="EFD29" s="0"/>
      <c r="EFE29" s="0"/>
      <c r="EFF29" s="0"/>
      <c r="EFG29" s="0"/>
      <c r="EFH29" s="0"/>
      <c r="EFI29" s="0"/>
      <c r="EFJ29" s="0"/>
      <c r="EFK29" s="0"/>
      <c r="EFL29" s="0"/>
      <c r="EFM29" s="0"/>
      <c r="EFN29" s="0"/>
      <c r="EFO29" s="0"/>
      <c r="EFP29" s="0"/>
      <c r="EFQ29" s="0"/>
      <c r="EFR29" s="0"/>
      <c r="EFS29" s="0"/>
      <c r="EFT29" s="0"/>
      <c r="EFU29" s="0"/>
      <c r="EFV29" s="0"/>
      <c r="EFW29" s="0"/>
      <c r="EFX29" s="0"/>
      <c r="EFY29" s="0"/>
      <c r="EFZ29" s="0"/>
      <c r="EGA29" s="0"/>
      <c r="EGB29" s="0"/>
      <c r="EGC29" s="0"/>
      <c r="EGD29" s="0"/>
      <c r="EGE29" s="0"/>
      <c r="EGF29" s="0"/>
      <c r="EGG29" s="0"/>
      <c r="EGH29" s="0"/>
      <c r="EGI29" s="0"/>
      <c r="EGJ29" s="0"/>
      <c r="EGK29" s="0"/>
      <c r="EGL29" s="0"/>
      <c r="EGM29" s="0"/>
      <c r="EGN29" s="0"/>
      <c r="EGO29" s="0"/>
      <c r="EGP29" s="0"/>
      <c r="EGQ29" s="0"/>
      <c r="EGR29" s="0"/>
      <c r="EGS29" s="0"/>
      <c r="EGT29" s="0"/>
      <c r="EGU29" s="0"/>
      <c r="EGV29" s="0"/>
      <c r="EGW29" s="0"/>
      <c r="EGX29" s="0"/>
      <c r="EGY29" s="0"/>
      <c r="EGZ29" s="0"/>
      <c r="EHA29" s="0"/>
      <c r="EHB29" s="0"/>
      <c r="EHC29" s="0"/>
      <c r="EHD29" s="0"/>
      <c r="EHE29" s="0"/>
      <c r="EHF29" s="0"/>
      <c r="EHG29" s="0"/>
      <c r="EHH29" s="0"/>
      <c r="EHI29" s="0"/>
      <c r="EHJ29" s="0"/>
      <c r="EHK29" s="0"/>
      <c r="EHL29" s="0"/>
      <c r="EHM29" s="0"/>
      <c r="EHN29" s="0"/>
      <c r="EHO29" s="0"/>
      <c r="EHP29" s="0"/>
      <c r="EHQ29" s="0"/>
      <c r="EHR29" s="0"/>
      <c r="EHS29" s="0"/>
      <c r="EHT29" s="0"/>
      <c r="EHU29" s="0"/>
      <c r="EHV29" s="0"/>
      <c r="EHW29" s="0"/>
      <c r="EHX29" s="0"/>
      <c r="EHY29" s="0"/>
      <c r="EHZ29" s="0"/>
      <c r="EIA29" s="0"/>
      <c r="EIB29" s="0"/>
      <c r="EIC29" s="0"/>
      <c r="EID29" s="0"/>
      <c r="EIE29" s="0"/>
      <c r="EIF29" s="0"/>
      <c r="EIG29" s="0"/>
      <c r="EIH29" s="0"/>
      <c r="EII29" s="0"/>
      <c r="EIJ29" s="0"/>
      <c r="EIK29" s="0"/>
      <c r="EIL29" s="0"/>
      <c r="EIM29" s="0"/>
      <c r="EIN29" s="0"/>
      <c r="EIO29" s="0"/>
      <c r="EIP29" s="0"/>
      <c r="EIQ29" s="0"/>
      <c r="EIR29" s="0"/>
      <c r="EIS29" s="0"/>
      <c r="EIT29" s="0"/>
      <c r="EIU29" s="0"/>
      <c r="EIV29" s="0"/>
      <c r="EIW29" s="0"/>
      <c r="EIX29" s="0"/>
      <c r="EIY29" s="0"/>
      <c r="EIZ29" s="0"/>
      <c r="EJA29" s="0"/>
      <c r="EJB29" s="0"/>
      <c r="EJC29" s="0"/>
      <c r="EJD29" s="0"/>
      <c r="EJE29" s="0"/>
      <c r="EJF29" s="0"/>
      <c r="EJG29" s="0"/>
      <c r="EJH29" s="0"/>
      <c r="EJI29" s="0"/>
      <c r="EJJ29" s="0"/>
      <c r="EJK29" s="0"/>
      <c r="EJL29" s="0"/>
      <c r="EJM29" s="0"/>
      <c r="EJN29" s="0"/>
      <c r="EJO29" s="0"/>
      <c r="EJP29" s="0"/>
      <c r="EJQ29" s="0"/>
      <c r="EJR29" s="0"/>
      <c r="EJS29" s="0"/>
      <c r="EJT29" s="0"/>
      <c r="EJU29" s="0"/>
      <c r="EJV29" s="0"/>
      <c r="EJW29" s="0"/>
      <c r="EJX29" s="0"/>
      <c r="EJY29" s="0"/>
      <c r="EJZ29" s="0"/>
      <c r="EKA29" s="0"/>
      <c r="EKB29" s="0"/>
      <c r="EKC29" s="0"/>
      <c r="EKD29" s="0"/>
      <c r="EKE29" s="0"/>
      <c r="EKF29" s="0"/>
      <c r="EKG29" s="0"/>
      <c r="EKH29" s="0"/>
      <c r="EKI29" s="0"/>
      <c r="EKJ29" s="0"/>
      <c r="EKK29" s="0"/>
      <c r="EKL29" s="0"/>
      <c r="EKM29" s="0"/>
      <c r="EKN29" s="0"/>
      <c r="EKO29" s="0"/>
      <c r="EKP29" s="0"/>
      <c r="EKQ29" s="0"/>
      <c r="EKR29" s="0"/>
      <c r="EKS29" s="0"/>
      <c r="EKT29" s="0"/>
      <c r="EKU29" s="0"/>
      <c r="EKV29" s="0"/>
      <c r="EKW29" s="0"/>
      <c r="EKX29" s="0"/>
      <c r="EKY29" s="0"/>
      <c r="EKZ29" s="0"/>
      <c r="ELA29" s="0"/>
      <c r="ELB29" s="0"/>
      <c r="ELC29" s="0"/>
      <c r="ELD29" s="0"/>
      <c r="ELE29" s="0"/>
      <c r="ELF29" s="0"/>
      <c r="ELG29" s="0"/>
      <c r="ELH29" s="0"/>
      <c r="ELI29" s="0"/>
      <c r="ELJ29" s="0"/>
      <c r="ELK29" s="0"/>
      <c r="ELL29" s="0"/>
      <c r="ELM29" s="0"/>
      <c r="ELN29" s="0"/>
      <c r="ELO29" s="0"/>
      <c r="ELP29" s="0"/>
      <c r="ELQ29" s="0"/>
      <c r="ELR29" s="0"/>
      <c r="ELS29" s="0"/>
      <c r="ELT29" s="0"/>
      <c r="ELU29" s="0"/>
      <c r="ELV29" s="0"/>
      <c r="ELW29" s="0"/>
      <c r="ELX29" s="0"/>
      <c r="ELY29" s="0"/>
      <c r="ELZ29" s="0"/>
      <c r="EMA29" s="0"/>
      <c r="EMB29" s="0"/>
      <c r="EMC29" s="0"/>
      <c r="EMD29" s="0"/>
      <c r="EME29" s="0"/>
      <c r="EMF29" s="0"/>
      <c r="EMG29" s="0"/>
      <c r="EMH29" s="0"/>
      <c r="EMI29" s="0"/>
      <c r="EMJ29" s="0"/>
      <c r="EMK29" s="0"/>
      <c r="EML29" s="0"/>
      <c r="EMM29" s="0"/>
      <c r="EMN29" s="0"/>
      <c r="EMO29" s="0"/>
      <c r="EMP29" s="0"/>
      <c r="EMQ29" s="0"/>
      <c r="EMR29" s="0"/>
      <c r="EMS29" s="0"/>
      <c r="EMT29" s="0"/>
      <c r="EMU29" s="0"/>
      <c r="EMV29" s="0"/>
      <c r="EMW29" s="0"/>
      <c r="EMX29" s="0"/>
      <c r="EMY29" s="0"/>
      <c r="EMZ29" s="0"/>
      <c r="ENA29" s="0"/>
      <c r="ENB29" s="0"/>
      <c r="ENC29" s="0"/>
      <c r="END29" s="0"/>
      <c r="ENE29" s="0"/>
      <c r="ENF29" s="0"/>
      <c r="ENG29" s="0"/>
      <c r="ENH29" s="0"/>
      <c r="ENI29" s="0"/>
      <c r="ENJ29" s="0"/>
      <c r="ENK29" s="0"/>
      <c r="ENL29" s="0"/>
      <c r="ENM29" s="0"/>
      <c r="ENN29" s="0"/>
      <c r="ENO29" s="0"/>
      <c r="ENP29" s="0"/>
      <c r="ENQ29" s="0"/>
      <c r="ENR29" s="0"/>
      <c r="ENS29" s="0"/>
      <c r="ENT29" s="0"/>
      <c r="ENU29" s="0"/>
      <c r="ENV29" s="0"/>
      <c r="ENW29" s="0"/>
      <c r="ENX29" s="0"/>
      <c r="ENY29" s="0"/>
      <c r="ENZ29" s="0"/>
      <c r="EOA29" s="0"/>
      <c r="EOB29" s="0"/>
      <c r="EOC29" s="0"/>
      <c r="EOD29" s="0"/>
      <c r="EOE29" s="0"/>
      <c r="EOF29" s="0"/>
      <c r="EOG29" s="0"/>
      <c r="EOH29" s="0"/>
      <c r="EOI29" s="0"/>
      <c r="EOJ29" s="0"/>
      <c r="EOK29" s="0"/>
      <c r="EOL29" s="0"/>
      <c r="EOM29" s="0"/>
      <c r="EON29" s="0"/>
      <c r="EOO29" s="0"/>
      <c r="EOP29" s="0"/>
      <c r="EOQ29" s="0"/>
      <c r="EOR29" s="0"/>
      <c r="EOS29" s="0"/>
      <c r="EOT29" s="0"/>
      <c r="EOU29" s="0"/>
      <c r="EOV29" s="0"/>
      <c r="EOW29" s="0"/>
      <c r="EOX29" s="0"/>
      <c r="EOY29" s="0"/>
      <c r="EOZ29" s="0"/>
      <c r="EPA29" s="0"/>
      <c r="EPB29" s="0"/>
      <c r="EPC29" s="0"/>
      <c r="EPD29" s="0"/>
      <c r="EPE29" s="0"/>
      <c r="EPF29" s="0"/>
      <c r="EPG29" s="0"/>
      <c r="EPH29" s="0"/>
      <c r="EPI29" s="0"/>
      <c r="EPJ29" s="0"/>
      <c r="EPK29" s="0"/>
      <c r="EPL29" s="0"/>
      <c r="EPM29" s="0"/>
      <c r="EPN29" s="0"/>
      <c r="EPO29" s="0"/>
      <c r="EPP29" s="0"/>
      <c r="EPQ29" s="0"/>
      <c r="EPR29" s="0"/>
      <c r="EPS29" s="0"/>
      <c r="EPT29" s="0"/>
      <c r="EPU29" s="0"/>
      <c r="EPV29" s="0"/>
      <c r="EPW29" s="0"/>
      <c r="EPX29" s="0"/>
      <c r="EPY29" s="0"/>
      <c r="EPZ29" s="0"/>
      <c r="EQA29" s="0"/>
      <c r="EQB29" s="0"/>
      <c r="EQC29" s="0"/>
      <c r="EQD29" s="0"/>
      <c r="EQE29" s="0"/>
      <c r="EQF29" s="0"/>
      <c r="EQG29" s="0"/>
      <c r="EQH29" s="0"/>
      <c r="EQI29" s="0"/>
      <c r="EQJ29" s="0"/>
      <c r="EQK29" s="0"/>
      <c r="EQL29" s="0"/>
      <c r="EQM29" s="0"/>
      <c r="EQN29" s="0"/>
      <c r="EQO29" s="0"/>
      <c r="EQP29" s="0"/>
      <c r="EQQ29" s="0"/>
      <c r="EQR29" s="0"/>
      <c r="EQS29" s="0"/>
      <c r="EQT29" s="0"/>
      <c r="EQU29" s="0"/>
      <c r="EQV29" s="0"/>
      <c r="EQW29" s="0"/>
      <c r="EQX29" s="0"/>
      <c r="EQY29" s="0"/>
      <c r="EQZ29" s="0"/>
      <c r="ERA29" s="0"/>
      <c r="ERB29" s="0"/>
      <c r="ERC29" s="0"/>
      <c r="ERD29" s="0"/>
      <c r="ERE29" s="0"/>
      <c r="ERF29" s="0"/>
      <c r="ERG29" s="0"/>
      <c r="ERH29" s="0"/>
      <c r="ERI29" s="0"/>
      <c r="ERJ29" s="0"/>
      <c r="ERK29" s="0"/>
      <c r="ERL29" s="0"/>
      <c r="ERM29" s="0"/>
      <c r="ERN29" s="0"/>
      <c r="ERO29" s="0"/>
      <c r="ERP29" s="0"/>
      <c r="ERQ29" s="0"/>
      <c r="ERR29" s="0"/>
      <c r="ERS29" s="0"/>
      <c r="ERT29" s="0"/>
      <c r="ERU29" s="0"/>
      <c r="ERV29" s="0"/>
      <c r="ERW29" s="0"/>
      <c r="ERX29" s="0"/>
      <c r="ERY29" s="0"/>
      <c r="ERZ29" s="0"/>
      <c r="ESA29" s="0"/>
      <c r="ESB29" s="0"/>
      <c r="ESC29" s="0"/>
      <c r="ESD29" s="0"/>
      <c r="ESE29" s="0"/>
      <c r="ESF29" s="0"/>
      <c r="ESG29" s="0"/>
      <c r="ESH29" s="0"/>
      <c r="ESI29" s="0"/>
      <c r="ESJ29" s="0"/>
      <c r="ESK29" s="0"/>
      <c r="ESL29" s="0"/>
      <c r="ESM29" s="0"/>
      <c r="ESN29" s="0"/>
      <c r="ESO29" s="0"/>
      <c r="ESP29" s="0"/>
      <c r="ESQ29" s="0"/>
      <c r="ESR29" s="0"/>
      <c r="ESS29" s="0"/>
      <c r="EST29" s="0"/>
      <c r="ESU29" s="0"/>
      <c r="ESV29" s="0"/>
      <c r="ESW29" s="0"/>
      <c r="ESX29" s="0"/>
      <c r="ESY29" s="0"/>
      <c r="ESZ29" s="0"/>
      <c r="ETA29" s="0"/>
      <c r="ETB29" s="0"/>
      <c r="ETC29" s="0"/>
      <c r="ETD29" s="0"/>
      <c r="ETE29" s="0"/>
      <c r="ETF29" s="0"/>
      <c r="ETG29" s="0"/>
      <c r="ETH29" s="0"/>
      <c r="ETI29" s="0"/>
      <c r="ETJ29" s="0"/>
      <c r="ETK29" s="0"/>
      <c r="ETL29" s="0"/>
      <c r="ETM29" s="0"/>
      <c r="ETN29" s="0"/>
      <c r="ETO29" s="0"/>
      <c r="ETP29" s="0"/>
      <c r="ETQ29" s="0"/>
      <c r="ETR29" s="0"/>
      <c r="ETS29" s="0"/>
      <c r="ETT29" s="0"/>
      <c r="ETU29" s="0"/>
      <c r="ETV29" s="0"/>
      <c r="ETW29" s="0"/>
      <c r="ETX29" s="0"/>
      <c r="ETY29" s="0"/>
      <c r="ETZ29" s="0"/>
      <c r="EUA29" s="0"/>
      <c r="EUB29" s="0"/>
      <c r="EUC29" s="0"/>
      <c r="EUD29" s="0"/>
      <c r="EUE29" s="0"/>
      <c r="EUF29" s="0"/>
      <c r="EUG29" s="0"/>
      <c r="EUH29" s="0"/>
      <c r="EUI29" s="0"/>
      <c r="EUJ29" s="0"/>
      <c r="EUK29" s="0"/>
      <c r="EUL29" s="0"/>
      <c r="EUM29" s="0"/>
      <c r="EUN29" s="0"/>
      <c r="EUO29" s="0"/>
      <c r="EUP29" s="0"/>
      <c r="EUQ29" s="0"/>
      <c r="EUR29" s="0"/>
      <c r="EUS29" s="0"/>
      <c r="EUT29" s="0"/>
      <c r="EUU29" s="0"/>
      <c r="EUV29" s="0"/>
      <c r="EUW29" s="0"/>
      <c r="EUX29" s="0"/>
      <c r="EUY29" s="0"/>
      <c r="EUZ29" s="0"/>
      <c r="EVA29" s="0"/>
      <c r="EVB29" s="0"/>
      <c r="EVC29" s="0"/>
      <c r="EVD29" s="0"/>
      <c r="EVE29" s="0"/>
      <c r="EVF29" s="0"/>
      <c r="EVG29" s="0"/>
      <c r="EVH29" s="0"/>
      <c r="EVI29" s="0"/>
      <c r="EVJ29" s="0"/>
      <c r="EVK29" s="0"/>
      <c r="EVL29" s="0"/>
      <c r="EVM29" s="0"/>
      <c r="EVN29" s="0"/>
      <c r="EVO29" s="0"/>
      <c r="EVP29" s="0"/>
      <c r="EVQ29" s="0"/>
      <c r="EVR29" s="0"/>
      <c r="EVS29" s="0"/>
      <c r="EVT29" s="0"/>
      <c r="EVU29" s="0"/>
      <c r="EVV29" s="0"/>
      <c r="EVW29" s="0"/>
      <c r="EVX29" s="0"/>
      <c r="EVY29" s="0"/>
      <c r="EVZ29" s="0"/>
      <c r="EWA29" s="0"/>
      <c r="EWB29" s="0"/>
      <c r="EWC29" s="0"/>
      <c r="EWD29" s="0"/>
      <c r="EWE29" s="0"/>
      <c r="EWF29" s="0"/>
      <c r="EWG29" s="0"/>
      <c r="EWH29" s="0"/>
      <c r="EWI29" s="0"/>
      <c r="EWJ29" s="0"/>
      <c r="EWK29" s="0"/>
      <c r="EWL29" s="0"/>
      <c r="EWM29" s="0"/>
      <c r="EWN29" s="0"/>
      <c r="EWO29" s="0"/>
      <c r="EWP29" s="0"/>
      <c r="EWQ29" s="0"/>
      <c r="EWR29" s="0"/>
      <c r="EWS29" s="0"/>
      <c r="EWT29" s="0"/>
      <c r="EWU29" s="0"/>
      <c r="EWV29" s="0"/>
      <c r="EWW29" s="0"/>
      <c r="EWX29" s="0"/>
      <c r="EWY29" s="0"/>
      <c r="EWZ29" s="0"/>
      <c r="EXA29" s="0"/>
      <c r="EXB29" s="0"/>
      <c r="EXC29" s="0"/>
      <c r="EXD29" s="0"/>
      <c r="EXE29" s="0"/>
      <c r="EXF29" s="0"/>
      <c r="EXG29" s="0"/>
      <c r="EXH29" s="0"/>
      <c r="EXI29" s="0"/>
      <c r="EXJ29" s="0"/>
      <c r="EXK29" s="0"/>
      <c r="EXL29" s="0"/>
      <c r="EXM29" s="0"/>
      <c r="EXN29" s="0"/>
      <c r="EXO29" s="0"/>
      <c r="EXP29" s="0"/>
      <c r="EXQ29" s="0"/>
      <c r="EXR29" s="0"/>
      <c r="EXS29" s="0"/>
      <c r="EXT29" s="0"/>
      <c r="EXU29" s="0"/>
      <c r="EXV29" s="0"/>
      <c r="EXW29" s="0"/>
      <c r="EXX29" s="0"/>
      <c r="EXY29" s="0"/>
      <c r="EXZ29" s="0"/>
      <c r="EYA29" s="0"/>
      <c r="EYB29" s="0"/>
      <c r="EYC29" s="0"/>
      <c r="EYD29" s="0"/>
      <c r="EYE29" s="0"/>
      <c r="EYF29" s="0"/>
      <c r="EYG29" s="0"/>
      <c r="EYH29" s="0"/>
      <c r="EYI29" s="0"/>
      <c r="EYJ29" s="0"/>
      <c r="EYK29" s="0"/>
      <c r="EYL29" s="0"/>
      <c r="EYM29" s="0"/>
      <c r="EYN29" s="0"/>
      <c r="EYO29" s="0"/>
      <c r="EYP29" s="0"/>
      <c r="EYQ29" s="0"/>
      <c r="EYR29" s="0"/>
      <c r="EYS29" s="0"/>
      <c r="EYT29" s="0"/>
      <c r="EYU29" s="0"/>
      <c r="EYV29" s="0"/>
      <c r="EYW29" s="0"/>
      <c r="EYX29" s="0"/>
      <c r="EYY29" s="0"/>
      <c r="EYZ29" s="0"/>
      <c r="EZA29" s="0"/>
      <c r="EZB29" s="0"/>
      <c r="EZC29" s="0"/>
      <c r="EZD29" s="0"/>
      <c r="EZE29" s="0"/>
      <c r="EZF29" s="0"/>
      <c r="EZG29" s="0"/>
      <c r="EZH29" s="0"/>
      <c r="EZI29" s="0"/>
      <c r="EZJ29" s="0"/>
      <c r="EZK29" s="0"/>
      <c r="EZL29" s="0"/>
      <c r="EZM29" s="0"/>
      <c r="EZN29" s="0"/>
      <c r="EZO29" s="0"/>
      <c r="EZP29" s="0"/>
      <c r="EZQ29" s="0"/>
      <c r="EZR29" s="0"/>
      <c r="EZS29" s="0"/>
      <c r="EZT29" s="0"/>
      <c r="EZU29" s="0"/>
      <c r="EZV29" s="0"/>
      <c r="EZW29" s="0"/>
      <c r="EZX29" s="0"/>
      <c r="EZY29" s="0"/>
      <c r="EZZ29" s="0"/>
      <c r="FAA29" s="0"/>
      <c r="FAB29" s="0"/>
      <c r="FAC29" s="0"/>
      <c r="FAD29" s="0"/>
      <c r="FAE29" s="0"/>
      <c r="FAF29" s="0"/>
      <c r="FAG29" s="0"/>
      <c r="FAH29" s="0"/>
      <c r="FAI29" s="0"/>
      <c r="FAJ29" s="0"/>
      <c r="FAK29" s="0"/>
      <c r="FAL29" s="0"/>
      <c r="FAM29" s="0"/>
      <c r="FAN29" s="0"/>
      <c r="FAO29" s="0"/>
      <c r="FAP29" s="0"/>
      <c r="FAQ29" s="0"/>
      <c r="FAR29" s="0"/>
      <c r="FAS29" s="0"/>
      <c r="FAT29" s="0"/>
      <c r="FAU29" s="0"/>
      <c r="FAV29" s="0"/>
      <c r="FAW29" s="0"/>
      <c r="FAX29" s="0"/>
      <c r="FAY29" s="0"/>
      <c r="FAZ29" s="0"/>
      <c r="FBA29" s="0"/>
      <c r="FBB29" s="0"/>
      <c r="FBC29" s="0"/>
      <c r="FBD29" s="0"/>
      <c r="FBE29" s="0"/>
      <c r="FBF29" s="0"/>
      <c r="FBG29" s="0"/>
      <c r="FBH29" s="0"/>
      <c r="FBI29" s="0"/>
      <c r="FBJ29" s="0"/>
      <c r="FBK29" s="0"/>
      <c r="FBL29" s="0"/>
      <c r="FBM29" s="0"/>
      <c r="FBN29" s="0"/>
      <c r="FBO29" s="0"/>
      <c r="FBP29" s="0"/>
      <c r="FBQ29" s="0"/>
      <c r="FBR29" s="0"/>
      <c r="FBS29" s="0"/>
      <c r="FBT29" s="0"/>
      <c r="FBU29" s="0"/>
      <c r="FBV29" s="0"/>
      <c r="FBW29" s="0"/>
      <c r="FBX29" s="0"/>
      <c r="FBY29" s="0"/>
      <c r="FBZ29" s="0"/>
      <c r="FCA29" s="0"/>
      <c r="FCB29" s="0"/>
      <c r="FCC29" s="0"/>
      <c r="FCD29" s="0"/>
      <c r="FCE29" s="0"/>
      <c r="FCF29" s="0"/>
      <c r="FCG29" s="0"/>
      <c r="FCH29" s="0"/>
      <c r="FCI29" s="0"/>
      <c r="FCJ29" s="0"/>
      <c r="FCK29" s="0"/>
      <c r="FCL29" s="0"/>
      <c r="FCM29" s="0"/>
      <c r="FCN29" s="0"/>
      <c r="FCO29" s="0"/>
      <c r="FCP29" s="0"/>
      <c r="FCQ29" s="0"/>
      <c r="FCR29" s="0"/>
      <c r="FCS29" s="0"/>
      <c r="FCT29" s="0"/>
      <c r="FCU29" s="0"/>
      <c r="FCV29" s="0"/>
      <c r="FCW29" s="0"/>
      <c r="FCX29" s="0"/>
      <c r="FCY29" s="0"/>
      <c r="FCZ29" s="0"/>
      <c r="FDA29" s="0"/>
      <c r="FDB29" s="0"/>
      <c r="FDC29" s="0"/>
      <c r="FDD29" s="0"/>
      <c r="FDE29" s="0"/>
      <c r="FDF29" s="0"/>
      <c r="FDG29" s="0"/>
      <c r="FDH29" s="0"/>
      <c r="FDI29" s="0"/>
      <c r="FDJ29" s="0"/>
      <c r="FDK29" s="0"/>
      <c r="FDL29" s="0"/>
      <c r="FDM29" s="0"/>
      <c r="FDN29" s="0"/>
      <c r="FDO29" s="0"/>
      <c r="FDP29" s="0"/>
      <c r="FDQ29" s="0"/>
      <c r="FDR29" s="0"/>
      <c r="FDS29" s="0"/>
      <c r="FDT29" s="0"/>
      <c r="FDU29" s="0"/>
      <c r="FDV29" s="0"/>
      <c r="FDW29" s="0"/>
      <c r="FDX29" s="0"/>
      <c r="FDY29" s="0"/>
      <c r="FDZ29" s="0"/>
      <c r="FEA29" s="0"/>
      <c r="FEB29" s="0"/>
      <c r="FEC29" s="0"/>
      <c r="FED29" s="0"/>
      <c r="FEE29" s="0"/>
      <c r="FEF29" s="0"/>
      <c r="FEG29" s="0"/>
      <c r="FEH29" s="0"/>
      <c r="FEI29" s="0"/>
      <c r="FEJ29" s="0"/>
      <c r="FEK29" s="0"/>
      <c r="FEL29" s="0"/>
      <c r="FEM29" s="0"/>
      <c r="FEN29" s="0"/>
      <c r="FEO29" s="0"/>
      <c r="FEP29" s="0"/>
      <c r="FEQ29" s="0"/>
      <c r="FER29" s="0"/>
      <c r="FES29" s="0"/>
      <c r="FET29" s="0"/>
      <c r="FEU29" s="0"/>
      <c r="FEV29" s="0"/>
      <c r="FEW29" s="0"/>
      <c r="FEX29" s="0"/>
      <c r="FEY29" s="0"/>
      <c r="FEZ29" s="0"/>
      <c r="FFA29" s="0"/>
      <c r="FFB29" s="0"/>
      <c r="FFC29" s="0"/>
      <c r="FFD29" s="0"/>
      <c r="FFE29" s="0"/>
      <c r="FFF29" s="0"/>
      <c r="FFG29" s="0"/>
      <c r="FFH29" s="0"/>
      <c r="FFI29" s="0"/>
      <c r="FFJ29" s="0"/>
      <c r="FFK29" s="0"/>
      <c r="FFL29" s="0"/>
      <c r="FFM29" s="0"/>
      <c r="FFN29" s="0"/>
      <c r="FFO29" s="0"/>
      <c r="FFP29" s="0"/>
      <c r="FFQ29" s="0"/>
      <c r="FFR29" s="0"/>
      <c r="FFS29" s="0"/>
      <c r="FFT29" s="0"/>
      <c r="FFU29" s="0"/>
      <c r="FFV29" s="0"/>
      <c r="FFW29" s="0"/>
      <c r="FFX29" s="0"/>
      <c r="FFY29" s="0"/>
      <c r="FFZ29" s="0"/>
      <c r="FGA29" s="0"/>
      <c r="FGB29" s="0"/>
      <c r="FGC29" s="0"/>
      <c r="FGD29" s="0"/>
      <c r="FGE29" s="0"/>
      <c r="FGF29" s="0"/>
      <c r="FGG29" s="0"/>
      <c r="FGH29" s="0"/>
      <c r="FGI29" s="0"/>
      <c r="FGJ29" s="0"/>
      <c r="FGK29" s="0"/>
      <c r="FGL29" s="0"/>
      <c r="FGM29" s="0"/>
      <c r="FGN29" s="0"/>
      <c r="FGO29" s="0"/>
      <c r="FGP29" s="0"/>
      <c r="FGQ29" s="0"/>
      <c r="FGR29" s="0"/>
      <c r="FGS29" s="0"/>
      <c r="FGT29" s="0"/>
      <c r="FGU29" s="0"/>
      <c r="FGV29" s="0"/>
      <c r="FGW29" s="0"/>
      <c r="FGX29" s="0"/>
      <c r="FGY29" s="0"/>
      <c r="FGZ29" s="0"/>
      <c r="FHA29" s="0"/>
      <c r="FHB29" s="0"/>
      <c r="FHC29" s="0"/>
      <c r="FHD29" s="0"/>
      <c r="FHE29" s="0"/>
      <c r="FHF29" s="0"/>
      <c r="FHG29" s="0"/>
      <c r="FHH29" s="0"/>
      <c r="FHI29" s="0"/>
      <c r="FHJ29" s="0"/>
      <c r="FHK29" s="0"/>
      <c r="FHL29" s="0"/>
      <c r="FHM29" s="0"/>
      <c r="FHN29" s="0"/>
      <c r="FHO29" s="0"/>
      <c r="FHP29" s="0"/>
      <c r="FHQ29" s="0"/>
      <c r="FHR29" s="0"/>
      <c r="FHS29" s="0"/>
      <c r="FHT29" s="0"/>
      <c r="FHU29" s="0"/>
      <c r="FHV29" s="0"/>
      <c r="FHW29" s="0"/>
      <c r="FHX29" s="0"/>
      <c r="FHY29" s="0"/>
      <c r="FHZ29" s="0"/>
      <c r="FIA29" s="0"/>
      <c r="FIB29" s="0"/>
      <c r="FIC29" s="0"/>
      <c r="FID29" s="0"/>
      <c r="FIE29" s="0"/>
      <c r="FIF29" s="0"/>
      <c r="FIG29" s="0"/>
      <c r="FIH29" s="0"/>
      <c r="FII29" s="0"/>
      <c r="FIJ29" s="0"/>
      <c r="FIK29" s="0"/>
      <c r="FIL29" s="0"/>
      <c r="FIM29" s="0"/>
      <c r="FIN29" s="0"/>
      <c r="FIO29" s="0"/>
      <c r="FIP29" s="0"/>
      <c r="FIQ29" s="0"/>
      <c r="FIR29" s="0"/>
      <c r="FIS29" s="0"/>
      <c r="FIT29" s="0"/>
      <c r="FIU29" s="0"/>
      <c r="FIV29" s="0"/>
      <c r="FIW29" s="0"/>
      <c r="FIX29" s="0"/>
      <c r="FIY29" s="0"/>
      <c r="FIZ29" s="0"/>
      <c r="FJA29" s="0"/>
      <c r="FJB29" s="0"/>
      <c r="FJC29" s="0"/>
      <c r="FJD29" s="0"/>
      <c r="FJE29" s="0"/>
      <c r="FJF29" s="0"/>
      <c r="FJG29" s="0"/>
      <c r="FJH29" s="0"/>
      <c r="FJI29" s="0"/>
      <c r="FJJ29" s="0"/>
      <c r="FJK29" s="0"/>
      <c r="FJL29" s="0"/>
      <c r="FJM29" s="0"/>
      <c r="FJN29" s="0"/>
      <c r="FJO29" s="0"/>
      <c r="FJP29" s="0"/>
      <c r="FJQ29" s="0"/>
      <c r="FJR29" s="0"/>
      <c r="FJS29" s="0"/>
      <c r="FJT29" s="0"/>
      <c r="FJU29" s="0"/>
      <c r="FJV29" s="0"/>
      <c r="FJW29" s="0"/>
      <c r="FJX29" s="0"/>
      <c r="FJY29" s="0"/>
      <c r="FJZ29" s="0"/>
      <c r="FKA29" s="0"/>
      <c r="FKB29" s="0"/>
      <c r="FKC29" s="0"/>
      <c r="FKD29" s="0"/>
      <c r="FKE29" s="0"/>
      <c r="FKF29" s="0"/>
      <c r="FKG29" s="0"/>
      <c r="FKH29" s="0"/>
      <c r="FKI29" s="0"/>
      <c r="FKJ29" s="0"/>
      <c r="FKK29" s="0"/>
      <c r="FKL29" s="0"/>
      <c r="FKM29" s="0"/>
      <c r="FKN29" s="0"/>
      <c r="FKO29" s="0"/>
      <c r="FKP29" s="0"/>
      <c r="FKQ29" s="0"/>
      <c r="FKR29" s="0"/>
      <c r="FKS29" s="0"/>
      <c r="FKT29" s="0"/>
      <c r="FKU29" s="0"/>
      <c r="FKV29" s="0"/>
      <c r="FKW29" s="0"/>
      <c r="FKX29" s="0"/>
      <c r="FKY29" s="0"/>
      <c r="FKZ29" s="0"/>
      <c r="FLA29" s="0"/>
      <c r="FLB29" s="0"/>
      <c r="FLC29" s="0"/>
      <c r="FLD29" s="0"/>
      <c r="FLE29" s="0"/>
      <c r="FLF29" s="0"/>
      <c r="FLG29" s="0"/>
      <c r="FLH29" s="0"/>
      <c r="FLI29" s="0"/>
      <c r="FLJ29" s="0"/>
      <c r="FLK29" s="0"/>
      <c r="FLL29" s="0"/>
      <c r="FLM29" s="0"/>
      <c r="FLN29" s="0"/>
      <c r="FLO29" s="0"/>
      <c r="FLP29" s="0"/>
      <c r="FLQ29" s="0"/>
      <c r="FLR29" s="0"/>
      <c r="FLS29" s="0"/>
      <c r="FLT29" s="0"/>
      <c r="FLU29" s="0"/>
      <c r="FLV29" s="0"/>
      <c r="FLW29" s="0"/>
      <c r="FLX29" s="0"/>
      <c r="FLY29" s="0"/>
      <c r="FLZ29" s="0"/>
      <c r="FMA29" s="0"/>
      <c r="FMB29" s="0"/>
      <c r="FMC29" s="0"/>
      <c r="FMD29" s="0"/>
      <c r="FME29" s="0"/>
      <c r="FMF29" s="0"/>
      <c r="FMG29" s="0"/>
      <c r="FMH29" s="0"/>
      <c r="FMI29" s="0"/>
      <c r="FMJ29" s="0"/>
      <c r="FMK29" s="0"/>
      <c r="FML29" s="0"/>
      <c r="FMM29" s="0"/>
      <c r="FMN29" s="0"/>
      <c r="FMO29" s="0"/>
      <c r="FMP29" s="0"/>
      <c r="FMQ29" s="0"/>
      <c r="FMR29" s="0"/>
      <c r="FMS29" s="0"/>
      <c r="FMT29" s="0"/>
      <c r="FMU29" s="0"/>
      <c r="FMV29" s="0"/>
      <c r="FMW29" s="0"/>
      <c r="FMX29" s="0"/>
      <c r="FMY29" s="0"/>
      <c r="FMZ29" s="0"/>
      <c r="FNA29" s="0"/>
      <c r="FNB29" s="0"/>
      <c r="FNC29" s="0"/>
      <c r="FND29" s="0"/>
      <c r="FNE29" s="0"/>
      <c r="FNF29" s="0"/>
      <c r="FNG29" s="0"/>
      <c r="FNH29" s="0"/>
      <c r="FNI29" s="0"/>
      <c r="FNJ29" s="0"/>
      <c r="FNK29" s="0"/>
      <c r="FNL29" s="0"/>
      <c r="FNM29" s="0"/>
      <c r="FNN29" s="0"/>
      <c r="FNO29" s="0"/>
      <c r="FNP29" s="0"/>
      <c r="FNQ29" s="0"/>
      <c r="FNR29" s="0"/>
      <c r="FNS29" s="0"/>
      <c r="FNT29" s="0"/>
      <c r="FNU29" s="0"/>
      <c r="FNV29" s="0"/>
      <c r="FNW29" s="0"/>
      <c r="FNX29" s="0"/>
      <c r="FNY29" s="0"/>
      <c r="FNZ29" s="0"/>
      <c r="FOA29" s="0"/>
      <c r="FOB29" s="0"/>
      <c r="FOC29" s="0"/>
      <c r="FOD29" s="0"/>
      <c r="FOE29" s="0"/>
      <c r="FOF29" s="0"/>
      <c r="FOG29" s="0"/>
      <c r="FOH29" s="0"/>
      <c r="FOI29" s="0"/>
      <c r="FOJ29" s="0"/>
      <c r="FOK29" s="0"/>
      <c r="FOL29" s="0"/>
      <c r="FOM29" s="0"/>
      <c r="FON29" s="0"/>
      <c r="FOO29" s="0"/>
      <c r="FOP29" s="0"/>
      <c r="FOQ29" s="0"/>
      <c r="FOR29" s="0"/>
      <c r="FOS29" s="0"/>
      <c r="FOT29" s="0"/>
      <c r="FOU29" s="0"/>
      <c r="FOV29" s="0"/>
      <c r="FOW29" s="0"/>
      <c r="FOX29" s="0"/>
      <c r="FOY29" s="0"/>
      <c r="FOZ29" s="0"/>
      <c r="FPA29" s="0"/>
      <c r="FPB29" s="0"/>
      <c r="FPC29" s="0"/>
      <c r="FPD29" s="0"/>
      <c r="FPE29" s="0"/>
      <c r="FPF29" s="0"/>
      <c r="FPG29" s="0"/>
      <c r="FPH29" s="0"/>
      <c r="FPI29" s="0"/>
      <c r="FPJ29" s="0"/>
      <c r="FPK29" s="0"/>
      <c r="FPL29" s="0"/>
      <c r="FPM29" s="0"/>
      <c r="FPN29" s="0"/>
      <c r="FPO29" s="0"/>
      <c r="FPP29" s="0"/>
      <c r="FPQ29" s="0"/>
      <c r="FPR29" s="0"/>
      <c r="FPS29" s="0"/>
      <c r="FPT29" s="0"/>
      <c r="FPU29" s="0"/>
      <c r="FPV29" s="0"/>
      <c r="FPW29" s="0"/>
      <c r="FPX29" s="0"/>
      <c r="FPY29" s="0"/>
      <c r="FPZ29" s="0"/>
      <c r="FQA29" s="0"/>
      <c r="FQB29" s="0"/>
      <c r="FQC29" s="0"/>
      <c r="FQD29" s="0"/>
      <c r="FQE29" s="0"/>
      <c r="FQF29" s="0"/>
      <c r="FQG29" s="0"/>
      <c r="FQH29" s="0"/>
      <c r="FQI29" s="0"/>
      <c r="FQJ29" s="0"/>
      <c r="FQK29" s="0"/>
      <c r="FQL29" s="0"/>
      <c r="FQM29" s="0"/>
      <c r="FQN29" s="0"/>
      <c r="FQO29" s="0"/>
      <c r="FQP29" s="0"/>
      <c r="FQQ29" s="0"/>
      <c r="FQR29" s="0"/>
      <c r="FQS29" s="0"/>
      <c r="FQT29" s="0"/>
      <c r="FQU29" s="0"/>
      <c r="FQV29" s="0"/>
      <c r="FQW29" s="0"/>
      <c r="FQX29" s="0"/>
      <c r="FQY29" s="0"/>
      <c r="FQZ29" s="0"/>
      <c r="FRA29" s="0"/>
      <c r="FRB29" s="0"/>
      <c r="FRC29" s="0"/>
      <c r="FRD29" s="0"/>
      <c r="FRE29" s="0"/>
      <c r="FRF29" s="0"/>
      <c r="FRG29" s="0"/>
      <c r="FRH29" s="0"/>
      <c r="FRI29" s="0"/>
      <c r="FRJ29" s="0"/>
      <c r="FRK29" s="0"/>
      <c r="FRL29" s="0"/>
      <c r="FRM29" s="0"/>
      <c r="FRN29" s="0"/>
      <c r="FRO29" s="0"/>
      <c r="FRP29" s="0"/>
      <c r="FRQ29" s="0"/>
      <c r="FRR29" s="0"/>
      <c r="FRS29" s="0"/>
      <c r="FRT29" s="0"/>
      <c r="FRU29" s="0"/>
      <c r="FRV29" s="0"/>
      <c r="FRW29" s="0"/>
      <c r="FRX29" s="0"/>
      <c r="FRY29" s="0"/>
      <c r="FRZ29" s="0"/>
      <c r="FSA29" s="0"/>
      <c r="FSB29" s="0"/>
      <c r="FSC29" s="0"/>
      <c r="FSD29" s="0"/>
      <c r="FSE29" s="0"/>
      <c r="FSF29" s="0"/>
      <c r="FSG29" s="0"/>
      <c r="FSH29" s="0"/>
      <c r="FSI29" s="0"/>
      <c r="FSJ29" s="0"/>
      <c r="FSK29" s="0"/>
      <c r="FSL29" s="0"/>
      <c r="FSM29" s="0"/>
      <c r="FSN29" s="0"/>
      <c r="FSO29" s="0"/>
      <c r="FSP29" s="0"/>
      <c r="FSQ29" s="0"/>
      <c r="FSR29" s="0"/>
      <c r="FSS29" s="0"/>
      <c r="FST29" s="0"/>
      <c r="FSU29" s="0"/>
      <c r="FSV29" s="0"/>
      <c r="FSW29" s="0"/>
      <c r="FSX29" s="0"/>
      <c r="FSY29" s="0"/>
      <c r="FSZ29" s="0"/>
      <c r="FTA29" s="0"/>
      <c r="FTB29" s="0"/>
      <c r="FTC29" s="0"/>
      <c r="FTD29" s="0"/>
      <c r="FTE29" s="0"/>
      <c r="FTF29" s="0"/>
      <c r="FTG29" s="0"/>
      <c r="FTH29" s="0"/>
      <c r="FTI29" s="0"/>
      <c r="FTJ29" s="0"/>
      <c r="FTK29" s="0"/>
      <c r="FTL29" s="0"/>
      <c r="FTM29" s="0"/>
      <c r="FTN29" s="0"/>
      <c r="FTO29" s="0"/>
      <c r="FTP29" s="0"/>
      <c r="FTQ29" s="0"/>
      <c r="FTR29" s="0"/>
      <c r="FTS29" s="0"/>
      <c r="FTT29" s="0"/>
      <c r="FTU29" s="0"/>
      <c r="FTV29" s="0"/>
      <c r="FTW29" s="0"/>
      <c r="FTX29" s="0"/>
      <c r="FTY29" s="0"/>
      <c r="FTZ29" s="0"/>
      <c r="FUA29" s="0"/>
      <c r="FUB29" s="0"/>
      <c r="FUC29" s="0"/>
      <c r="FUD29" s="0"/>
      <c r="FUE29" s="0"/>
      <c r="FUF29" s="0"/>
      <c r="FUG29" s="0"/>
      <c r="FUH29" s="0"/>
      <c r="FUI29" s="0"/>
      <c r="FUJ29" s="0"/>
      <c r="FUK29" s="0"/>
      <c r="FUL29" s="0"/>
      <c r="FUM29" s="0"/>
      <c r="FUN29" s="0"/>
      <c r="FUO29" s="0"/>
      <c r="FUP29" s="0"/>
      <c r="FUQ29" s="0"/>
      <c r="FUR29" s="0"/>
      <c r="FUS29" s="0"/>
      <c r="FUT29" s="0"/>
      <c r="FUU29" s="0"/>
      <c r="FUV29" s="0"/>
      <c r="FUW29" s="0"/>
      <c r="FUX29" s="0"/>
      <c r="FUY29" s="0"/>
      <c r="FUZ29" s="0"/>
      <c r="FVA29" s="0"/>
      <c r="FVB29" s="0"/>
      <c r="FVC29" s="0"/>
      <c r="FVD29" s="0"/>
      <c r="FVE29" s="0"/>
      <c r="FVF29" s="0"/>
      <c r="FVG29" s="0"/>
      <c r="FVH29" s="0"/>
      <c r="FVI29" s="0"/>
      <c r="FVJ29" s="0"/>
      <c r="FVK29" s="0"/>
      <c r="FVL29" s="0"/>
      <c r="FVM29" s="0"/>
      <c r="FVN29" s="0"/>
      <c r="FVO29" s="0"/>
      <c r="FVP29" s="0"/>
      <c r="FVQ29" s="0"/>
      <c r="FVR29" s="0"/>
      <c r="FVS29" s="0"/>
      <c r="FVT29" s="0"/>
      <c r="FVU29" s="0"/>
      <c r="FVV29" s="0"/>
      <c r="FVW29" s="0"/>
      <c r="FVX29" s="0"/>
      <c r="FVY29" s="0"/>
      <c r="FVZ29" s="0"/>
      <c r="FWA29" s="0"/>
      <c r="FWB29" s="0"/>
      <c r="FWC29" s="0"/>
      <c r="FWD29" s="0"/>
      <c r="FWE29" s="0"/>
      <c r="FWF29" s="0"/>
      <c r="FWG29" s="0"/>
      <c r="FWH29" s="0"/>
      <c r="FWI29" s="0"/>
      <c r="FWJ29" s="0"/>
      <c r="FWK29" s="0"/>
      <c r="FWL29" s="0"/>
      <c r="FWM29" s="0"/>
      <c r="FWN29" s="0"/>
      <c r="FWO29" s="0"/>
      <c r="FWP29" s="0"/>
      <c r="FWQ29" s="0"/>
      <c r="FWR29" s="0"/>
      <c r="FWS29" s="0"/>
      <c r="FWT29" s="0"/>
      <c r="FWU29" s="0"/>
      <c r="FWV29" s="0"/>
      <c r="FWW29" s="0"/>
      <c r="FWX29" s="0"/>
      <c r="FWY29" s="0"/>
      <c r="FWZ29" s="0"/>
      <c r="FXA29" s="0"/>
      <c r="FXB29" s="0"/>
      <c r="FXC29" s="0"/>
      <c r="FXD29" s="0"/>
      <c r="FXE29" s="0"/>
      <c r="FXF29" s="0"/>
      <c r="FXG29" s="0"/>
      <c r="FXH29" s="0"/>
      <c r="FXI29" s="0"/>
      <c r="FXJ29" s="0"/>
      <c r="FXK29" s="0"/>
      <c r="FXL29" s="0"/>
      <c r="FXM29" s="0"/>
      <c r="FXN29" s="0"/>
      <c r="FXO29" s="0"/>
      <c r="FXP29" s="0"/>
      <c r="FXQ29" s="0"/>
      <c r="FXR29" s="0"/>
      <c r="FXS29" s="0"/>
      <c r="FXT29" s="0"/>
      <c r="FXU29" s="0"/>
      <c r="FXV29" s="0"/>
      <c r="FXW29" s="0"/>
      <c r="FXX29" s="0"/>
      <c r="FXY29" s="0"/>
      <c r="FXZ29" s="0"/>
      <c r="FYA29" s="0"/>
      <c r="FYB29" s="0"/>
      <c r="FYC29" s="0"/>
      <c r="FYD29" s="0"/>
      <c r="FYE29" s="0"/>
      <c r="FYF29" s="0"/>
      <c r="FYG29" s="0"/>
      <c r="FYH29" s="0"/>
      <c r="FYI29" s="0"/>
      <c r="FYJ29" s="0"/>
      <c r="FYK29" s="0"/>
      <c r="FYL29" s="0"/>
      <c r="FYM29" s="0"/>
      <c r="FYN29" s="0"/>
      <c r="FYO29" s="0"/>
      <c r="FYP29" s="0"/>
      <c r="FYQ29" s="0"/>
      <c r="FYR29" s="0"/>
      <c r="FYS29" s="0"/>
      <c r="FYT29" s="0"/>
      <c r="FYU29" s="0"/>
      <c r="FYV29" s="0"/>
      <c r="FYW29" s="0"/>
      <c r="FYX29" s="0"/>
      <c r="FYY29" s="0"/>
      <c r="FYZ29" s="0"/>
      <c r="FZA29" s="0"/>
      <c r="FZB29" s="0"/>
      <c r="FZC29" s="0"/>
      <c r="FZD29" s="0"/>
      <c r="FZE29" s="0"/>
      <c r="FZF29" s="0"/>
      <c r="FZG29" s="0"/>
      <c r="FZH29" s="0"/>
      <c r="FZI29" s="0"/>
      <c r="FZJ29" s="0"/>
      <c r="FZK29" s="0"/>
      <c r="FZL29" s="0"/>
      <c r="FZM29" s="0"/>
      <c r="FZN29" s="0"/>
      <c r="FZO29" s="0"/>
      <c r="FZP29" s="0"/>
      <c r="FZQ29" s="0"/>
      <c r="FZR29" s="0"/>
      <c r="FZS29" s="0"/>
      <c r="FZT29" s="0"/>
      <c r="FZU29" s="0"/>
      <c r="FZV29" s="0"/>
      <c r="FZW29" s="0"/>
      <c r="FZX29" s="0"/>
      <c r="FZY29" s="0"/>
      <c r="FZZ29" s="0"/>
      <c r="GAA29" s="0"/>
      <c r="GAB29" s="0"/>
      <c r="GAC29" s="0"/>
      <c r="GAD29" s="0"/>
      <c r="GAE29" s="0"/>
      <c r="GAF29" s="0"/>
      <c r="GAG29" s="0"/>
      <c r="GAH29" s="0"/>
      <c r="GAI29" s="0"/>
      <c r="GAJ29" s="0"/>
      <c r="GAK29" s="0"/>
      <c r="GAL29" s="0"/>
      <c r="GAM29" s="0"/>
      <c r="GAN29" s="0"/>
      <c r="GAO29" s="0"/>
      <c r="GAP29" s="0"/>
      <c r="GAQ29" s="0"/>
      <c r="GAR29" s="0"/>
      <c r="GAS29" s="0"/>
      <c r="GAT29" s="0"/>
      <c r="GAU29" s="0"/>
      <c r="GAV29" s="0"/>
      <c r="GAW29" s="0"/>
      <c r="GAX29" s="0"/>
      <c r="GAY29" s="0"/>
      <c r="GAZ29" s="0"/>
      <c r="GBA29" s="0"/>
      <c r="GBB29" s="0"/>
      <c r="GBC29" s="0"/>
      <c r="GBD29" s="0"/>
      <c r="GBE29" s="0"/>
      <c r="GBF29" s="0"/>
      <c r="GBG29" s="0"/>
      <c r="GBH29" s="0"/>
      <c r="GBI29" s="0"/>
      <c r="GBJ29" s="0"/>
      <c r="GBK29" s="0"/>
      <c r="GBL29" s="0"/>
      <c r="GBM29" s="0"/>
      <c r="GBN29" s="0"/>
      <c r="GBO29" s="0"/>
      <c r="GBP29" s="0"/>
      <c r="GBQ29" s="0"/>
      <c r="GBR29" s="0"/>
      <c r="GBS29" s="0"/>
      <c r="GBT29" s="0"/>
      <c r="GBU29" s="0"/>
      <c r="GBV29" s="0"/>
      <c r="GBW29" s="0"/>
      <c r="GBX29" s="0"/>
      <c r="GBY29" s="0"/>
      <c r="GBZ29" s="0"/>
      <c r="GCA29" s="0"/>
      <c r="GCB29" s="0"/>
      <c r="GCC29" s="0"/>
      <c r="GCD29" s="0"/>
      <c r="GCE29" s="0"/>
      <c r="GCF29" s="0"/>
      <c r="GCG29" s="0"/>
      <c r="GCH29" s="0"/>
      <c r="GCI29" s="0"/>
      <c r="GCJ29" s="0"/>
      <c r="GCK29" s="0"/>
      <c r="GCL29" s="0"/>
      <c r="GCM29" s="0"/>
      <c r="GCN29" s="0"/>
      <c r="GCO29" s="0"/>
      <c r="GCP29" s="0"/>
      <c r="GCQ29" s="0"/>
      <c r="GCR29" s="0"/>
      <c r="GCS29" s="0"/>
      <c r="GCT29" s="0"/>
      <c r="GCU29" s="0"/>
      <c r="GCV29" s="0"/>
      <c r="GCW29" s="0"/>
      <c r="GCX29" s="0"/>
      <c r="GCY29" s="0"/>
      <c r="GCZ29" s="0"/>
      <c r="GDA29" s="0"/>
      <c r="GDB29" s="0"/>
      <c r="GDC29" s="0"/>
      <c r="GDD29" s="0"/>
      <c r="GDE29" s="0"/>
      <c r="GDF29" s="0"/>
      <c r="GDG29" s="0"/>
      <c r="GDH29" s="0"/>
      <c r="GDI29" s="0"/>
      <c r="GDJ29" s="0"/>
      <c r="GDK29" s="0"/>
      <c r="GDL29" s="0"/>
      <c r="GDM29" s="0"/>
      <c r="GDN29" s="0"/>
      <c r="GDO29" s="0"/>
      <c r="GDP29" s="0"/>
      <c r="GDQ29" s="0"/>
      <c r="GDR29" s="0"/>
      <c r="GDS29" s="0"/>
      <c r="GDT29" s="0"/>
      <c r="GDU29" s="0"/>
      <c r="GDV29" s="0"/>
      <c r="GDW29" s="0"/>
      <c r="GDX29" s="0"/>
      <c r="GDY29" s="0"/>
      <c r="GDZ29" s="0"/>
      <c r="GEA29" s="0"/>
      <c r="GEB29" s="0"/>
      <c r="GEC29" s="0"/>
      <c r="GED29" s="0"/>
      <c r="GEE29" s="0"/>
      <c r="GEF29" s="0"/>
      <c r="GEG29" s="0"/>
      <c r="GEH29" s="0"/>
      <c r="GEI29" s="0"/>
      <c r="GEJ29" s="0"/>
      <c r="GEK29" s="0"/>
      <c r="GEL29" s="0"/>
      <c r="GEM29" s="0"/>
      <c r="GEN29" s="0"/>
      <c r="GEO29" s="0"/>
      <c r="GEP29" s="0"/>
      <c r="GEQ29" s="0"/>
      <c r="GER29" s="0"/>
      <c r="GES29" s="0"/>
      <c r="GET29" s="0"/>
      <c r="GEU29" s="0"/>
      <c r="GEV29" s="0"/>
      <c r="GEW29" s="0"/>
      <c r="GEX29" s="0"/>
      <c r="GEY29" s="0"/>
      <c r="GEZ29" s="0"/>
      <c r="GFA29" s="0"/>
      <c r="GFB29" s="0"/>
      <c r="GFC29" s="0"/>
      <c r="GFD29" s="0"/>
      <c r="GFE29" s="0"/>
      <c r="GFF29" s="0"/>
      <c r="GFG29" s="0"/>
      <c r="GFH29" s="0"/>
      <c r="GFI29" s="0"/>
      <c r="GFJ29" s="0"/>
      <c r="GFK29" s="0"/>
      <c r="GFL29" s="0"/>
      <c r="GFM29" s="0"/>
      <c r="GFN29" s="0"/>
      <c r="GFO29" s="0"/>
      <c r="GFP29" s="0"/>
      <c r="GFQ29" s="0"/>
      <c r="GFR29" s="0"/>
      <c r="GFS29" s="0"/>
      <c r="GFT29" s="0"/>
      <c r="GFU29" s="0"/>
      <c r="GFV29" s="0"/>
      <c r="GFW29" s="0"/>
      <c r="GFX29" s="0"/>
      <c r="GFY29" s="0"/>
      <c r="GFZ29" s="0"/>
      <c r="GGA29" s="0"/>
      <c r="GGB29" s="0"/>
      <c r="GGC29" s="0"/>
      <c r="GGD29" s="0"/>
      <c r="GGE29" s="0"/>
      <c r="GGF29" s="0"/>
      <c r="GGG29" s="0"/>
      <c r="GGH29" s="0"/>
      <c r="GGI29" s="0"/>
      <c r="GGJ29" s="0"/>
      <c r="GGK29" s="0"/>
      <c r="GGL29" s="0"/>
      <c r="GGM29" s="0"/>
      <c r="GGN29" s="0"/>
      <c r="GGO29" s="0"/>
      <c r="GGP29" s="0"/>
      <c r="GGQ29" s="0"/>
      <c r="GGR29" s="0"/>
      <c r="GGS29" s="0"/>
      <c r="GGT29" s="0"/>
      <c r="GGU29" s="0"/>
      <c r="GGV29" s="0"/>
      <c r="GGW29" s="0"/>
      <c r="GGX29" s="0"/>
      <c r="GGY29" s="0"/>
      <c r="GGZ29" s="0"/>
      <c r="GHA29" s="0"/>
      <c r="GHB29" s="0"/>
      <c r="GHC29" s="0"/>
      <c r="GHD29" s="0"/>
      <c r="GHE29" s="0"/>
      <c r="GHF29" s="0"/>
      <c r="GHG29" s="0"/>
      <c r="GHH29" s="0"/>
      <c r="GHI29" s="0"/>
      <c r="GHJ29" s="0"/>
      <c r="GHK29" s="0"/>
      <c r="GHL29" s="0"/>
      <c r="GHM29" s="0"/>
      <c r="GHN29" s="0"/>
      <c r="GHO29" s="0"/>
      <c r="GHP29" s="0"/>
      <c r="GHQ29" s="0"/>
      <c r="GHR29" s="0"/>
      <c r="GHS29" s="0"/>
      <c r="GHT29" s="0"/>
      <c r="GHU29" s="0"/>
      <c r="GHV29" s="0"/>
      <c r="GHW29" s="0"/>
      <c r="GHX29" s="0"/>
      <c r="GHY29" s="0"/>
      <c r="GHZ29" s="0"/>
      <c r="GIA29" s="0"/>
      <c r="GIB29" s="0"/>
      <c r="GIC29" s="0"/>
      <c r="GID29" s="0"/>
      <c r="GIE29" s="0"/>
      <c r="GIF29" s="0"/>
      <c r="GIG29" s="0"/>
      <c r="GIH29" s="0"/>
      <c r="GII29" s="0"/>
      <c r="GIJ29" s="0"/>
      <c r="GIK29" s="0"/>
      <c r="GIL29" s="0"/>
      <c r="GIM29" s="0"/>
      <c r="GIN29" s="0"/>
      <c r="GIO29" s="0"/>
      <c r="GIP29" s="0"/>
      <c r="GIQ29" s="0"/>
      <c r="GIR29" s="0"/>
      <c r="GIS29" s="0"/>
      <c r="GIT29" s="0"/>
      <c r="GIU29" s="0"/>
      <c r="GIV29" s="0"/>
      <c r="GIW29" s="0"/>
      <c r="GIX29" s="0"/>
      <c r="GIY29" s="0"/>
      <c r="GIZ29" s="0"/>
      <c r="GJA29" s="0"/>
      <c r="GJB29" s="0"/>
      <c r="GJC29" s="0"/>
      <c r="GJD29" s="0"/>
      <c r="GJE29" s="0"/>
      <c r="GJF29" s="0"/>
      <c r="GJG29" s="0"/>
      <c r="GJH29" s="0"/>
      <c r="GJI29" s="0"/>
      <c r="GJJ29" s="0"/>
      <c r="GJK29" s="0"/>
      <c r="GJL29" s="0"/>
      <c r="GJM29" s="0"/>
      <c r="GJN29" s="0"/>
      <c r="GJO29" s="0"/>
      <c r="GJP29" s="0"/>
      <c r="GJQ29" s="0"/>
      <c r="GJR29" s="0"/>
      <c r="GJS29" s="0"/>
      <c r="GJT29" s="0"/>
      <c r="GJU29" s="0"/>
      <c r="GJV29" s="0"/>
      <c r="GJW29" s="0"/>
      <c r="GJX29" s="0"/>
      <c r="GJY29" s="0"/>
      <c r="GJZ29" s="0"/>
      <c r="GKA29" s="0"/>
      <c r="GKB29" s="0"/>
      <c r="GKC29" s="0"/>
      <c r="GKD29" s="0"/>
      <c r="GKE29" s="0"/>
      <c r="GKF29" s="0"/>
      <c r="GKG29" s="0"/>
      <c r="GKH29" s="0"/>
      <c r="GKI29" s="0"/>
      <c r="GKJ29" s="0"/>
      <c r="GKK29" s="0"/>
      <c r="GKL29" s="0"/>
      <c r="GKM29" s="0"/>
      <c r="GKN29" s="0"/>
      <c r="GKO29" s="0"/>
      <c r="GKP29" s="0"/>
      <c r="GKQ29" s="0"/>
      <c r="GKR29" s="0"/>
      <c r="GKS29" s="0"/>
      <c r="GKT29" s="0"/>
      <c r="GKU29" s="0"/>
      <c r="GKV29" s="0"/>
      <c r="GKW29" s="0"/>
      <c r="GKX29" s="0"/>
      <c r="GKY29" s="0"/>
      <c r="GKZ29" s="0"/>
      <c r="GLA29" s="0"/>
      <c r="GLB29" s="0"/>
      <c r="GLC29" s="0"/>
      <c r="GLD29" s="0"/>
      <c r="GLE29" s="0"/>
      <c r="GLF29" s="0"/>
      <c r="GLG29" s="0"/>
      <c r="GLH29" s="0"/>
      <c r="GLI29" s="0"/>
      <c r="GLJ29" s="0"/>
      <c r="GLK29" s="0"/>
      <c r="GLL29" s="0"/>
      <c r="GLM29" s="0"/>
      <c r="GLN29" s="0"/>
      <c r="GLO29" s="0"/>
      <c r="GLP29" s="0"/>
      <c r="GLQ29" s="0"/>
      <c r="GLR29" s="0"/>
      <c r="GLS29" s="0"/>
      <c r="GLT29" s="0"/>
      <c r="GLU29" s="0"/>
      <c r="GLV29" s="0"/>
      <c r="GLW29" s="0"/>
      <c r="GLX29" s="0"/>
      <c r="GLY29" s="0"/>
      <c r="GLZ29" s="0"/>
      <c r="GMA29" s="0"/>
      <c r="GMB29" s="0"/>
      <c r="GMC29" s="0"/>
      <c r="GMD29" s="0"/>
      <c r="GME29" s="0"/>
      <c r="GMF29" s="0"/>
      <c r="GMG29" s="0"/>
      <c r="GMH29" s="0"/>
      <c r="GMI29" s="0"/>
      <c r="GMJ29" s="0"/>
      <c r="GMK29" s="0"/>
      <c r="GML29" s="0"/>
      <c r="GMM29" s="0"/>
      <c r="GMN29" s="0"/>
      <c r="GMO29" s="0"/>
      <c r="GMP29" s="0"/>
      <c r="GMQ29" s="0"/>
      <c r="GMR29" s="0"/>
      <c r="GMS29" s="0"/>
      <c r="GMT29" s="0"/>
      <c r="GMU29" s="0"/>
      <c r="GMV29" s="0"/>
      <c r="GMW29" s="0"/>
      <c r="GMX29" s="0"/>
      <c r="GMY29" s="0"/>
      <c r="GMZ29" s="0"/>
      <c r="GNA29" s="0"/>
      <c r="GNB29" s="0"/>
      <c r="GNC29" s="0"/>
      <c r="GND29" s="0"/>
      <c r="GNE29" s="0"/>
      <c r="GNF29" s="0"/>
      <c r="GNG29" s="0"/>
      <c r="GNH29" s="0"/>
      <c r="GNI29" s="0"/>
      <c r="GNJ29" s="0"/>
      <c r="GNK29" s="0"/>
      <c r="GNL29" s="0"/>
      <c r="GNM29" s="0"/>
      <c r="GNN29" s="0"/>
      <c r="GNO29" s="0"/>
      <c r="GNP29" s="0"/>
      <c r="GNQ29" s="0"/>
      <c r="GNR29" s="0"/>
      <c r="GNS29" s="0"/>
      <c r="GNT29" s="0"/>
      <c r="GNU29" s="0"/>
      <c r="GNV29" s="0"/>
      <c r="GNW29" s="0"/>
      <c r="GNX29" s="0"/>
      <c r="GNY29" s="0"/>
      <c r="GNZ29" s="0"/>
      <c r="GOA29" s="0"/>
      <c r="GOB29" s="0"/>
      <c r="GOC29" s="0"/>
      <c r="GOD29" s="0"/>
      <c r="GOE29" s="0"/>
      <c r="GOF29" s="0"/>
      <c r="GOG29" s="0"/>
      <c r="GOH29" s="0"/>
      <c r="GOI29" s="0"/>
      <c r="GOJ29" s="0"/>
      <c r="GOK29" s="0"/>
      <c r="GOL29" s="0"/>
      <c r="GOM29" s="0"/>
      <c r="GON29" s="0"/>
      <c r="GOO29" s="0"/>
      <c r="GOP29" s="0"/>
      <c r="GOQ29" s="0"/>
      <c r="GOR29" s="0"/>
      <c r="GOS29" s="0"/>
      <c r="GOT29" s="0"/>
      <c r="GOU29" s="0"/>
      <c r="GOV29" s="0"/>
      <c r="GOW29" s="0"/>
      <c r="GOX29" s="0"/>
      <c r="GOY29" s="0"/>
      <c r="GOZ29" s="0"/>
      <c r="GPA29" s="0"/>
      <c r="GPB29" s="0"/>
      <c r="GPC29" s="0"/>
      <c r="GPD29" s="0"/>
      <c r="GPE29" s="0"/>
      <c r="GPF29" s="0"/>
      <c r="GPG29" s="0"/>
      <c r="GPH29" s="0"/>
      <c r="GPI29" s="0"/>
      <c r="GPJ29" s="0"/>
      <c r="GPK29" s="0"/>
      <c r="GPL29" s="0"/>
      <c r="GPM29" s="0"/>
      <c r="GPN29" s="0"/>
      <c r="GPO29" s="0"/>
      <c r="GPP29" s="0"/>
      <c r="GPQ29" s="0"/>
      <c r="GPR29" s="0"/>
      <c r="GPS29" s="0"/>
      <c r="GPT29" s="0"/>
      <c r="GPU29" s="0"/>
      <c r="GPV29" s="0"/>
      <c r="GPW29" s="0"/>
      <c r="GPX29" s="0"/>
      <c r="GPY29" s="0"/>
      <c r="GPZ29" s="0"/>
      <c r="GQA29" s="0"/>
      <c r="GQB29" s="0"/>
      <c r="GQC29" s="0"/>
      <c r="GQD29" s="0"/>
      <c r="GQE29" s="0"/>
      <c r="GQF29" s="0"/>
      <c r="GQG29" s="0"/>
      <c r="GQH29" s="0"/>
      <c r="GQI29" s="0"/>
      <c r="GQJ29" s="0"/>
      <c r="GQK29" s="0"/>
      <c r="GQL29" s="0"/>
      <c r="GQM29" s="0"/>
      <c r="GQN29" s="0"/>
      <c r="GQO29" s="0"/>
      <c r="GQP29" s="0"/>
      <c r="GQQ29" s="0"/>
      <c r="GQR29" s="0"/>
      <c r="GQS29" s="0"/>
      <c r="GQT29" s="0"/>
      <c r="GQU29" s="0"/>
      <c r="GQV29" s="0"/>
      <c r="GQW29" s="0"/>
      <c r="GQX29" s="0"/>
      <c r="GQY29" s="0"/>
      <c r="GQZ29" s="0"/>
      <c r="GRA29" s="0"/>
      <c r="GRB29" s="0"/>
      <c r="GRC29" s="0"/>
      <c r="GRD29" s="0"/>
      <c r="GRE29" s="0"/>
      <c r="GRF29" s="0"/>
      <c r="GRG29" s="0"/>
      <c r="GRH29" s="0"/>
      <c r="GRI29" s="0"/>
      <c r="GRJ29" s="0"/>
      <c r="GRK29" s="0"/>
      <c r="GRL29" s="0"/>
      <c r="GRM29" s="0"/>
      <c r="GRN29" s="0"/>
      <c r="GRO29" s="0"/>
      <c r="GRP29" s="0"/>
      <c r="GRQ29" s="0"/>
      <c r="GRR29" s="0"/>
      <c r="GRS29" s="0"/>
      <c r="GRT29" s="0"/>
      <c r="GRU29" s="0"/>
      <c r="GRV29" s="0"/>
      <c r="GRW29" s="0"/>
      <c r="GRX29" s="0"/>
      <c r="GRY29" s="0"/>
      <c r="GRZ29" s="0"/>
      <c r="GSA29" s="0"/>
      <c r="GSB29" s="0"/>
      <c r="GSC29" s="0"/>
      <c r="GSD29" s="0"/>
      <c r="GSE29" s="0"/>
      <c r="GSF29" s="0"/>
      <c r="GSG29" s="0"/>
      <c r="GSH29" s="0"/>
      <c r="GSI29" s="0"/>
      <c r="GSJ29" s="0"/>
      <c r="GSK29" s="0"/>
      <c r="GSL29" s="0"/>
      <c r="GSM29" s="0"/>
      <c r="GSN29" s="0"/>
      <c r="GSO29" s="0"/>
      <c r="GSP29" s="0"/>
      <c r="GSQ29" s="0"/>
      <c r="GSR29" s="0"/>
      <c r="GSS29" s="0"/>
      <c r="GST29" s="0"/>
      <c r="GSU29" s="0"/>
      <c r="GSV29" s="0"/>
      <c r="GSW29" s="0"/>
      <c r="GSX29" s="0"/>
      <c r="GSY29" s="0"/>
      <c r="GSZ29" s="0"/>
      <c r="GTA29" s="0"/>
      <c r="GTB29" s="0"/>
      <c r="GTC29" s="0"/>
      <c r="GTD29" s="0"/>
      <c r="GTE29" s="0"/>
      <c r="GTF29" s="0"/>
      <c r="GTG29" s="0"/>
      <c r="GTH29" s="0"/>
      <c r="GTI29" s="0"/>
      <c r="GTJ29" s="0"/>
      <c r="GTK29" s="0"/>
      <c r="GTL29" s="0"/>
      <c r="GTM29" s="0"/>
      <c r="GTN29" s="0"/>
      <c r="GTO29" s="0"/>
      <c r="GTP29" s="0"/>
      <c r="GTQ29" s="0"/>
      <c r="GTR29" s="0"/>
      <c r="GTS29" s="0"/>
      <c r="GTT29" s="0"/>
      <c r="GTU29" s="0"/>
      <c r="GTV29" s="0"/>
      <c r="GTW29" s="0"/>
      <c r="GTX29" s="0"/>
      <c r="GTY29" s="0"/>
      <c r="GTZ29" s="0"/>
      <c r="GUA29" s="0"/>
      <c r="GUB29" s="0"/>
      <c r="GUC29" s="0"/>
      <c r="GUD29" s="0"/>
      <c r="GUE29" s="0"/>
      <c r="GUF29" s="0"/>
      <c r="GUG29" s="0"/>
      <c r="GUH29" s="0"/>
      <c r="GUI29" s="0"/>
      <c r="GUJ29" s="0"/>
      <c r="GUK29" s="0"/>
      <c r="GUL29" s="0"/>
      <c r="GUM29" s="0"/>
      <c r="GUN29" s="0"/>
      <c r="GUO29" s="0"/>
      <c r="GUP29" s="0"/>
      <c r="GUQ29" s="0"/>
      <c r="GUR29" s="0"/>
      <c r="GUS29" s="0"/>
      <c r="GUT29" s="0"/>
      <c r="GUU29" s="0"/>
      <c r="GUV29" s="0"/>
      <c r="GUW29" s="0"/>
      <c r="GUX29" s="0"/>
      <c r="GUY29" s="0"/>
      <c r="GUZ29" s="0"/>
      <c r="GVA29" s="0"/>
      <c r="GVB29" s="0"/>
      <c r="GVC29" s="0"/>
      <c r="GVD29" s="0"/>
      <c r="GVE29" s="0"/>
      <c r="GVF29" s="0"/>
      <c r="GVG29" s="0"/>
      <c r="GVH29" s="0"/>
      <c r="GVI29" s="0"/>
      <c r="GVJ29" s="0"/>
      <c r="GVK29" s="0"/>
      <c r="GVL29" s="0"/>
      <c r="GVM29" s="0"/>
      <c r="GVN29" s="0"/>
      <c r="GVO29" s="0"/>
      <c r="GVP29" s="0"/>
      <c r="GVQ29" s="0"/>
      <c r="GVR29" s="0"/>
      <c r="GVS29" s="0"/>
      <c r="GVT29" s="0"/>
      <c r="GVU29" s="0"/>
      <c r="GVV29" s="0"/>
      <c r="GVW29" s="0"/>
      <c r="GVX29" s="0"/>
      <c r="GVY29" s="0"/>
      <c r="GVZ29" s="0"/>
      <c r="GWA29" s="0"/>
      <c r="GWB29" s="0"/>
      <c r="GWC29" s="0"/>
      <c r="GWD29" s="0"/>
      <c r="GWE29" s="0"/>
      <c r="GWF29" s="0"/>
      <c r="GWG29" s="0"/>
      <c r="GWH29" s="0"/>
      <c r="GWI29" s="0"/>
      <c r="GWJ29" s="0"/>
      <c r="GWK29" s="0"/>
      <c r="GWL29" s="0"/>
      <c r="GWM29" s="0"/>
      <c r="GWN29" s="0"/>
      <c r="GWO29" s="0"/>
      <c r="GWP29" s="0"/>
      <c r="GWQ29" s="0"/>
      <c r="GWR29" s="0"/>
      <c r="GWS29" s="0"/>
      <c r="GWT29" s="0"/>
      <c r="GWU29" s="0"/>
      <c r="GWV29" s="0"/>
      <c r="GWW29" s="0"/>
      <c r="GWX29" s="0"/>
      <c r="GWY29" s="0"/>
      <c r="GWZ29" s="0"/>
      <c r="GXA29" s="0"/>
      <c r="GXB29" s="0"/>
      <c r="GXC29" s="0"/>
      <c r="GXD29" s="0"/>
      <c r="GXE29" s="0"/>
      <c r="GXF29" s="0"/>
      <c r="GXG29" s="0"/>
      <c r="GXH29" s="0"/>
      <c r="GXI29" s="0"/>
      <c r="GXJ29" s="0"/>
      <c r="GXK29" s="0"/>
      <c r="GXL29" s="0"/>
      <c r="GXM29" s="0"/>
      <c r="GXN29" s="0"/>
      <c r="GXO29" s="0"/>
      <c r="GXP29" s="0"/>
      <c r="GXQ29" s="0"/>
      <c r="GXR29" s="0"/>
      <c r="GXS29" s="0"/>
      <c r="GXT29" s="0"/>
      <c r="GXU29" s="0"/>
      <c r="GXV29" s="0"/>
      <c r="GXW29" s="0"/>
      <c r="GXX29" s="0"/>
      <c r="GXY29" s="0"/>
      <c r="GXZ29" s="0"/>
      <c r="GYA29" s="0"/>
      <c r="GYB29" s="0"/>
      <c r="GYC29" s="0"/>
      <c r="GYD29" s="0"/>
      <c r="GYE29" s="0"/>
      <c r="GYF29" s="0"/>
      <c r="GYG29" s="0"/>
      <c r="GYH29" s="0"/>
      <c r="GYI29" s="0"/>
      <c r="GYJ29" s="0"/>
      <c r="GYK29" s="0"/>
      <c r="GYL29" s="0"/>
      <c r="GYM29" s="0"/>
      <c r="GYN29" s="0"/>
      <c r="GYO29" s="0"/>
      <c r="GYP29" s="0"/>
      <c r="GYQ29" s="0"/>
      <c r="GYR29" s="0"/>
      <c r="GYS29" s="0"/>
      <c r="GYT29" s="0"/>
      <c r="GYU29" s="0"/>
      <c r="GYV29" s="0"/>
      <c r="GYW29" s="0"/>
      <c r="GYX29" s="0"/>
      <c r="GYY29" s="0"/>
      <c r="GYZ29" s="0"/>
      <c r="GZA29" s="0"/>
      <c r="GZB29" s="0"/>
      <c r="GZC29" s="0"/>
      <c r="GZD29" s="0"/>
      <c r="GZE29" s="0"/>
      <c r="GZF29" s="0"/>
      <c r="GZG29" s="0"/>
      <c r="GZH29" s="0"/>
      <c r="GZI29" s="0"/>
      <c r="GZJ29" s="0"/>
      <c r="GZK29" s="0"/>
      <c r="GZL29" s="0"/>
      <c r="GZM29" s="0"/>
      <c r="GZN29" s="0"/>
      <c r="GZO29" s="0"/>
      <c r="GZP29" s="0"/>
      <c r="GZQ29" s="0"/>
      <c r="GZR29" s="0"/>
      <c r="GZS29" s="0"/>
      <c r="GZT29" s="0"/>
      <c r="GZU29" s="0"/>
      <c r="GZV29" s="0"/>
      <c r="GZW29" s="0"/>
      <c r="GZX29" s="0"/>
      <c r="GZY29" s="0"/>
      <c r="GZZ29" s="0"/>
      <c r="HAA29" s="0"/>
      <c r="HAB29" s="0"/>
      <c r="HAC29" s="0"/>
      <c r="HAD29" s="0"/>
      <c r="HAE29" s="0"/>
      <c r="HAF29" s="0"/>
      <c r="HAG29" s="0"/>
      <c r="HAH29" s="0"/>
      <c r="HAI29" s="0"/>
      <c r="HAJ29" s="0"/>
      <c r="HAK29" s="0"/>
      <c r="HAL29" s="0"/>
      <c r="HAM29" s="0"/>
      <c r="HAN29" s="0"/>
      <c r="HAO29" s="0"/>
      <c r="HAP29" s="0"/>
      <c r="HAQ29" s="0"/>
      <c r="HAR29" s="0"/>
      <c r="HAS29" s="0"/>
      <c r="HAT29" s="0"/>
      <c r="HAU29" s="0"/>
      <c r="HAV29" s="0"/>
      <c r="HAW29" s="0"/>
      <c r="HAX29" s="0"/>
      <c r="HAY29" s="0"/>
      <c r="HAZ29" s="0"/>
      <c r="HBA29" s="0"/>
      <c r="HBB29" s="0"/>
      <c r="HBC29" s="0"/>
      <c r="HBD29" s="0"/>
      <c r="HBE29" s="0"/>
      <c r="HBF29" s="0"/>
      <c r="HBG29" s="0"/>
      <c r="HBH29" s="0"/>
      <c r="HBI29" s="0"/>
      <c r="HBJ29" s="0"/>
      <c r="HBK29" s="0"/>
      <c r="HBL29" s="0"/>
      <c r="HBM29" s="0"/>
      <c r="HBN29" s="0"/>
      <c r="HBO29" s="0"/>
      <c r="HBP29" s="0"/>
      <c r="HBQ29" s="0"/>
      <c r="HBR29" s="0"/>
      <c r="HBS29" s="0"/>
      <c r="HBT29" s="0"/>
      <c r="HBU29" s="0"/>
      <c r="HBV29" s="0"/>
      <c r="HBW29" s="0"/>
      <c r="HBX29" s="0"/>
      <c r="HBY29" s="0"/>
      <c r="HBZ29" s="0"/>
      <c r="HCA29" s="0"/>
      <c r="HCB29" s="0"/>
      <c r="HCC29" s="0"/>
      <c r="HCD29" s="0"/>
      <c r="HCE29" s="0"/>
      <c r="HCF29" s="0"/>
      <c r="HCG29" s="0"/>
      <c r="HCH29" s="0"/>
      <c r="HCI29" s="0"/>
      <c r="HCJ29" s="0"/>
      <c r="HCK29" s="0"/>
      <c r="HCL29" s="0"/>
      <c r="HCM29" s="0"/>
      <c r="HCN29" s="0"/>
      <c r="HCO29" s="0"/>
      <c r="HCP29" s="0"/>
      <c r="HCQ29" s="0"/>
      <c r="HCR29" s="0"/>
      <c r="HCS29" s="0"/>
      <c r="HCT29" s="0"/>
      <c r="HCU29" s="0"/>
      <c r="HCV29" s="0"/>
      <c r="HCW29" s="0"/>
      <c r="HCX29" s="0"/>
      <c r="HCY29" s="0"/>
      <c r="HCZ29" s="0"/>
      <c r="HDA29" s="0"/>
      <c r="HDB29" s="0"/>
      <c r="HDC29" s="0"/>
      <c r="HDD29" s="0"/>
      <c r="HDE29" s="0"/>
      <c r="HDF29" s="0"/>
      <c r="HDG29" s="0"/>
      <c r="HDH29" s="0"/>
      <c r="HDI29" s="0"/>
      <c r="HDJ29" s="0"/>
      <c r="HDK29" s="0"/>
      <c r="HDL29" s="0"/>
      <c r="HDM29" s="0"/>
      <c r="HDN29" s="0"/>
      <c r="HDO29" s="0"/>
      <c r="HDP29" s="0"/>
      <c r="HDQ29" s="0"/>
      <c r="HDR29" s="0"/>
      <c r="HDS29" s="0"/>
      <c r="HDT29" s="0"/>
      <c r="HDU29" s="0"/>
      <c r="HDV29" s="0"/>
      <c r="HDW29" s="0"/>
      <c r="HDX29" s="0"/>
      <c r="HDY29" s="0"/>
      <c r="HDZ29" s="0"/>
      <c r="HEA29" s="0"/>
      <c r="HEB29" s="0"/>
      <c r="HEC29" s="0"/>
      <c r="HED29" s="0"/>
      <c r="HEE29" s="0"/>
      <c r="HEF29" s="0"/>
      <c r="HEG29" s="0"/>
      <c r="HEH29" s="0"/>
      <c r="HEI29" s="0"/>
      <c r="HEJ29" s="0"/>
      <c r="HEK29" s="0"/>
      <c r="HEL29" s="0"/>
      <c r="HEM29" s="0"/>
      <c r="HEN29" s="0"/>
      <c r="HEO29" s="0"/>
      <c r="HEP29" s="0"/>
      <c r="HEQ29" s="0"/>
      <c r="HER29" s="0"/>
      <c r="HES29" s="0"/>
      <c r="HET29" s="0"/>
      <c r="HEU29" s="0"/>
      <c r="HEV29" s="0"/>
      <c r="HEW29" s="0"/>
      <c r="HEX29" s="0"/>
      <c r="HEY29" s="0"/>
      <c r="HEZ29" s="0"/>
      <c r="HFA29" s="0"/>
      <c r="HFB29" s="0"/>
      <c r="HFC29" s="0"/>
      <c r="HFD29" s="0"/>
      <c r="HFE29" s="0"/>
      <c r="HFF29" s="0"/>
      <c r="HFG29" s="0"/>
      <c r="HFH29" s="0"/>
      <c r="HFI29" s="0"/>
      <c r="HFJ29" s="0"/>
      <c r="HFK29" s="0"/>
      <c r="HFL29" s="0"/>
      <c r="HFM29" s="0"/>
      <c r="HFN29" s="0"/>
      <c r="HFO29" s="0"/>
      <c r="HFP29" s="0"/>
      <c r="HFQ29" s="0"/>
      <c r="HFR29" s="0"/>
      <c r="HFS29" s="0"/>
      <c r="HFT29" s="0"/>
      <c r="HFU29" s="0"/>
      <c r="HFV29" s="0"/>
      <c r="HFW29" s="0"/>
      <c r="HFX29" s="0"/>
      <c r="HFY29" s="0"/>
      <c r="HFZ29" s="0"/>
      <c r="HGA29" s="0"/>
      <c r="HGB29" s="0"/>
      <c r="HGC29" s="0"/>
      <c r="HGD29" s="0"/>
      <c r="HGE29" s="0"/>
      <c r="HGF29" s="0"/>
      <c r="HGG29" s="0"/>
      <c r="HGH29" s="0"/>
      <c r="HGI29" s="0"/>
      <c r="HGJ29" s="0"/>
      <c r="HGK29" s="0"/>
      <c r="HGL29" s="0"/>
      <c r="HGM29" s="0"/>
      <c r="HGN29" s="0"/>
      <c r="HGO29" s="0"/>
      <c r="HGP29" s="0"/>
      <c r="HGQ29" s="0"/>
      <c r="HGR29" s="0"/>
      <c r="HGS29" s="0"/>
      <c r="HGT29" s="0"/>
      <c r="HGU29" s="0"/>
      <c r="HGV29" s="0"/>
      <c r="HGW29" s="0"/>
      <c r="HGX29" s="0"/>
      <c r="HGY29" s="0"/>
      <c r="HGZ29" s="0"/>
      <c r="HHA29" s="0"/>
      <c r="HHB29" s="0"/>
      <c r="HHC29" s="0"/>
      <c r="HHD29" s="0"/>
      <c r="HHE29" s="0"/>
      <c r="HHF29" s="0"/>
      <c r="HHG29" s="0"/>
      <c r="HHH29" s="0"/>
      <c r="HHI29" s="0"/>
      <c r="HHJ29" s="0"/>
      <c r="HHK29" s="0"/>
      <c r="HHL29" s="0"/>
      <c r="HHM29" s="0"/>
      <c r="HHN29" s="0"/>
      <c r="HHO29" s="0"/>
      <c r="HHP29" s="0"/>
      <c r="HHQ29" s="0"/>
      <c r="HHR29" s="0"/>
      <c r="HHS29" s="0"/>
      <c r="HHT29" s="0"/>
      <c r="HHU29" s="0"/>
      <c r="HHV29" s="0"/>
      <c r="HHW29" s="0"/>
      <c r="HHX29" s="0"/>
      <c r="HHY29" s="0"/>
      <c r="HHZ29" s="0"/>
      <c r="HIA29" s="0"/>
      <c r="HIB29" s="0"/>
      <c r="HIC29" s="0"/>
      <c r="HID29" s="0"/>
      <c r="HIE29" s="0"/>
      <c r="HIF29" s="0"/>
      <c r="HIG29" s="0"/>
      <c r="HIH29" s="0"/>
      <c r="HII29" s="0"/>
      <c r="HIJ29" s="0"/>
      <c r="HIK29" s="0"/>
      <c r="HIL29" s="0"/>
      <c r="HIM29" s="0"/>
      <c r="HIN29" s="0"/>
      <c r="HIO29" s="0"/>
      <c r="HIP29" s="0"/>
      <c r="HIQ29" s="0"/>
      <c r="HIR29" s="0"/>
      <c r="HIS29" s="0"/>
      <c r="HIT29" s="0"/>
      <c r="HIU29" s="0"/>
      <c r="HIV29" s="0"/>
      <c r="HIW29" s="0"/>
      <c r="HIX29" s="0"/>
      <c r="HIY29" s="0"/>
      <c r="HIZ29" s="0"/>
      <c r="HJA29" s="0"/>
      <c r="HJB29" s="0"/>
      <c r="HJC29" s="0"/>
      <c r="HJD29" s="0"/>
      <c r="HJE29" s="0"/>
      <c r="HJF29" s="0"/>
      <c r="HJG29" s="0"/>
      <c r="HJH29" s="0"/>
      <c r="HJI29" s="0"/>
      <c r="HJJ29" s="0"/>
      <c r="HJK29" s="0"/>
      <c r="HJL29" s="0"/>
      <c r="HJM29" s="0"/>
      <c r="HJN29" s="0"/>
      <c r="HJO29" s="0"/>
      <c r="HJP29" s="0"/>
      <c r="HJQ29" s="0"/>
      <c r="HJR29" s="0"/>
      <c r="HJS29" s="0"/>
      <c r="HJT29" s="0"/>
      <c r="HJU29" s="0"/>
      <c r="HJV29" s="0"/>
      <c r="HJW29" s="0"/>
      <c r="HJX29" s="0"/>
      <c r="HJY29" s="0"/>
      <c r="HJZ29" s="0"/>
      <c r="HKA29" s="0"/>
      <c r="HKB29" s="0"/>
      <c r="HKC29" s="0"/>
      <c r="HKD29" s="0"/>
      <c r="HKE29" s="0"/>
      <c r="HKF29" s="0"/>
      <c r="HKG29" s="0"/>
      <c r="HKH29" s="0"/>
      <c r="HKI29" s="0"/>
      <c r="HKJ29" s="0"/>
      <c r="HKK29" s="0"/>
      <c r="HKL29" s="0"/>
      <c r="HKM29" s="0"/>
      <c r="HKN29" s="0"/>
      <c r="HKO29" s="0"/>
      <c r="HKP29" s="0"/>
      <c r="HKQ29" s="0"/>
      <c r="HKR29" s="0"/>
      <c r="HKS29" s="0"/>
      <c r="HKT29" s="0"/>
      <c r="HKU29" s="0"/>
      <c r="HKV29" s="0"/>
      <c r="HKW29" s="0"/>
      <c r="HKX29" s="0"/>
      <c r="HKY29" s="0"/>
      <c r="HKZ29" s="0"/>
      <c r="HLA29" s="0"/>
      <c r="HLB29" s="0"/>
      <c r="HLC29" s="0"/>
      <c r="HLD29" s="0"/>
      <c r="HLE29" s="0"/>
      <c r="HLF29" s="0"/>
      <c r="HLG29" s="0"/>
      <c r="HLH29" s="0"/>
      <c r="HLI29" s="0"/>
      <c r="HLJ29" s="0"/>
      <c r="HLK29" s="0"/>
      <c r="HLL29" s="0"/>
      <c r="HLM29" s="0"/>
      <c r="HLN29" s="0"/>
      <c r="HLO29" s="0"/>
      <c r="HLP29" s="0"/>
      <c r="HLQ29" s="0"/>
      <c r="HLR29" s="0"/>
      <c r="HLS29" s="0"/>
      <c r="HLT29" s="0"/>
      <c r="HLU29" s="0"/>
      <c r="HLV29" s="0"/>
      <c r="HLW29" s="0"/>
      <c r="HLX29" s="0"/>
      <c r="HLY29" s="0"/>
      <c r="HLZ29" s="0"/>
      <c r="HMA29" s="0"/>
      <c r="HMB29" s="0"/>
      <c r="HMC29" s="0"/>
      <c r="HMD29" s="0"/>
      <c r="HME29" s="0"/>
      <c r="HMF29" s="0"/>
      <c r="HMG29" s="0"/>
      <c r="HMH29" s="0"/>
      <c r="HMI29" s="0"/>
      <c r="HMJ29" s="0"/>
      <c r="HMK29" s="0"/>
      <c r="HML29" s="0"/>
      <c r="HMM29" s="0"/>
      <c r="HMN29" s="0"/>
      <c r="HMO29" s="0"/>
      <c r="HMP29" s="0"/>
      <c r="HMQ29" s="0"/>
      <c r="HMR29" s="0"/>
      <c r="HMS29" s="0"/>
      <c r="HMT29" s="0"/>
      <c r="HMU29" s="0"/>
      <c r="HMV29" s="0"/>
      <c r="HMW29" s="0"/>
      <c r="HMX29" s="0"/>
      <c r="HMY29" s="0"/>
      <c r="HMZ29" s="0"/>
      <c r="HNA29" s="0"/>
      <c r="HNB29" s="0"/>
      <c r="HNC29" s="0"/>
      <c r="HND29" s="0"/>
      <c r="HNE29" s="0"/>
      <c r="HNF29" s="0"/>
      <c r="HNG29" s="0"/>
      <c r="HNH29" s="0"/>
      <c r="HNI29" s="0"/>
      <c r="HNJ29" s="0"/>
      <c r="HNK29" s="0"/>
      <c r="HNL29" s="0"/>
      <c r="HNM29" s="0"/>
      <c r="HNN29" s="0"/>
      <c r="HNO29" s="0"/>
      <c r="HNP29" s="0"/>
      <c r="HNQ29" s="0"/>
      <c r="HNR29" s="0"/>
      <c r="HNS29" s="0"/>
      <c r="HNT29" s="0"/>
      <c r="HNU29" s="0"/>
      <c r="HNV29" s="0"/>
      <c r="HNW29" s="0"/>
      <c r="HNX29" s="0"/>
      <c r="HNY29" s="0"/>
      <c r="HNZ29" s="0"/>
      <c r="HOA29" s="0"/>
      <c r="HOB29" s="0"/>
      <c r="HOC29" s="0"/>
      <c r="HOD29" s="0"/>
      <c r="HOE29" s="0"/>
      <c r="HOF29" s="0"/>
      <c r="HOG29" s="0"/>
      <c r="HOH29" s="0"/>
      <c r="HOI29" s="0"/>
      <c r="HOJ29" s="0"/>
      <c r="HOK29" s="0"/>
      <c r="HOL29" s="0"/>
      <c r="HOM29" s="0"/>
      <c r="HON29" s="0"/>
      <c r="HOO29" s="0"/>
      <c r="HOP29" s="0"/>
      <c r="HOQ29" s="0"/>
      <c r="HOR29" s="0"/>
      <c r="HOS29" s="0"/>
      <c r="HOT29" s="0"/>
      <c r="HOU29" s="0"/>
      <c r="HOV29" s="0"/>
      <c r="HOW29" s="0"/>
      <c r="HOX29" s="0"/>
      <c r="HOY29" s="0"/>
      <c r="HOZ29" s="0"/>
      <c r="HPA29" s="0"/>
      <c r="HPB29" s="0"/>
      <c r="HPC29" s="0"/>
      <c r="HPD29" s="0"/>
      <c r="HPE29" s="0"/>
      <c r="HPF29" s="0"/>
      <c r="HPG29" s="0"/>
      <c r="HPH29" s="0"/>
      <c r="HPI29" s="0"/>
      <c r="HPJ29" s="0"/>
      <c r="HPK29" s="0"/>
      <c r="HPL29" s="0"/>
      <c r="HPM29" s="0"/>
      <c r="HPN29" s="0"/>
      <c r="HPO29" s="0"/>
      <c r="HPP29" s="0"/>
      <c r="HPQ29" s="0"/>
      <c r="HPR29" s="0"/>
      <c r="HPS29" s="0"/>
      <c r="HPT29" s="0"/>
      <c r="HPU29" s="0"/>
      <c r="HPV29" s="0"/>
      <c r="HPW29" s="0"/>
      <c r="HPX29" s="0"/>
      <c r="HPY29" s="0"/>
      <c r="HPZ29" s="0"/>
      <c r="HQA29" s="0"/>
      <c r="HQB29" s="0"/>
      <c r="HQC29" s="0"/>
      <c r="HQD29" s="0"/>
      <c r="HQE29" s="0"/>
      <c r="HQF29" s="0"/>
      <c r="HQG29" s="0"/>
      <c r="HQH29" s="0"/>
      <c r="HQI29" s="0"/>
      <c r="HQJ29" s="0"/>
      <c r="HQK29" s="0"/>
      <c r="HQL29" s="0"/>
      <c r="HQM29" s="0"/>
      <c r="HQN29" s="0"/>
      <c r="HQO29" s="0"/>
      <c r="HQP29" s="0"/>
      <c r="HQQ29" s="0"/>
      <c r="HQR29" s="0"/>
      <c r="HQS29" s="0"/>
      <c r="HQT29" s="0"/>
      <c r="HQU29" s="0"/>
      <c r="HQV29" s="0"/>
      <c r="HQW29" s="0"/>
      <c r="HQX29" s="0"/>
      <c r="HQY29" s="0"/>
      <c r="HQZ29" s="0"/>
      <c r="HRA29" s="0"/>
      <c r="HRB29" s="0"/>
      <c r="HRC29" s="0"/>
      <c r="HRD29" s="0"/>
      <c r="HRE29" s="0"/>
      <c r="HRF29" s="0"/>
      <c r="HRG29" s="0"/>
      <c r="HRH29" s="0"/>
      <c r="HRI29" s="0"/>
      <c r="HRJ29" s="0"/>
      <c r="HRK29" s="0"/>
      <c r="HRL29" s="0"/>
      <c r="HRM29" s="0"/>
      <c r="HRN29" s="0"/>
      <c r="HRO29" s="0"/>
      <c r="HRP29" s="0"/>
      <c r="HRQ29" s="0"/>
      <c r="HRR29" s="0"/>
      <c r="HRS29" s="0"/>
      <c r="HRT29" s="0"/>
      <c r="HRU29" s="0"/>
      <c r="HRV29" s="0"/>
      <c r="HRW29" s="0"/>
      <c r="HRX29" s="0"/>
      <c r="HRY29" s="0"/>
      <c r="HRZ29" s="0"/>
      <c r="HSA29" s="0"/>
      <c r="HSB29" s="0"/>
      <c r="HSC29" s="0"/>
      <c r="HSD29" s="0"/>
      <c r="HSE29" s="0"/>
      <c r="HSF29" s="0"/>
      <c r="HSG29" s="0"/>
      <c r="HSH29" s="0"/>
      <c r="HSI29" s="0"/>
      <c r="HSJ29" s="0"/>
      <c r="HSK29" s="0"/>
      <c r="HSL29" s="0"/>
      <c r="HSM29" s="0"/>
      <c r="HSN29" s="0"/>
      <c r="HSO29" s="0"/>
      <c r="HSP29" s="0"/>
      <c r="HSQ29" s="0"/>
      <c r="HSR29" s="0"/>
      <c r="HSS29" s="0"/>
      <c r="HST29" s="0"/>
      <c r="HSU29" s="0"/>
      <c r="HSV29" s="0"/>
      <c r="HSW29" s="0"/>
      <c r="HSX29" s="0"/>
      <c r="HSY29" s="0"/>
      <c r="HSZ29" s="0"/>
      <c r="HTA29" s="0"/>
      <c r="HTB29" s="0"/>
      <c r="HTC29" s="0"/>
      <c r="HTD29" s="0"/>
      <c r="HTE29" s="0"/>
      <c r="HTF29" s="0"/>
      <c r="HTG29" s="0"/>
      <c r="HTH29" s="0"/>
      <c r="HTI29" s="0"/>
      <c r="HTJ29" s="0"/>
      <c r="HTK29" s="0"/>
      <c r="HTL29" s="0"/>
      <c r="HTM29" s="0"/>
      <c r="HTN29" s="0"/>
      <c r="HTO29" s="0"/>
      <c r="HTP29" s="0"/>
      <c r="HTQ29" s="0"/>
      <c r="HTR29" s="0"/>
      <c r="HTS29" s="0"/>
      <c r="HTT29" s="0"/>
      <c r="HTU29" s="0"/>
      <c r="HTV29" s="0"/>
      <c r="HTW29" s="0"/>
      <c r="HTX29" s="0"/>
      <c r="HTY29" s="0"/>
      <c r="HTZ29" s="0"/>
      <c r="HUA29" s="0"/>
      <c r="HUB29" s="0"/>
      <c r="HUC29" s="0"/>
      <c r="HUD29" s="0"/>
      <c r="HUE29" s="0"/>
      <c r="HUF29" s="0"/>
      <c r="HUG29" s="0"/>
      <c r="HUH29" s="0"/>
      <c r="HUI29" s="0"/>
      <c r="HUJ29" s="0"/>
      <c r="HUK29" s="0"/>
      <c r="HUL29" s="0"/>
      <c r="HUM29" s="0"/>
      <c r="HUN29" s="0"/>
      <c r="HUO29" s="0"/>
      <c r="HUP29" s="0"/>
      <c r="HUQ29" s="0"/>
      <c r="HUR29" s="0"/>
      <c r="HUS29" s="0"/>
      <c r="HUT29" s="0"/>
      <c r="HUU29" s="0"/>
      <c r="HUV29" s="0"/>
      <c r="HUW29" s="0"/>
      <c r="HUX29" s="0"/>
      <c r="HUY29" s="0"/>
      <c r="HUZ29" s="0"/>
      <c r="HVA29" s="0"/>
      <c r="HVB29" s="0"/>
      <c r="HVC29" s="0"/>
      <c r="HVD29" s="0"/>
      <c r="HVE29" s="0"/>
      <c r="HVF29" s="0"/>
      <c r="HVG29" s="0"/>
      <c r="HVH29" s="0"/>
      <c r="HVI29" s="0"/>
      <c r="HVJ29" s="0"/>
      <c r="HVK29" s="0"/>
      <c r="HVL29" s="0"/>
      <c r="HVM29" s="0"/>
      <c r="HVN29" s="0"/>
      <c r="HVO29" s="0"/>
      <c r="HVP29" s="0"/>
      <c r="HVQ29" s="0"/>
      <c r="HVR29" s="0"/>
      <c r="HVS29" s="0"/>
      <c r="HVT29" s="0"/>
      <c r="HVU29" s="0"/>
      <c r="HVV29" s="0"/>
      <c r="HVW29" s="0"/>
      <c r="HVX29" s="0"/>
      <c r="HVY29" s="0"/>
      <c r="HVZ29" s="0"/>
      <c r="HWA29" s="0"/>
      <c r="HWB29" s="0"/>
      <c r="HWC29" s="0"/>
      <c r="HWD29" s="0"/>
      <c r="HWE29" s="0"/>
      <c r="HWF29" s="0"/>
      <c r="HWG29" s="0"/>
      <c r="HWH29" s="0"/>
      <c r="HWI29" s="0"/>
      <c r="HWJ29" s="0"/>
      <c r="HWK29" s="0"/>
      <c r="HWL29" s="0"/>
      <c r="HWM29" s="0"/>
      <c r="HWN29" s="0"/>
      <c r="HWO29" s="0"/>
      <c r="HWP29" s="0"/>
      <c r="HWQ29" s="0"/>
      <c r="HWR29" s="0"/>
      <c r="HWS29" s="0"/>
      <c r="HWT29" s="0"/>
      <c r="HWU29" s="0"/>
      <c r="HWV29" s="0"/>
      <c r="HWW29" s="0"/>
      <c r="HWX29" s="0"/>
      <c r="HWY29" s="0"/>
      <c r="HWZ29" s="0"/>
      <c r="HXA29" s="0"/>
      <c r="HXB29" s="0"/>
      <c r="HXC29" s="0"/>
      <c r="HXD29" s="0"/>
      <c r="HXE29" s="0"/>
      <c r="HXF29" s="0"/>
      <c r="HXG29" s="0"/>
      <c r="HXH29" s="0"/>
      <c r="HXI29" s="0"/>
      <c r="HXJ29" s="0"/>
      <c r="HXK29" s="0"/>
      <c r="HXL29" s="0"/>
      <c r="HXM29" s="0"/>
      <c r="HXN29" s="0"/>
      <c r="HXO29" s="0"/>
      <c r="HXP29" s="0"/>
      <c r="HXQ29" s="0"/>
      <c r="HXR29" s="0"/>
      <c r="HXS29" s="0"/>
      <c r="HXT29" s="0"/>
      <c r="HXU29" s="0"/>
      <c r="HXV29" s="0"/>
      <c r="HXW29" s="0"/>
      <c r="HXX29" s="0"/>
      <c r="HXY29" s="0"/>
      <c r="HXZ29" s="0"/>
      <c r="HYA29" s="0"/>
      <c r="HYB29" s="0"/>
      <c r="HYC29" s="0"/>
      <c r="HYD29" s="0"/>
      <c r="HYE29" s="0"/>
      <c r="HYF29" s="0"/>
      <c r="HYG29" s="0"/>
      <c r="HYH29" s="0"/>
      <c r="HYI29" s="0"/>
      <c r="HYJ29" s="0"/>
      <c r="HYK29" s="0"/>
      <c r="HYL29" s="0"/>
      <c r="HYM29" s="0"/>
      <c r="HYN29" s="0"/>
      <c r="HYO29" s="0"/>
      <c r="HYP29" s="0"/>
      <c r="HYQ29" s="0"/>
      <c r="HYR29" s="0"/>
      <c r="HYS29" s="0"/>
      <c r="HYT29" s="0"/>
      <c r="HYU29" s="0"/>
      <c r="HYV29" s="0"/>
      <c r="HYW29" s="0"/>
      <c r="HYX29" s="0"/>
      <c r="HYY29" s="0"/>
      <c r="HYZ29" s="0"/>
      <c r="HZA29" s="0"/>
      <c r="HZB29" s="0"/>
      <c r="HZC29" s="0"/>
      <c r="HZD29" s="0"/>
      <c r="HZE29" s="0"/>
      <c r="HZF29" s="0"/>
      <c r="HZG29" s="0"/>
      <c r="HZH29" s="0"/>
      <c r="HZI29" s="0"/>
      <c r="HZJ29" s="0"/>
      <c r="HZK29" s="0"/>
      <c r="HZL29" s="0"/>
      <c r="HZM29" s="0"/>
      <c r="HZN29" s="0"/>
      <c r="HZO29" s="0"/>
      <c r="HZP29" s="0"/>
      <c r="HZQ29" s="0"/>
      <c r="HZR29" s="0"/>
      <c r="HZS29" s="0"/>
      <c r="HZT29" s="0"/>
      <c r="HZU29" s="0"/>
      <c r="HZV29" s="0"/>
      <c r="HZW29" s="0"/>
      <c r="HZX29" s="0"/>
      <c r="HZY29" s="0"/>
      <c r="HZZ29" s="0"/>
      <c r="IAA29" s="0"/>
      <c r="IAB29" s="0"/>
      <c r="IAC29" s="0"/>
      <c r="IAD29" s="0"/>
      <c r="IAE29" s="0"/>
      <c r="IAF29" s="0"/>
      <c r="IAG29" s="0"/>
      <c r="IAH29" s="0"/>
      <c r="IAI29" s="0"/>
      <c r="IAJ29" s="0"/>
      <c r="IAK29" s="0"/>
      <c r="IAL29" s="0"/>
      <c r="IAM29" s="0"/>
      <c r="IAN29" s="0"/>
      <c r="IAO29" s="0"/>
      <c r="IAP29" s="0"/>
      <c r="IAQ29" s="0"/>
      <c r="IAR29" s="0"/>
      <c r="IAS29" s="0"/>
      <c r="IAT29" s="0"/>
      <c r="IAU29" s="0"/>
      <c r="IAV29" s="0"/>
      <c r="IAW29" s="0"/>
      <c r="IAX29" s="0"/>
      <c r="IAY29" s="0"/>
      <c r="IAZ29" s="0"/>
      <c r="IBA29" s="0"/>
      <c r="IBB29" s="0"/>
      <c r="IBC29" s="0"/>
      <c r="IBD29" s="0"/>
      <c r="IBE29" s="0"/>
      <c r="IBF29" s="0"/>
      <c r="IBG29" s="0"/>
      <c r="IBH29" s="0"/>
      <c r="IBI29" s="0"/>
      <c r="IBJ29" s="0"/>
      <c r="IBK29" s="0"/>
      <c r="IBL29" s="0"/>
      <c r="IBM29" s="0"/>
      <c r="IBN29" s="0"/>
      <c r="IBO29" s="0"/>
      <c r="IBP29" s="0"/>
      <c r="IBQ29" s="0"/>
      <c r="IBR29" s="0"/>
      <c r="IBS29" s="0"/>
      <c r="IBT29" s="0"/>
      <c r="IBU29" s="0"/>
      <c r="IBV29" s="0"/>
      <c r="IBW29" s="0"/>
      <c r="IBX29" s="0"/>
      <c r="IBY29" s="0"/>
      <c r="IBZ29" s="0"/>
      <c r="ICA29" s="0"/>
      <c r="ICB29" s="0"/>
      <c r="ICC29" s="0"/>
      <c r="ICD29" s="0"/>
      <c r="ICE29" s="0"/>
      <c r="ICF29" s="0"/>
      <c r="ICG29" s="0"/>
      <c r="ICH29" s="0"/>
      <c r="ICI29" s="0"/>
      <c r="ICJ29" s="0"/>
      <c r="ICK29" s="0"/>
      <c r="ICL29" s="0"/>
      <c r="ICM29" s="0"/>
      <c r="ICN29" s="0"/>
      <c r="ICO29" s="0"/>
      <c r="ICP29" s="0"/>
      <c r="ICQ29" s="0"/>
      <c r="ICR29" s="0"/>
      <c r="ICS29" s="0"/>
      <c r="ICT29" s="0"/>
      <c r="ICU29" s="0"/>
      <c r="ICV29" s="0"/>
      <c r="ICW29" s="0"/>
      <c r="ICX29" s="0"/>
      <c r="ICY29" s="0"/>
      <c r="ICZ29" s="0"/>
      <c r="IDA29" s="0"/>
      <c r="IDB29" s="0"/>
      <c r="IDC29" s="0"/>
      <c r="IDD29" s="0"/>
      <c r="IDE29" s="0"/>
      <c r="IDF29" s="0"/>
      <c r="IDG29" s="0"/>
      <c r="IDH29" s="0"/>
      <c r="IDI29" s="0"/>
      <c r="IDJ29" s="0"/>
      <c r="IDK29" s="0"/>
      <c r="IDL29" s="0"/>
      <c r="IDM29" s="0"/>
      <c r="IDN29" s="0"/>
      <c r="IDO29" s="0"/>
      <c r="IDP29" s="0"/>
      <c r="IDQ29" s="0"/>
      <c r="IDR29" s="0"/>
      <c r="IDS29" s="0"/>
      <c r="IDT29" s="0"/>
      <c r="IDU29" s="0"/>
      <c r="IDV29" s="0"/>
      <c r="IDW29" s="0"/>
      <c r="IDX29" s="0"/>
      <c r="IDY29" s="0"/>
      <c r="IDZ29" s="0"/>
      <c r="IEA29" s="0"/>
      <c r="IEB29" s="0"/>
      <c r="IEC29" s="0"/>
      <c r="IED29" s="0"/>
      <c r="IEE29" s="0"/>
      <c r="IEF29" s="0"/>
      <c r="IEG29" s="0"/>
      <c r="IEH29" s="0"/>
      <c r="IEI29" s="0"/>
      <c r="IEJ29" s="0"/>
      <c r="IEK29" s="0"/>
      <c r="IEL29" s="0"/>
      <c r="IEM29" s="0"/>
      <c r="IEN29" s="0"/>
      <c r="IEO29" s="0"/>
      <c r="IEP29" s="0"/>
      <c r="IEQ29" s="0"/>
      <c r="IER29" s="0"/>
      <c r="IES29" s="0"/>
      <c r="IET29" s="0"/>
      <c r="IEU29" s="0"/>
      <c r="IEV29" s="0"/>
      <c r="IEW29" s="0"/>
      <c r="IEX29" s="0"/>
      <c r="IEY29" s="0"/>
      <c r="IEZ29" s="0"/>
      <c r="IFA29" s="0"/>
      <c r="IFB29" s="0"/>
      <c r="IFC29" s="0"/>
      <c r="IFD29" s="0"/>
      <c r="IFE29" s="0"/>
      <c r="IFF29" s="0"/>
      <c r="IFG29" s="0"/>
      <c r="IFH29" s="0"/>
      <c r="IFI29" s="0"/>
      <c r="IFJ29" s="0"/>
      <c r="IFK29" s="0"/>
      <c r="IFL29" s="0"/>
      <c r="IFM29" s="0"/>
      <c r="IFN29" s="0"/>
      <c r="IFO29" s="0"/>
      <c r="IFP29" s="0"/>
      <c r="IFQ29" s="0"/>
      <c r="IFR29" s="0"/>
      <c r="IFS29" s="0"/>
      <c r="IFT29" s="0"/>
      <c r="IFU29" s="0"/>
      <c r="IFV29" s="0"/>
      <c r="IFW29" s="0"/>
      <c r="IFX29" s="0"/>
      <c r="IFY29" s="0"/>
      <c r="IFZ29" s="0"/>
      <c r="IGA29" s="0"/>
      <c r="IGB29" s="0"/>
      <c r="IGC29" s="0"/>
      <c r="IGD29" s="0"/>
      <c r="IGE29" s="0"/>
      <c r="IGF29" s="0"/>
      <c r="IGG29" s="0"/>
      <c r="IGH29" s="0"/>
      <c r="IGI29" s="0"/>
      <c r="IGJ29" s="0"/>
      <c r="IGK29" s="0"/>
      <c r="IGL29" s="0"/>
      <c r="IGM29" s="0"/>
      <c r="IGN29" s="0"/>
      <c r="IGO29" s="0"/>
      <c r="IGP29" s="0"/>
      <c r="IGQ29" s="0"/>
      <c r="IGR29" s="0"/>
      <c r="IGS29" s="0"/>
      <c r="IGT29" s="0"/>
      <c r="IGU29" s="0"/>
      <c r="IGV29" s="0"/>
      <c r="IGW29" s="0"/>
      <c r="IGX29" s="0"/>
      <c r="IGY29" s="0"/>
      <c r="IGZ29" s="0"/>
      <c r="IHA29" s="0"/>
      <c r="IHB29" s="0"/>
      <c r="IHC29" s="0"/>
      <c r="IHD29" s="0"/>
      <c r="IHE29" s="0"/>
      <c r="IHF29" s="0"/>
      <c r="IHG29" s="0"/>
      <c r="IHH29" s="0"/>
      <c r="IHI29" s="0"/>
      <c r="IHJ29" s="0"/>
      <c r="IHK29" s="0"/>
      <c r="IHL29" s="0"/>
      <c r="IHM29" s="0"/>
      <c r="IHN29" s="0"/>
      <c r="IHO29" s="0"/>
      <c r="IHP29" s="0"/>
      <c r="IHQ29" s="0"/>
      <c r="IHR29" s="0"/>
      <c r="IHS29" s="0"/>
      <c r="IHT29" s="0"/>
      <c r="IHU29" s="0"/>
      <c r="IHV29" s="0"/>
      <c r="IHW29" s="0"/>
      <c r="IHX29" s="0"/>
      <c r="IHY29" s="0"/>
      <c r="IHZ29" s="0"/>
      <c r="IIA29" s="0"/>
      <c r="IIB29" s="0"/>
      <c r="IIC29" s="0"/>
      <c r="IID29" s="0"/>
      <c r="IIE29" s="0"/>
      <c r="IIF29" s="0"/>
      <c r="IIG29" s="0"/>
      <c r="IIH29" s="0"/>
      <c r="III29" s="0"/>
      <c r="IIJ29" s="0"/>
      <c r="IIK29" s="0"/>
      <c r="IIL29" s="0"/>
      <c r="IIM29" s="0"/>
      <c r="IIN29" s="0"/>
      <c r="IIO29" s="0"/>
      <c r="IIP29" s="0"/>
      <c r="IIQ29" s="0"/>
      <c r="IIR29" s="0"/>
      <c r="IIS29" s="0"/>
      <c r="IIT29" s="0"/>
      <c r="IIU29" s="0"/>
      <c r="IIV29" s="0"/>
      <c r="IIW29" s="0"/>
      <c r="IIX29" s="0"/>
      <c r="IIY29" s="0"/>
      <c r="IIZ29" s="0"/>
      <c r="IJA29" s="0"/>
      <c r="IJB29" s="0"/>
      <c r="IJC29" s="0"/>
      <c r="IJD29" s="0"/>
      <c r="IJE29" s="0"/>
      <c r="IJF29" s="0"/>
      <c r="IJG29" s="0"/>
      <c r="IJH29" s="0"/>
      <c r="IJI29" s="0"/>
      <c r="IJJ29" s="0"/>
      <c r="IJK29" s="0"/>
      <c r="IJL29" s="0"/>
      <c r="IJM29" s="0"/>
      <c r="IJN29" s="0"/>
      <c r="IJO29" s="0"/>
      <c r="IJP29" s="0"/>
      <c r="IJQ29" s="0"/>
      <c r="IJR29" s="0"/>
      <c r="IJS29" s="0"/>
      <c r="IJT29" s="0"/>
      <c r="IJU29" s="0"/>
      <c r="IJV29" s="0"/>
      <c r="IJW29" s="0"/>
      <c r="IJX29" s="0"/>
      <c r="IJY29" s="0"/>
      <c r="IJZ29" s="0"/>
      <c r="IKA29" s="0"/>
      <c r="IKB29" s="0"/>
      <c r="IKC29" s="0"/>
      <c r="IKD29" s="0"/>
      <c r="IKE29" s="0"/>
      <c r="IKF29" s="0"/>
      <c r="IKG29" s="0"/>
      <c r="IKH29" s="0"/>
      <c r="IKI29" s="0"/>
      <c r="IKJ29" s="0"/>
      <c r="IKK29" s="0"/>
      <c r="IKL29" s="0"/>
      <c r="IKM29" s="0"/>
      <c r="IKN29" s="0"/>
      <c r="IKO29" s="0"/>
      <c r="IKP29" s="0"/>
      <c r="IKQ29" s="0"/>
      <c r="IKR29" s="0"/>
      <c r="IKS29" s="0"/>
      <c r="IKT29" s="0"/>
      <c r="IKU29" s="0"/>
      <c r="IKV29" s="0"/>
      <c r="IKW29" s="0"/>
      <c r="IKX29" s="0"/>
      <c r="IKY29" s="0"/>
      <c r="IKZ29" s="0"/>
      <c r="ILA29" s="0"/>
      <c r="ILB29" s="0"/>
      <c r="ILC29" s="0"/>
      <c r="ILD29" s="0"/>
      <c r="ILE29" s="0"/>
      <c r="ILF29" s="0"/>
      <c r="ILG29" s="0"/>
      <c r="ILH29" s="0"/>
      <c r="ILI29" s="0"/>
      <c r="ILJ29" s="0"/>
      <c r="ILK29" s="0"/>
      <c r="ILL29" s="0"/>
      <c r="ILM29" s="0"/>
      <c r="ILN29" s="0"/>
      <c r="ILO29" s="0"/>
      <c r="ILP29" s="0"/>
      <c r="ILQ29" s="0"/>
      <c r="ILR29" s="0"/>
      <c r="ILS29" s="0"/>
      <c r="ILT29" s="0"/>
      <c r="ILU29" s="0"/>
      <c r="ILV29" s="0"/>
      <c r="ILW29" s="0"/>
      <c r="ILX29" s="0"/>
      <c r="ILY29" s="0"/>
      <c r="ILZ29" s="0"/>
      <c r="IMA29" s="0"/>
      <c r="IMB29" s="0"/>
      <c r="IMC29" s="0"/>
      <c r="IMD29" s="0"/>
      <c r="IME29" s="0"/>
      <c r="IMF29" s="0"/>
      <c r="IMG29" s="0"/>
      <c r="IMH29" s="0"/>
      <c r="IMI29" s="0"/>
      <c r="IMJ29" s="0"/>
      <c r="IMK29" s="0"/>
      <c r="IML29" s="0"/>
      <c r="IMM29" s="0"/>
      <c r="IMN29" s="0"/>
      <c r="IMO29" s="0"/>
      <c r="IMP29" s="0"/>
      <c r="IMQ29" s="0"/>
      <c r="IMR29" s="0"/>
      <c r="IMS29" s="0"/>
      <c r="IMT29" s="0"/>
      <c r="IMU29" s="0"/>
      <c r="IMV29" s="0"/>
      <c r="IMW29" s="0"/>
      <c r="IMX29" s="0"/>
      <c r="IMY29" s="0"/>
      <c r="IMZ29" s="0"/>
      <c r="INA29" s="0"/>
      <c r="INB29" s="0"/>
      <c r="INC29" s="0"/>
      <c r="IND29" s="0"/>
      <c r="INE29" s="0"/>
      <c r="INF29" s="0"/>
      <c r="ING29" s="0"/>
      <c r="INH29" s="0"/>
      <c r="INI29" s="0"/>
      <c r="INJ29" s="0"/>
      <c r="INK29" s="0"/>
      <c r="INL29" s="0"/>
      <c r="INM29" s="0"/>
      <c r="INN29" s="0"/>
      <c r="INO29" s="0"/>
      <c r="INP29" s="0"/>
      <c r="INQ29" s="0"/>
      <c r="INR29" s="0"/>
      <c r="INS29" s="0"/>
      <c r="INT29" s="0"/>
      <c r="INU29" s="0"/>
      <c r="INV29" s="0"/>
      <c r="INW29" s="0"/>
      <c r="INX29" s="0"/>
      <c r="INY29" s="0"/>
      <c r="INZ29" s="0"/>
      <c r="IOA29" s="0"/>
      <c r="IOB29" s="0"/>
      <c r="IOC29" s="0"/>
      <c r="IOD29" s="0"/>
      <c r="IOE29" s="0"/>
      <c r="IOF29" s="0"/>
      <c r="IOG29" s="0"/>
      <c r="IOH29" s="0"/>
      <c r="IOI29" s="0"/>
      <c r="IOJ29" s="0"/>
      <c r="IOK29" s="0"/>
      <c r="IOL29" s="0"/>
      <c r="IOM29" s="0"/>
      <c r="ION29" s="0"/>
      <c r="IOO29" s="0"/>
      <c r="IOP29" s="0"/>
      <c r="IOQ29" s="0"/>
      <c r="IOR29" s="0"/>
      <c r="IOS29" s="0"/>
      <c r="IOT29" s="0"/>
      <c r="IOU29" s="0"/>
      <c r="IOV29" s="0"/>
      <c r="IOW29" s="0"/>
      <c r="IOX29" s="0"/>
      <c r="IOY29" s="0"/>
      <c r="IOZ29" s="0"/>
      <c r="IPA29" s="0"/>
      <c r="IPB29" s="0"/>
      <c r="IPC29" s="0"/>
      <c r="IPD29" s="0"/>
      <c r="IPE29" s="0"/>
      <c r="IPF29" s="0"/>
      <c r="IPG29" s="0"/>
      <c r="IPH29" s="0"/>
      <c r="IPI29" s="0"/>
      <c r="IPJ29" s="0"/>
      <c r="IPK29" s="0"/>
      <c r="IPL29" s="0"/>
      <c r="IPM29" s="0"/>
      <c r="IPN29" s="0"/>
      <c r="IPO29" s="0"/>
      <c r="IPP29" s="0"/>
      <c r="IPQ29" s="0"/>
      <c r="IPR29" s="0"/>
      <c r="IPS29" s="0"/>
      <c r="IPT29" s="0"/>
      <c r="IPU29" s="0"/>
      <c r="IPV29" s="0"/>
      <c r="IPW29" s="0"/>
      <c r="IPX29" s="0"/>
      <c r="IPY29" s="0"/>
      <c r="IPZ29" s="0"/>
      <c r="IQA29" s="0"/>
      <c r="IQB29" s="0"/>
      <c r="IQC29" s="0"/>
      <c r="IQD29" s="0"/>
      <c r="IQE29" s="0"/>
      <c r="IQF29" s="0"/>
      <c r="IQG29" s="0"/>
      <c r="IQH29" s="0"/>
      <c r="IQI29" s="0"/>
      <c r="IQJ29" s="0"/>
      <c r="IQK29" s="0"/>
      <c r="IQL29" s="0"/>
      <c r="IQM29" s="0"/>
      <c r="IQN29" s="0"/>
      <c r="IQO29" s="0"/>
      <c r="IQP29" s="0"/>
      <c r="IQQ29" s="0"/>
      <c r="IQR29" s="0"/>
      <c r="IQS29" s="0"/>
      <c r="IQT29" s="0"/>
      <c r="IQU29" s="0"/>
      <c r="IQV29" s="0"/>
      <c r="IQW29" s="0"/>
      <c r="IQX29" s="0"/>
      <c r="IQY29" s="0"/>
      <c r="IQZ29" s="0"/>
      <c r="IRA29" s="0"/>
      <c r="IRB29" s="0"/>
      <c r="IRC29" s="0"/>
      <c r="IRD29" s="0"/>
      <c r="IRE29" s="0"/>
      <c r="IRF29" s="0"/>
      <c r="IRG29" s="0"/>
      <c r="IRH29" s="0"/>
      <c r="IRI29" s="0"/>
      <c r="IRJ29" s="0"/>
      <c r="IRK29" s="0"/>
      <c r="IRL29" s="0"/>
      <c r="IRM29" s="0"/>
      <c r="IRN29" s="0"/>
      <c r="IRO29" s="0"/>
      <c r="IRP29" s="0"/>
      <c r="IRQ29" s="0"/>
      <c r="IRR29" s="0"/>
      <c r="IRS29" s="0"/>
      <c r="IRT29" s="0"/>
      <c r="IRU29" s="0"/>
      <c r="IRV29" s="0"/>
      <c r="IRW29" s="0"/>
      <c r="IRX29" s="0"/>
      <c r="IRY29" s="0"/>
      <c r="IRZ29" s="0"/>
      <c r="ISA29" s="0"/>
      <c r="ISB29" s="0"/>
      <c r="ISC29" s="0"/>
      <c r="ISD29" s="0"/>
      <c r="ISE29" s="0"/>
      <c r="ISF29" s="0"/>
      <c r="ISG29" s="0"/>
      <c r="ISH29" s="0"/>
      <c r="ISI29" s="0"/>
      <c r="ISJ29" s="0"/>
      <c r="ISK29" s="0"/>
      <c r="ISL29" s="0"/>
      <c r="ISM29" s="0"/>
      <c r="ISN29" s="0"/>
      <c r="ISO29" s="0"/>
      <c r="ISP29" s="0"/>
      <c r="ISQ29" s="0"/>
      <c r="ISR29" s="0"/>
      <c r="ISS29" s="0"/>
      <c r="IST29" s="0"/>
      <c r="ISU29" s="0"/>
      <c r="ISV29" s="0"/>
      <c r="ISW29" s="0"/>
      <c r="ISX29" s="0"/>
      <c r="ISY29" s="0"/>
      <c r="ISZ29" s="0"/>
      <c r="ITA29" s="0"/>
      <c r="ITB29" s="0"/>
      <c r="ITC29" s="0"/>
      <c r="ITD29" s="0"/>
      <c r="ITE29" s="0"/>
      <c r="ITF29" s="0"/>
      <c r="ITG29" s="0"/>
      <c r="ITH29" s="0"/>
      <c r="ITI29" s="0"/>
      <c r="ITJ29" s="0"/>
      <c r="ITK29" s="0"/>
      <c r="ITL29" s="0"/>
      <c r="ITM29" s="0"/>
      <c r="ITN29" s="0"/>
      <c r="ITO29" s="0"/>
      <c r="ITP29" s="0"/>
      <c r="ITQ29" s="0"/>
      <c r="ITR29" s="0"/>
      <c r="ITS29" s="0"/>
      <c r="ITT29" s="0"/>
      <c r="ITU29" s="0"/>
      <c r="ITV29" s="0"/>
      <c r="ITW29" s="0"/>
      <c r="ITX29" s="0"/>
      <c r="ITY29" s="0"/>
      <c r="ITZ29" s="0"/>
      <c r="IUA29" s="0"/>
      <c r="IUB29" s="0"/>
      <c r="IUC29" s="0"/>
      <c r="IUD29" s="0"/>
      <c r="IUE29" s="0"/>
      <c r="IUF29" s="0"/>
      <c r="IUG29" s="0"/>
      <c r="IUH29" s="0"/>
      <c r="IUI29" s="0"/>
      <c r="IUJ29" s="0"/>
      <c r="IUK29" s="0"/>
      <c r="IUL29" s="0"/>
      <c r="IUM29" s="0"/>
      <c r="IUN29" s="0"/>
      <c r="IUO29" s="0"/>
      <c r="IUP29" s="0"/>
      <c r="IUQ29" s="0"/>
      <c r="IUR29" s="0"/>
      <c r="IUS29" s="0"/>
      <c r="IUT29" s="0"/>
      <c r="IUU29" s="0"/>
      <c r="IUV29" s="0"/>
      <c r="IUW29" s="0"/>
      <c r="IUX29" s="0"/>
      <c r="IUY29" s="0"/>
      <c r="IUZ29" s="0"/>
      <c r="IVA29" s="0"/>
      <c r="IVB29" s="0"/>
      <c r="IVC29" s="0"/>
      <c r="IVD29" s="0"/>
      <c r="IVE29" s="0"/>
      <c r="IVF29" s="0"/>
      <c r="IVG29" s="0"/>
      <c r="IVH29" s="0"/>
      <c r="IVI29" s="0"/>
      <c r="IVJ29" s="0"/>
      <c r="IVK29" s="0"/>
      <c r="IVL29" s="0"/>
      <c r="IVM29" s="0"/>
      <c r="IVN29" s="0"/>
      <c r="IVO29" s="0"/>
      <c r="IVP29" s="0"/>
      <c r="IVQ29" s="0"/>
      <c r="IVR29" s="0"/>
      <c r="IVS29" s="0"/>
      <c r="IVT29" s="0"/>
      <c r="IVU29" s="0"/>
      <c r="IVV29" s="0"/>
      <c r="IVW29" s="0"/>
      <c r="IVX29" s="0"/>
      <c r="IVY29" s="0"/>
      <c r="IVZ29" s="0"/>
      <c r="IWA29" s="0"/>
      <c r="IWB29" s="0"/>
      <c r="IWC29" s="0"/>
      <c r="IWD29" s="0"/>
      <c r="IWE29" s="0"/>
      <c r="IWF29" s="0"/>
      <c r="IWG29" s="0"/>
      <c r="IWH29" s="0"/>
      <c r="IWI29" s="0"/>
      <c r="IWJ29" s="0"/>
      <c r="IWK29" s="0"/>
      <c r="IWL29" s="0"/>
      <c r="IWM29" s="0"/>
      <c r="IWN29" s="0"/>
      <c r="IWO29" s="0"/>
      <c r="IWP29" s="0"/>
      <c r="IWQ29" s="0"/>
      <c r="IWR29" s="0"/>
      <c r="IWS29" s="0"/>
      <c r="IWT29" s="0"/>
      <c r="IWU29" s="0"/>
      <c r="IWV29" s="0"/>
      <c r="IWW29" s="0"/>
      <c r="IWX29" s="0"/>
      <c r="IWY29" s="0"/>
      <c r="IWZ29" s="0"/>
      <c r="IXA29" s="0"/>
      <c r="IXB29" s="0"/>
      <c r="IXC29" s="0"/>
      <c r="IXD29" s="0"/>
      <c r="IXE29" s="0"/>
      <c r="IXF29" s="0"/>
      <c r="IXG29" s="0"/>
      <c r="IXH29" s="0"/>
      <c r="IXI29" s="0"/>
      <c r="IXJ29" s="0"/>
      <c r="IXK29" s="0"/>
      <c r="IXL29" s="0"/>
      <c r="IXM29" s="0"/>
      <c r="IXN29" s="0"/>
      <c r="IXO29" s="0"/>
      <c r="IXP29" s="0"/>
      <c r="IXQ29" s="0"/>
      <c r="IXR29" s="0"/>
      <c r="IXS29" s="0"/>
      <c r="IXT29" s="0"/>
      <c r="IXU29" s="0"/>
      <c r="IXV29" s="0"/>
      <c r="IXW29" s="0"/>
      <c r="IXX29" s="0"/>
      <c r="IXY29" s="0"/>
      <c r="IXZ29" s="0"/>
      <c r="IYA29" s="0"/>
      <c r="IYB29" s="0"/>
      <c r="IYC29" s="0"/>
      <c r="IYD29" s="0"/>
      <c r="IYE29" s="0"/>
      <c r="IYF29" s="0"/>
      <c r="IYG29" s="0"/>
      <c r="IYH29" s="0"/>
      <c r="IYI29" s="0"/>
      <c r="IYJ29" s="0"/>
      <c r="IYK29" s="0"/>
      <c r="IYL29" s="0"/>
      <c r="IYM29" s="0"/>
      <c r="IYN29" s="0"/>
      <c r="IYO29" s="0"/>
      <c r="IYP29" s="0"/>
      <c r="IYQ29" s="0"/>
      <c r="IYR29" s="0"/>
      <c r="IYS29" s="0"/>
      <c r="IYT29" s="0"/>
      <c r="IYU29" s="0"/>
      <c r="IYV29" s="0"/>
      <c r="IYW29" s="0"/>
      <c r="IYX29" s="0"/>
      <c r="IYY29" s="0"/>
      <c r="IYZ29" s="0"/>
      <c r="IZA29" s="0"/>
      <c r="IZB29" s="0"/>
      <c r="IZC29" s="0"/>
      <c r="IZD29" s="0"/>
      <c r="IZE29" s="0"/>
      <c r="IZF29" s="0"/>
      <c r="IZG29" s="0"/>
      <c r="IZH29" s="0"/>
      <c r="IZI29" s="0"/>
      <c r="IZJ29" s="0"/>
      <c r="IZK29" s="0"/>
      <c r="IZL29" s="0"/>
      <c r="IZM29" s="0"/>
      <c r="IZN29" s="0"/>
      <c r="IZO29" s="0"/>
      <c r="IZP29" s="0"/>
      <c r="IZQ29" s="0"/>
      <c r="IZR29" s="0"/>
      <c r="IZS29" s="0"/>
      <c r="IZT29" s="0"/>
      <c r="IZU29" s="0"/>
      <c r="IZV29" s="0"/>
      <c r="IZW29" s="0"/>
      <c r="IZX29" s="0"/>
      <c r="IZY29" s="0"/>
      <c r="IZZ29" s="0"/>
      <c r="JAA29" s="0"/>
      <c r="JAB29" s="0"/>
      <c r="JAC29" s="0"/>
      <c r="JAD29" s="0"/>
      <c r="JAE29" s="0"/>
      <c r="JAF29" s="0"/>
      <c r="JAG29" s="0"/>
      <c r="JAH29" s="0"/>
      <c r="JAI29" s="0"/>
      <c r="JAJ29" s="0"/>
      <c r="JAK29" s="0"/>
      <c r="JAL29" s="0"/>
      <c r="JAM29" s="0"/>
      <c r="JAN29" s="0"/>
      <c r="JAO29" s="0"/>
      <c r="JAP29" s="0"/>
      <c r="JAQ29" s="0"/>
      <c r="JAR29" s="0"/>
      <c r="JAS29" s="0"/>
      <c r="JAT29" s="0"/>
      <c r="JAU29" s="0"/>
      <c r="JAV29" s="0"/>
      <c r="JAW29" s="0"/>
      <c r="JAX29" s="0"/>
      <c r="JAY29" s="0"/>
      <c r="JAZ29" s="0"/>
      <c r="JBA29" s="0"/>
      <c r="JBB29" s="0"/>
      <c r="JBC29" s="0"/>
      <c r="JBD29" s="0"/>
      <c r="JBE29" s="0"/>
      <c r="JBF29" s="0"/>
      <c r="JBG29" s="0"/>
      <c r="JBH29" s="0"/>
      <c r="JBI29" s="0"/>
      <c r="JBJ29" s="0"/>
      <c r="JBK29" s="0"/>
      <c r="JBL29" s="0"/>
      <c r="JBM29" s="0"/>
      <c r="JBN29" s="0"/>
      <c r="JBO29" s="0"/>
      <c r="JBP29" s="0"/>
      <c r="JBQ29" s="0"/>
      <c r="JBR29" s="0"/>
      <c r="JBS29" s="0"/>
      <c r="JBT29" s="0"/>
      <c r="JBU29" s="0"/>
      <c r="JBV29" s="0"/>
      <c r="JBW29" s="0"/>
      <c r="JBX29" s="0"/>
      <c r="JBY29" s="0"/>
      <c r="JBZ29" s="0"/>
      <c r="JCA29" s="0"/>
      <c r="JCB29" s="0"/>
      <c r="JCC29" s="0"/>
      <c r="JCD29" s="0"/>
      <c r="JCE29" s="0"/>
      <c r="JCF29" s="0"/>
      <c r="JCG29" s="0"/>
      <c r="JCH29" s="0"/>
      <c r="JCI29" s="0"/>
      <c r="JCJ29" s="0"/>
      <c r="JCK29" s="0"/>
      <c r="JCL29" s="0"/>
      <c r="JCM29" s="0"/>
      <c r="JCN29" s="0"/>
      <c r="JCO29" s="0"/>
      <c r="JCP29" s="0"/>
      <c r="JCQ29" s="0"/>
      <c r="JCR29" s="0"/>
      <c r="JCS29" s="0"/>
      <c r="JCT29" s="0"/>
      <c r="JCU29" s="0"/>
      <c r="JCV29" s="0"/>
      <c r="JCW29" s="0"/>
      <c r="JCX29" s="0"/>
      <c r="JCY29" s="0"/>
      <c r="JCZ29" s="0"/>
      <c r="JDA29" s="0"/>
      <c r="JDB29" s="0"/>
      <c r="JDC29" s="0"/>
      <c r="JDD29" s="0"/>
      <c r="JDE29" s="0"/>
      <c r="JDF29" s="0"/>
      <c r="JDG29" s="0"/>
      <c r="JDH29" s="0"/>
      <c r="JDI29" s="0"/>
      <c r="JDJ29" s="0"/>
      <c r="JDK29" s="0"/>
      <c r="JDL29" s="0"/>
      <c r="JDM29" s="0"/>
      <c r="JDN29" s="0"/>
      <c r="JDO29" s="0"/>
      <c r="JDP29" s="0"/>
      <c r="JDQ29" s="0"/>
      <c r="JDR29" s="0"/>
      <c r="JDS29" s="0"/>
      <c r="JDT29" s="0"/>
      <c r="JDU29" s="0"/>
      <c r="JDV29" s="0"/>
      <c r="JDW29" s="0"/>
      <c r="JDX29" s="0"/>
      <c r="JDY29" s="0"/>
      <c r="JDZ29" s="0"/>
      <c r="JEA29" s="0"/>
      <c r="JEB29" s="0"/>
      <c r="JEC29" s="0"/>
      <c r="JED29" s="0"/>
      <c r="JEE29" s="0"/>
      <c r="JEF29" s="0"/>
      <c r="JEG29" s="0"/>
      <c r="JEH29" s="0"/>
      <c r="JEI29" s="0"/>
      <c r="JEJ29" s="0"/>
      <c r="JEK29" s="0"/>
      <c r="JEL29" s="0"/>
      <c r="JEM29" s="0"/>
      <c r="JEN29" s="0"/>
      <c r="JEO29" s="0"/>
      <c r="JEP29" s="0"/>
      <c r="JEQ29" s="0"/>
      <c r="JER29" s="0"/>
      <c r="JES29" s="0"/>
      <c r="JET29" s="0"/>
      <c r="JEU29" s="0"/>
      <c r="JEV29" s="0"/>
      <c r="JEW29" s="0"/>
      <c r="JEX29" s="0"/>
      <c r="JEY29" s="0"/>
      <c r="JEZ29" s="0"/>
      <c r="JFA29" s="0"/>
      <c r="JFB29" s="0"/>
      <c r="JFC29" s="0"/>
      <c r="JFD29" s="0"/>
      <c r="JFE29" s="0"/>
      <c r="JFF29" s="0"/>
      <c r="JFG29" s="0"/>
      <c r="JFH29" s="0"/>
      <c r="JFI29" s="0"/>
      <c r="JFJ29" s="0"/>
      <c r="JFK29" s="0"/>
      <c r="JFL29" s="0"/>
      <c r="JFM29" s="0"/>
      <c r="JFN29" s="0"/>
      <c r="JFO29" s="0"/>
      <c r="JFP29" s="0"/>
      <c r="JFQ29" s="0"/>
      <c r="JFR29" s="0"/>
      <c r="JFS29" s="0"/>
      <c r="JFT29" s="0"/>
      <c r="JFU29" s="0"/>
      <c r="JFV29" s="0"/>
      <c r="JFW29" s="0"/>
      <c r="JFX29" s="0"/>
      <c r="JFY29" s="0"/>
      <c r="JFZ29" s="0"/>
      <c r="JGA29" s="0"/>
      <c r="JGB29" s="0"/>
      <c r="JGC29" s="0"/>
      <c r="JGD29" s="0"/>
      <c r="JGE29" s="0"/>
      <c r="JGF29" s="0"/>
      <c r="JGG29" s="0"/>
      <c r="JGH29" s="0"/>
      <c r="JGI29" s="0"/>
      <c r="JGJ29" s="0"/>
      <c r="JGK29" s="0"/>
      <c r="JGL29" s="0"/>
      <c r="JGM29" s="0"/>
      <c r="JGN29" s="0"/>
      <c r="JGO29" s="0"/>
      <c r="JGP29" s="0"/>
      <c r="JGQ29" s="0"/>
      <c r="JGR29" s="0"/>
      <c r="JGS29" s="0"/>
      <c r="JGT29" s="0"/>
      <c r="JGU29" s="0"/>
      <c r="JGV29" s="0"/>
      <c r="JGW29" s="0"/>
      <c r="JGX29" s="0"/>
      <c r="JGY29" s="0"/>
      <c r="JGZ29" s="0"/>
      <c r="JHA29" s="0"/>
      <c r="JHB29" s="0"/>
      <c r="JHC29" s="0"/>
      <c r="JHD29" s="0"/>
      <c r="JHE29" s="0"/>
      <c r="JHF29" s="0"/>
      <c r="JHG29" s="0"/>
      <c r="JHH29" s="0"/>
      <c r="JHI29" s="0"/>
      <c r="JHJ29" s="0"/>
      <c r="JHK29" s="0"/>
      <c r="JHL29" s="0"/>
      <c r="JHM29" s="0"/>
      <c r="JHN29" s="0"/>
      <c r="JHO29" s="0"/>
      <c r="JHP29" s="0"/>
      <c r="JHQ29" s="0"/>
      <c r="JHR29" s="0"/>
      <c r="JHS29" s="0"/>
      <c r="JHT29" s="0"/>
      <c r="JHU29" s="0"/>
      <c r="JHV29" s="0"/>
      <c r="JHW29" s="0"/>
      <c r="JHX29" s="0"/>
      <c r="JHY29" s="0"/>
      <c r="JHZ29" s="0"/>
      <c r="JIA29" s="0"/>
      <c r="JIB29" s="0"/>
      <c r="JIC29" s="0"/>
      <c r="JID29" s="0"/>
      <c r="JIE29" s="0"/>
      <c r="JIF29" s="0"/>
      <c r="JIG29" s="0"/>
      <c r="JIH29" s="0"/>
      <c r="JII29" s="0"/>
      <c r="JIJ29" s="0"/>
      <c r="JIK29" s="0"/>
      <c r="JIL29" s="0"/>
      <c r="JIM29" s="0"/>
      <c r="JIN29" s="0"/>
      <c r="JIO29" s="0"/>
      <c r="JIP29" s="0"/>
      <c r="JIQ29" s="0"/>
      <c r="JIR29" s="0"/>
      <c r="JIS29" s="0"/>
      <c r="JIT29" s="0"/>
      <c r="JIU29" s="0"/>
      <c r="JIV29" s="0"/>
      <c r="JIW29" s="0"/>
      <c r="JIX29" s="0"/>
      <c r="JIY29" s="0"/>
      <c r="JIZ29" s="0"/>
      <c r="JJA29" s="0"/>
      <c r="JJB29" s="0"/>
      <c r="JJC29" s="0"/>
      <c r="JJD29" s="0"/>
      <c r="JJE29" s="0"/>
      <c r="JJF29" s="0"/>
      <c r="JJG29" s="0"/>
      <c r="JJH29" s="0"/>
      <c r="JJI29" s="0"/>
      <c r="JJJ29" s="0"/>
      <c r="JJK29" s="0"/>
      <c r="JJL29" s="0"/>
      <c r="JJM29" s="0"/>
      <c r="JJN29" s="0"/>
      <c r="JJO29" s="0"/>
      <c r="JJP29" s="0"/>
      <c r="JJQ29" s="0"/>
      <c r="JJR29" s="0"/>
      <c r="JJS29" s="0"/>
      <c r="JJT29" s="0"/>
      <c r="JJU29" s="0"/>
      <c r="JJV29" s="0"/>
      <c r="JJW29" s="0"/>
      <c r="JJX29" s="0"/>
      <c r="JJY29" s="0"/>
      <c r="JJZ29" s="0"/>
      <c r="JKA29" s="0"/>
      <c r="JKB29" s="0"/>
      <c r="JKC29" s="0"/>
      <c r="JKD29" s="0"/>
      <c r="JKE29" s="0"/>
      <c r="JKF29" s="0"/>
      <c r="JKG29" s="0"/>
      <c r="JKH29" s="0"/>
      <c r="JKI29" s="0"/>
      <c r="JKJ29" s="0"/>
      <c r="JKK29" s="0"/>
      <c r="JKL29" s="0"/>
      <c r="JKM29" s="0"/>
      <c r="JKN29" s="0"/>
      <c r="JKO29" s="0"/>
      <c r="JKP29" s="0"/>
      <c r="JKQ29" s="0"/>
      <c r="JKR29" s="0"/>
      <c r="JKS29" s="0"/>
      <c r="JKT29" s="0"/>
      <c r="JKU29" s="0"/>
      <c r="JKV29" s="0"/>
      <c r="JKW29" s="0"/>
      <c r="JKX29" s="0"/>
      <c r="JKY29" s="0"/>
      <c r="JKZ29" s="0"/>
      <c r="JLA29" s="0"/>
      <c r="JLB29" s="0"/>
      <c r="JLC29" s="0"/>
      <c r="JLD29" s="0"/>
      <c r="JLE29" s="0"/>
      <c r="JLF29" s="0"/>
      <c r="JLG29" s="0"/>
      <c r="JLH29" s="0"/>
      <c r="JLI29" s="0"/>
      <c r="JLJ29" s="0"/>
      <c r="JLK29" s="0"/>
      <c r="JLL29" s="0"/>
      <c r="JLM29" s="0"/>
      <c r="JLN29" s="0"/>
      <c r="JLO29" s="0"/>
      <c r="JLP29" s="0"/>
      <c r="JLQ29" s="0"/>
      <c r="JLR29" s="0"/>
      <c r="JLS29" s="0"/>
      <c r="JLT29" s="0"/>
      <c r="JLU29" s="0"/>
      <c r="JLV29" s="0"/>
      <c r="JLW29" s="0"/>
      <c r="JLX29" s="0"/>
      <c r="JLY29" s="0"/>
      <c r="JLZ29" s="0"/>
      <c r="JMA29" s="0"/>
      <c r="JMB29" s="0"/>
      <c r="JMC29" s="0"/>
      <c r="JMD29" s="0"/>
      <c r="JME29" s="0"/>
      <c r="JMF29" s="0"/>
      <c r="JMG29" s="0"/>
      <c r="JMH29" s="0"/>
      <c r="JMI29" s="0"/>
      <c r="JMJ29" s="0"/>
      <c r="JMK29" s="0"/>
      <c r="JML29" s="0"/>
      <c r="JMM29" s="0"/>
      <c r="JMN29" s="0"/>
      <c r="JMO29" s="0"/>
      <c r="JMP29" s="0"/>
      <c r="JMQ29" s="0"/>
      <c r="JMR29" s="0"/>
      <c r="JMS29" s="0"/>
      <c r="JMT29" s="0"/>
      <c r="JMU29" s="0"/>
      <c r="JMV29" s="0"/>
      <c r="JMW29" s="0"/>
      <c r="JMX29" s="0"/>
      <c r="JMY29" s="0"/>
      <c r="JMZ29" s="0"/>
      <c r="JNA29" s="0"/>
      <c r="JNB29" s="0"/>
      <c r="JNC29" s="0"/>
      <c r="JND29" s="0"/>
      <c r="JNE29" s="0"/>
      <c r="JNF29" s="0"/>
      <c r="JNG29" s="0"/>
      <c r="JNH29" s="0"/>
      <c r="JNI29" s="0"/>
      <c r="JNJ29" s="0"/>
      <c r="JNK29" s="0"/>
      <c r="JNL29" s="0"/>
      <c r="JNM29" s="0"/>
      <c r="JNN29" s="0"/>
      <c r="JNO29" s="0"/>
      <c r="JNP29" s="0"/>
      <c r="JNQ29" s="0"/>
      <c r="JNR29" s="0"/>
      <c r="JNS29" s="0"/>
      <c r="JNT29" s="0"/>
      <c r="JNU29" s="0"/>
      <c r="JNV29" s="0"/>
      <c r="JNW29" s="0"/>
      <c r="JNX29" s="0"/>
      <c r="JNY29" s="0"/>
      <c r="JNZ29" s="0"/>
      <c r="JOA29" s="0"/>
      <c r="JOB29" s="0"/>
      <c r="JOC29" s="0"/>
      <c r="JOD29" s="0"/>
      <c r="JOE29" s="0"/>
      <c r="JOF29" s="0"/>
      <c r="JOG29" s="0"/>
      <c r="JOH29" s="0"/>
      <c r="JOI29" s="0"/>
      <c r="JOJ29" s="0"/>
      <c r="JOK29" s="0"/>
      <c r="JOL29" s="0"/>
      <c r="JOM29" s="0"/>
      <c r="JON29" s="0"/>
      <c r="JOO29" s="0"/>
      <c r="JOP29" s="0"/>
      <c r="JOQ29" s="0"/>
      <c r="JOR29" s="0"/>
      <c r="JOS29" s="0"/>
      <c r="JOT29" s="0"/>
      <c r="JOU29" s="0"/>
      <c r="JOV29" s="0"/>
      <c r="JOW29" s="0"/>
      <c r="JOX29" s="0"/>
      <c r="JOY29" s="0"/>
      <c r="JOZ29" s="0"/>
      <c r="JPA29" s="0"/>
      <c r="JPB29" s="0"/>
      <c r="JPC29" s="0"/>
      <c r="JPD29" s="0"/>
      <c r="JPE29" s="0"/>
      <c r="JPF29" s="0"/>
      <c r="JPG29" s="0"/>
      <c r="JPH29" s="0"/>
      <c r="JPI29" s="0"/>
      <c r="JPJ29" s="0"/>
      <c r="JPK29" s="0"/>
      <c r="JPL29" s="0"/>
      <c r="JPM29" s="0"/>
      <c r="JPN29" s="0"/>
      <c r="JPO29" s="0"/>
      <c r="JPP29" s="0"/>
      <c r="JPQ29" s="0"/>
      <c r="JPR29" s="0"/>
      <c r="JPS29" s="0"/>
      <c r="JPT29" s="0"/>
      <c r="JPU29" s="0"/>
      <c r="JPV29" s="0"/>
      <c r="JPW29" s="0"/>
      <c r="JPX29" s="0"/>
      <c r="JPY29" s="0"/>
      <c r="JPZ29" s="0"/>
      <c r="JQA29" s="0"/>
      <c r="JQB29" s="0"/>
      <c r="JQC29" s="0"/>
      <c r="JQD29" s="0"/>
      <c r="JQE29" s="0"/>
      <c r="JQF29" s="0"/>
      <c r="JQG29" s="0"/>
      <c r="JQH29" s="0"/>
      <c r="JQI29" s="0"/>
      <c r="JQJ29" s="0"/>
      <c r="JQK29" s="0"/>
      <c r="JQL29" s="0"/>
      <c r="JQM29" s="0"/>
      <c r="JQN29" s="0"/>
      <c r="JQO29" s="0"/>
      <c r="JQP29" s="0"/>
      <c r="JQQ29" s="0"/>
      <c r="JQR29" s="0"/>
      <c r="JQS29" s="0"/>
      <c r="JQT29" s="0"/>
      <c r="JQU29" s="0"/>
      <c r="JQV29" s="0"/>
      <c r="JQW29" s="0"/>
      <c r="JQX29" s="0"/>
      <c r="JQY29" s="0"/>
      <c r="JQZ29" s="0"/>
      <c r="JRA29" s="0"/>
      <c r="JRB29" s="0"/>
      <c r="JRC29" s="0"/>
      <c r="JRD29" s="0"/>
      <c r="JRE29" s="0"/>
      <c r="JRF29" s="0"/>
      <c r="JRG29" s="0"/>
      <c r="JRH29" s="0"/>
      <c r="JRI29" s="0"/>
      <c r="JRJ29" s="0"/>
      <c r="JRK29" s="0"/>
      <c r="JRL29" s="0"/>
      <c r="JRM29" s="0"/>
      <c r="JRN29" s="0"/>
      <c r="JRO29" s="0"/>
      <c r="JRP29" s="0"/>
      <c r="JRQ29" s="0"/>
      <c r="JRR29" s="0"/>
      <c r="JRS29" s="0"/>
      <c r="JRT29" s="0"/>
      <c r="JRU29" s="0"/>
      <c r="JRV29" s="0"/>
      <c r="JRW29" s="0"/>
      <c r="JRX29" s="0"/>
      <c r="JRY29" s="0"/>
      <c r="JRZ29" s="0"/>
      <c r="JSA29" s="0"/>
      <c r="JSB29" s="0"/>
      <c r="JSC29" s="0"/>
      <c r="JSD29" s="0"/>
      <c r="JSE29" s="0"/>
      <c r="JSF29" s="0"/>
      <c r="JSG29" s="0"/>
      <c r="JSH29" s="0"/>
      <c r="JSI29" s="0"/>
      <c r="JSJ29" s="0"/>
      <c r="JSK29" s="0"/>
      <c r="JSL29" s="0"/>
      <c r="JSM29" s="0"/>
      <c r="JSN29" s="0"/>
      <c r="JSO29" s="0"/>
      <c r="JSP29" s="0"/>
      <c r="JSQ29" s="0"/>
      <c r="JSR29" s="0"/>
      <c r="JSS29" s="0"/>
      <c r="JST29" s="0"/>
      <c r="JSU29" s="0"/>
      <c r="JSV29" s="0"/>
      <c r="JSW29" s="0"/>
      <c r="JSX29" s="0"/>
      <c r="JSY29" s="0"/>
      <c r="JSZ29" s="0"/>
      <c r="JTA29" s="0"/>
      <c r="JTB29" s="0"/>
      <c r="JTC29" s="0"/>
      <c r="JTD29" s="0"/>
      <c r="JTE29" s="0"/>
      <c r="JTF29" s="0"/>
      <c r="JTG29" s="0"/>
      <c r="JTH29" s="0"/>
      <c r="JTI29" s="0"/>
      <c r="JTJ29" s="0"/>
      <c r="JTK29" s="0"/>
      <c r="JTL29" s="0"/>
      <c r="JTM29" s="0"/>
      <c r="JTN29" s="0"/>
      <c r="JTO29" s="0"/>
      <c r="JTP29" s="0"/>
      <c r="JTQ29" s="0"/>
      <c r="JTR29" s="0"/>
      <c r="JTS29" s="0"/>
      <c r="JTT29" s="0"/>
      <c r="JTU29" s="0"/>
      <c r="JTV29" s="0"/>
      <c r="JTW29" s="0"/>
      <c r="JTX29" s="0"/>
      <c r="JTY29" s="0"/>
      <c r="JTZ29" s="0"/>
      <c r="JUA29" s="0"/>
      <c r="JUB29" s="0"/>
      <c r="JUC29" s="0"/>
      <c r="JUD29" s="0"/>
      <c r="JUE29" s="0"/>
      <c r="JUF29" s="0"/>
      <c r="JUG29" s="0"/>
      <c r="JUH29" s="0"/>
      <c r="JUI29" s="0"/>
      <c r="JUJ29" s="0"/>
      <c r="JUK29" s="0"/>
      <c r="JUL29" s="0"/>
      <c r="JUM29" s="0"/>
      <c r="JUN29" s="0"/>
      <c r="JUO29" s="0"/>
      <c r="JUP29" s="0"/>
      <c r="JUQ29" s="0"/>
      <c r="JUR29" s="0"/>
      <c r="JUS29" s="0"/>
      <c r="JUT29" s="0"/>
      <c r="JUU29" s="0"/>
      <c r="JUV29" s="0"/>
      <c r="JUW29" s="0"/>
      <c r="JUX29" s="0"/>
      <c r="JUY29" s="0"/>
      <c r="JUZ29" s="0"/>
      <c r="JVA29" s="0"/>
      <c r="JVB29" s="0"/>
      <c r="JVC29" s="0"/>
      <c r="JVD29" s="0"/>
      <c r="JVE29" s="0"/>
      <c r="JVF29" s="0"/>
      <c r="JVG29" s="0"/>
      <c r="JVH29" s="0"/>
      <c r="JVI29" s="0"/>
      <c r="JVJ29" s="0"/>
      <c r="JVK29" s="0"/>
      <c r="JVL29" s="0"/>
      <c r="JVM29" s="0"/>
      <c r="JVN29" s="0"/>
      <c r="JVO29" s="0"/>
      <c r="JVP29" s="0"/>
      <c r="JVQ29" s="0"/>
      <c r="JVR29" s="0"/>
      <c r="JVS29" s="0"/>
      <c r="JVT29" s="0"/>
      <c r="JVU29" s="0"/>
      <c r="JVV29" s="0"/>
      <c r="JVW29" s="0"/>
      <c r="JVX29" s="0"/>
      <c r="JVY29" s="0"/>
      <c r="JVZ29" s="0"/>
      <c r="JWA29" s="0"/>
      <c r="JWB29" s="0"/>
      <c r="JWC29" s="0"/>
      <c r="JWD29" s="0"/>
      <c r="JWE29" s="0"/>
      <c r="JWF29" s="0"/>
      <c r="JWG29" s="0"/>
      <c r="JWH29" s="0"/>
      <c r="JWI29" s="0"/>
      <c r="JWJ29" s="0"/>
      <c r="JWK29" s="0"/>
      <c r="JWL29" s="0"/>
      <c r="JWM29" s="0"/>
      <c r="JWN29" s="0"/>
      <c r="JWO29" s="0"/>
      <c r="JWP29" s="0"/>
      <c r="JWQ29" s="0"/>
      <c r="JWR29" s="0"/>
      <c r="JWS29" s="0"/>
      <c r="JWT29" s="0"/>
      <c r="JWU29" s="0"/>
      <c r="JWV29" s="0"/>
      <c r="JWW29" s="0"/>
      <c r="JWX29" s="0"/>
      <c r="JWY29" s="0"/>
      <c r="JWZ29" s="0"/>
      <c r="JXA29" s="0"/>
      <c r="JXB29" s="0"/>
      <c r="JXC29" s="0"/>
      <c r="JXD29" s="0"/>
      <c r="JXE29" s="0"/>
      <c r="JXF29" s="0"/>
      <c r="JXG29" s="0"/>
      <c r="JXH29" s="0"/>
      <c r="JXI29" s="0"/>
      <c r="JXJ29" s="0"/>
      <c r="JXK29" s="0"/>
      <c r="JXL29" s="0"/>
      <c r="JXM29" s="0"/>
      <c r="JXN29" s="0"/>
      <c r="JXO29" s="0"/>
      <c r="JXP29" s="0"/>
      <c r="JXQ29" s="0"/>
      <c r="JXR29" s="0"/>
      <c r="JXS29" s="0"/>
      <c r="JXT29" s="0"/>
      <c r="JXU29" s="0"/>
      <c r="JXV29" s="0"/>
      <c r="JXW29" s="0"/>
      <c r="JXX29" s="0"/>
      <c r="JXY29" s="0"/>
      <c r="JXZ29" s="0"/>
      <c r="JYA29" s="0"/>
      <c r="JYB29" s="0"/>
      <c r="JYC29" s="0"/>
      <c r="JYD29" s="0"/>
      <c r="JYE29" s="0"/>
      <c r="JYF29" s="0"/>
      <c r="JYG29" s="0"/>
      <c r="JYH29" s="0"/>
      <c r="JYI29" s="0"/>
      <c r="JYJ29" s="0"/>
      <c r="JYK29" s="0"/>
      <c r="JYL29" s="0"/>
      <c r="JYM29" s="0"/>
      <c r="JYN29" s="0"/>
      <c r="JYO29" s="0"/>
      <c r="JYP29" s="0"/>
      <c r="JYQ29" s="0"/>
      <c r="JYR29" s="0"/>
      <c r="JYS29" s="0"/>
      <c r="JYT29" s="0"/>
      <c r="JYU29" s="0"/>
      <c r="JYV29" s="0"/>
      <c r="JYW29" s="0"/>
      <c r="JYX29" s="0"/>
      <c r="JYY29" s="0"/>
      <c r="JYZ29" s="0"/>
      <c r="JZA29" s="0"/>
      <c r="JZB29" s="0"/>
      <c r="JZC29" s="0"/>
      <c r="JZD29" s="0"/>
      <c r="JZE29" s="0"/>
      <c r="JZF29" s="0"/>
      <c r="JZG29" s="0"/>
      <c r="JZH29" s="0"/>
      <c r="JZI29" s="0"/>
      <c r="JZJ29" s="0"/>
      <c r="JZK29" s="0"/>
      <c r="JZL29" s="0"/>
      <c r="JZM29" s="0"/>
      <c r="JZN29" s="0"/>
      <c r="JZO29" s="0"/>
      <c r="JZP29" s="0"/>
      <c r="JZQ29" s="0"/>
      <c r="JZR29" s="0"/>
      <c r="JZS29" s="0"/>
      <c r="JZT29" s="0"/>
      <c r="JZU29" s="0"/>
      <c r="JZV29" s="0"/>
      <c r="JZW29" s="0"/>
      <c r="JZX29" s="0"/>
      <c r="JZY29" s="0"/>
      <c r="JZZ29" s="0"/>
      <c r="KAA29" s="0"/>
      <c r="KAB29" s="0"/>
      <c r="KAC29" s="0"/>
      <c r="KAD29" s="0"/>
      <c r="KAE29" s="0"/>
      <c r="KAF29" s="0"/>
      <c r="KAG29" s="0"/>
      <c r="KAH29" s="0"/>
      <c r="KAI29" s="0"/>
      <c r="KAJ29" s="0"/>
      <c r="KAK29" s="0"/>
      <c r="KAL29" s="0"/>
      <c r="KAM29" s="0"/>
      <c r="KAN29" s="0"/>
      <c r="KAO29" s="0"/>
      <c r="KAP29" s="0"/>
      <c r="KAQ29" s="0"/>
      <c r="KAR29" s="0"/>
      <c r="KAS29" s="0"/>
      <c r="KAT29" s="0"/>
      <c r="KAU29" s="0"/>
      <c r="KAV29" s="0"/>
      <c r="KAW29" s="0"/>
      <c r="KAX29" s="0"/>
      <c r="KAY29" s="0"/>
      <c r="KAZ29" s="0"/>
      <c r="KBA29" s="0"/>
      <c r="KBB29" s="0"/>
      <c r="KBC29" s="0"/>
      <c r="KBD29" s="0"/>
      <c r="KBE29" s="0"/>
      <c r="KBF29" s="0"/>
      <c r="KBG29" s="0"/>
      <c r="KBH29" s="0"/>
      <c r="KBI29" s="0"/>
      <c r="KBJ29" s="0"/>
      <c r="KBK29" s="0"/>
      <c r="KBL29" s="0"/>
      <c r="KBM29" s="0"/>
      <c r="KBN29" s="0"/>
      <c r="KBO29" s="0"/>
      <c r="KBP29" s="0"/>
      <c r="KBQ29" s="0"/>
      <c r="KBR29" s="0"/>
      <c r="KBS29" s="0"/>
      <c r="KBT29" s="0"/>
      <c r="KBU29" s="0"/>
      <c r="KBV29" s="0"/>
      <c r="KBW29" s="0"/>
      <c r="KBX29" s="0"/>
      <c r="KBY29" s="0"/>
      <c r="KBZ29" s="0"/>
      <c r="KCA29" s="0"/>
      <c r="KCB29" s="0"/>
      <c r="KCC29" s="0"/>
      <c r="KCD29" s="0"/>
      <c r="KCE29" s="0"/>
      <c r="KCF29" s="0"/>
      <c r="KCG29" s="0"/>
      <c r="KCH29" s="0"/>
      <c r="KCI29" s="0"/>
      <c r="KCJ29" s="0"/>
      <c r="KCK29" s="0"/>
      <c r="KCL29" s="0"/>
      <c r="KCM29" s="0"/>
      <c r="KCN29" s="0"/>
      <c r="KCO29" s="0"/>
      <c r="KCP29" s="0"/>
      <c r="KCQ29" s="0"/>
      <c r="KCR29" s="0"/>
      <c r="KCS29" s="0"/>
      <c r="KCT29" s="0"/>
      <c r="KCU29" s="0"/>
      <c r="KCV29" s="0"/>
      <c r="KCW29" s="0"/>
      <c r="KCX29" s="0"/>
      <c r="KCY29" s="0"/>
      <c r="KCZ29" s="0"/>
      <c r="KDA29" s="0"/>
      <c r="KDB29" s="0"/>
      <c r="KDC29" s="0"/>
      <c r="KDD29" s="0"/>
      <c r="KDE29" s="0"/>
      <c r="KDF29" s="0"/>
      <c r="KDG29" s="0"/>
      <c r="KDH29" s="0"/>
      <c r="KDI29" s="0"/>
      <c r="KDJ29" s="0"/>
      <c r="KDK29" s="0"/>
      <c r="KDL29" s="0"/>
      <c r="KDM29" s="0"/>
      <c r="KDN29" s="0"/>
      <c r="KDO29" s="0"/>
      <c r="KDP29" s="0"/>
      <c r="KDQ29" s="0"/>
      <c r="KDR29" s="0"/>
      <c r="KDS29" s="0"/>
      <c r="KDT29" s="0"/>
      <c r="KDU29" s="0"/>
      <c r="KDV29" s="0"/>
      <c r="KDW29" s="0"/>
      <c r="KDX29" s="0"/>
      <c r="KDY29" s="0"/>
      <c r="KDZ29" s="0"/>
      <c r="KEA29" s="0"/>
      <c r="KEB29" s="0"/>
      <c r="KEC29" s="0"/>
      <c r="KED29" s="0"/>
      <c r="KEE29" s="0"/>
      <c r="KEF29" s="0"/>
      <c r="KEG29" s="0"/>
      <c r="KEH29" s="0"/>
      <c r="KEI29" s="0"/>
      <c r="KEJ29" s="0"/>
      <c r="KEK29" s="0"/>
      <c r="KEL29" s="0"/>
      <c r="KEM29" s="0"/>
      <c r="KEN29" s="0"/>
      <c r="KEO29" s="0"/>
      <c r="KEP29" s="0"/>
      <c r="KEQ29" s="0"/>
      <c r="KER29" s="0"/>
      <c r="KES29" s="0"/>
      <c r="KET29" s="0"/>
      <c r="KEU29" s="0"/>
      <c r="KEV29" s="0"/>
      <c r="KEW29" s="0"/>
      <c r="KEX29" s="0"/>
      <c r="KEY29" s="0"/>
      <c r="KEZ29" s="0"/>
      <c r="KFA29" s="0"/>
      <c r="KFB29" s="0"/>
      <c r="KFC29" s="0"/>
      <c r="KFD29" s="0"/>
      <c r="KFE29" s="0"/>
      <c r="KFF29" s="0"/>
      <c r="KFG29" s="0"/>
      <c r="KFH29" s="0"/>
      <c r="KFI29" s="0"/>
      <c r="KFJ29" s="0"/>
      <c r="KFK29" s="0"/>
      <c r="KFL29" s="0"/>
      <c r="KFM29" s="0"/>
      <c r="KFN29" s="0"/>
      <c r="KFO29" s="0"/>
      <c r="KFP29" s="0"/>
      <c r="KFQ29" s="0"/>
      <c r="KFR29" s="0"/>
      <c r="KFS29" s="0"/>
      <c r="KFT29" s="0"/>
      <c r="KFU29" s="0"/>
      <c r="KFV29" s="0"/>
      <c r="KFW29" s="0"/>
      <c r="KFX29" s="0"/>
      <c r="KFY29" s="0"/>
      <c r="KFZ29" s="0"/>
      <c r="KGA29" s="0"/>
      <c r="KGB29" s="0"/>
      <c r="KGC29" s="0"/>
      <c r="KGD29" s="0"/>
      <c r="KGE29" s="0"/>
      <c r="KGF29" s="0"/>
      <c r="KGG29" s="0"/>
      <c r="KGH29" s="0"/>
      <c r="KGI29" s="0"/>
      <c r="KGJ29" s="0"/>
      <c r="KGK29" s="0"/>
      <c r="KGL29" s="0"/>
      <c r="KGM29" s="0"/>
      <c r="KGN29" s="0"/>
      <c r="KGO29" s="0"/>
      <c r="KGP29" s="0"/>
      <c r="KGQ29" s="0"/>
      <c r="KGR29" s="0"/>
      <c r="KGS29" s="0"/>
      <c r="KGT29" s="0"/>
      <c r="KGU29" s="0"/>
      <c r="KGV29" s="0"/>
      <c r="KGW29" s="0"/>
      <c r="KGX29" s="0"/>
      <c r="KGY29" s="0"/>
      <c r="KGZ29" s="0"/>
      <c r="KHA29" s="0"/>
      <c r="KHB29" s="0"/>
      <c r="KHC29" s="0"/>
      <c r="KHD29" s="0"/>
      <c r="KHE29" s="0"/>
      <c r="KHF29" s="0"/>
      <c r="KHG29" s="0"/>
      <c r="KHH29" s="0"/>
      <c r="KHI29" s="0"/>
      <c r="KHJ29" s="0"/>
      <c r="KHK29" s="0"/>
      <c r="KHL29" s="0"/>
      <c r="KHM29" s="0"/>
      <c r="KHN29" s="0"/>
      <c r="KHO29" s="0"/>
      <c r="KHP29" s="0"/>
      <c r="KHQ29" s="0"/>
      <c r="KHR29" s="0"/>
      <c r="KHS29" s="0"/>
      <c r="KHT29" s="0"/>
      <c r="KHU29" s="0"/>
      <c r="KHV29" s="0"/>
      <c r="KHW29" s="0"/>
      <c r="KHX29" s="0"/>
      <c r="KHY29" s="0"/>
      <c r="KHZ29" s="0"/>
      <c r="KIA29" s="0"/>
      <c r="KIB29" s="0"/>
      <c r="KIC29" s="0"/>
      <c r="KID29" s="0"/>
      <c r="KIE29" s="0"/>
      <c r="KIF29" s="0"/>
      <c r="KIG29" s="0"/>
      <c r="KIH29" s="0"/>
      <c r="KII29" s="0"/>
      <c r="KIJ29" s="0"/>
      <c r="KIK29" s="0"/>
      <c r="KIL29" s="0"/>
      <c r="KIM29" s="0"/>
      <c r="KIN29" s="0"/>
      <c r="KIO29" s="0"/>
      <c r="KIP29" s="0"/>
      <c r="KIQ29" s="0"/>
      <c r="KIR29" s="0"/>
      <c r="KIS29" s="0"/>
      <c r="KIT29" s="0"/>
      <c r="KIU29" s="0"/>
      <c r="KIV29" s="0"/>
      <c r="KIW29" s="0"/>
      <c r="KIX29" s="0"/>
      <c r="KIY29" s="0"/>
      <c r="KIZ29" s="0"/>
      <c r="KJA29" s="0"/>
      <c r="KJB29" s="0"/>
      <c r="KJC29" s="0"/>
      <c r="KJD29" s="0"/>
      <c r="KJE29" s="0"/>
      <c r="KJF29" s="0"/>
      <c r="KJG29" s="0"/>
      <c r="KJH29" s="0"/>
      <c r="KJI29" s="0"/>
      <c r="KJJ29" s="0"/>
      <c r="KJK29" s="0"/>
      <c r="KJL29" s="0"/>
      <c r="KJM29" s="0"/>
      <c r="KJN29" s="0"/>
      <c r="KJO29" s="0"/>
      <c r="KJP29" s="0"/>
      <c r="KJQ29" s="0"/>
      <c r="KJR29" s="0"/>
      <c r="KJS29" s="0"/>
      <c r="KJT29" s="0"/>
      <c r="KJU29" s="0"/>
      <c r="KJV29" s="0"/>
      <c r="KJW29" s="0"/>
      <c r="KJX29" s="0"/>
      <c r="KJY29" s="0"/>
      <c r="KJZ29" s="0"/>
      <c r="KKA29" s="0"/>
      <c r="KKB29" s="0"/>
      <c r="KKC29" s="0"/>
      <c r="KKD29" s="0"/>
      <c r="KKE29" s="0"/>
      <c r="KKF29" s="0"/>
      <c r="KKG29" s="0"/>
      <c r="KKH29" s="0"/>
      <c r="KKI29" s="0"/>
      <c r="KKJ29" s="0"/>
      <c r="KKK29" s="0"/>
      <c r="KKL29" s="0"/>
      <c r="KKM29" s="0"/>
      <c r="KKN29" s="0"/>
      <c r="KKO29" s="0"/>
      <c r="KKP29" s="0"/>
      <c r="KKQ29" s="0"/>
      <c r="KKR29" s="0"/>
      <c r="KKS29" s="0"/>
      <c r="KKT29" s="0"/>
      <c r="KKU29" s="0"/>
      <c r="KKV29" s="0"/>
      <c r="KKW29" s="0"/>
      <c r="KKX29" s="0"/>
      <c r="KKY29" s="0"/>
      <c r="KKZ29" s="0"/>
      <c r="KLA29" s="0"/>
      <c r="KLB29" s="0"/>
      <c r="KLC29" s="0"/>
      <c r="KLD29" s="0"/>
      <c r="KLE29" s="0"/>
      <c r="KLF29" s="0"/>
      <c r="KLG29" s="0"/>
      <c r="KLH29" s="0"/>
      <c r="KLI29" s="0"/>
      <c r="KLJ29" s="0"/>
      <c r="KLK29" s="0"/>
      <c r="KLL29" s="0"/>
      <c r="KLM29" s="0"/>
      <c r="KLN29" s="0"/>
      <c r="KLO29" s="0"/>
      <c r="KLP29" s="0"/>
      <c r="KLQ29" s="0"/>
      <c r="KLR29" s="0"/>
      <c r="KLS29" s="0"/>
      <c r="KLT29" s="0"/>
      <c r="KLU29" s="0"/>
      <c r="KLV29" s="0"/>
      <c r="KLW29" s="0"/>
      <c r="KLX29" s="0"/>
      <c r="KLY29" s="0"/>
      <c r="KLZ29" s="0"/>
      <c r="KMA29" s="0"/>
      <c r="KMB29" s="0"/>
      <c r="KMC29" s="0"/>
      <c r="KMD29" s="0"/>
      <c r="KME29" s="0"/>
      <c r="KMF29" s="0"/>
      <c r="KMG29" s="0"/>
      <c r="KMH29" s="0"/>
      <c r="KMI29" s="0"/>
      <c r="KMJ29" s="0"/>
      <c r="KMK29" s="0"/>
      <c r="KML29" s="0"/>
      <c r="KMM29" s="0"/>
      <c r="KMN29" s="0"/>
      <c r="KMO29" s="0"/>
      <c r="KMP29" s="0"/>
      <c r="KMQ29" s="0"/>
      <c r="KMR29" s="0"/>
      <c r="KMS29" s="0"/>
      <c r="KMT29" s="0"/>
      <c r="KMU29" s="0"/>
      <c r="KMV29" s="0"/>
      <c r="KMW29" s="0"/>
      <c r="KMX29" s="0"/>
      <c r="KMY29" s="0"/>
      <c r="KMZ29" s="0"/>
      <c r="KNA29" s="0"/>
      <c r="KNB29" s="0"/>
      <c r="KNC29" s="0"/>
      <c r="KND29" s="0"/>
      <c r="KNE29" s="0"/>
      <c r="KNF29" s="0"/>
      <c r="KNG29" s="0"/>
      <c r="KNH29" s="0"/>
      <c r="KNI29" s="0"/>
      <c r="KNJ29" s="0"/>
      <c r="KNK29" s="0"/>
      <c r="KNL29" s="0"/>
      <c r="KNM29" s="0"/>
      <c r="KNN29" s="0"/>
      <c r="KNO29" s="0"/>
      <c r="KNP29" s="0"/>
      <c r="KNQ29" s="0"/>
      <c r="KNR29" s="0"/>
      <c r="KNS29" s="0"/>
      <c r="KNT29" s="0"/>
      <c r="KNU29" s="0"/>
      <c r="KNV29" s="0"/>
      <c r="KNW29" s="0"/>
      <c r="KNX29" s="0"/>
      <c r="KNY29" s="0"/>
      <c r="KNZ29" s="0"/>
      <c r="KOA29" s="0"/>
      <c r="KOB29" s="0"/>
      <c r="KOC29" s="0"/>
      <c r="KOD29" s="0"/>
      <c r="KOE29" s="0"/>
      <c r="KOF29" s="0"/>
      <c r="KOG29" s="0"/>
      <c r="KOH29" s="0"/>
      <c r="KOI29" s="0"/>
      <c r="KOJ29" s="0"/>
      <c r="KOK29" s="0"/>
      <c r="KOL29" s="0"/>
      <c r="KOM29" s="0"/>
      <c r="KON29" s="0"/>
      <c r="KOO29" s="0"/>
      <c r="KOP29" s="0"/>
      <c r="KOQ29" s="0"/>
      <c r="KOR29" s="0"/>
      <c r="KOS29" s="0"/>
      <c r="KOT29" s="0"/>
      <c r="KOU29" s="0"/>
      <c r="KOV29" s="0"/>
      <c r="KOW29" s="0"/>
      <c r="KOX29" s="0"/>
      <c r="KOY29" s="0"/>
      <c r="KOZ29" s="0"/>
      <c r="KPA29" s="0"/>
      <c r="KPB29" s="0"/>
      <c r="KPC29" s="0"/>
      <c r="KPD29" s="0"/>
      <c r="KPE29" s="0"/>
      <c r="KPF29" s="0"/>
      <c r="KPG29" s="0"/>
      <c r="KPH29" s="0"/>
      <c r="KPI29" s="0"/>
      <c r="KPJ29" s="0"/>
      <c r="KPK29" s="0"/>
      <c r="KPL29" s="0"/>
      <c r="KPM29" s="0"/>
      <c r="KPN29" s="0"/>
      <c r="KPO29" s="0"/>
      <c r="KPP29" s="0"/>
      <c r="KPQ29" s="0"/>
      <c r="KPR29" s="0"/>
      <c r="KPS29" s="0"/>
      <c r="KPT29" s="0"/>
      <c r="KPU29" s="0"/>
      <c r="KPV29" s="0"/>
      <c r="KPW29" s="0"/>
      <c r="KPX29" s="0"/>
      <c r="KPY29" s="0"/>
      <c r="KPZ29" s="0"/>
      <c r="KQA29" s="0"/>
      <c r="KQB29" s="0"/>
      <c r="KQC29" s="0"/>
      <c r="KQD29" s="0"/>
      <c r="KQE29" s="0"/>
      <c r="KQF29" s="0"/>
      <c r="KQG29" s="0"/>
      <c r="KQH29" s="0"/>
      <c r="KQI29" s="0"/>
      <c r="KQJ29" s="0"/>
      <c r="KQK29" s="0"/>
      <c r="KQL29" s="0"/>
      <c r="KQM29" s="0"/>
      <c r="KQN29" s="0"/>
      <c r="KQO29" s="0"/>
      <c r="KQP29" s="0"/>
      <c r="KQQ29" s="0"/>
      <c r="KQR29" s="0"/>
      <c r="KQS29" s="0"/>
      <c r="KQT29" s="0"/>
      <c r="KQU29" s="0"/>
      <c r="KQV29" s="0"/>
      <c r="KQW29" s="0"/>
      <c r="KQX29" s="0"/>
      <c r="KQY29" s="0"/>
      <c r="KQZ29" s="0"/>
      <c r="KRA29" s="0"/>
      <c r="KRB29" s="0"/>
      <c r="KRC29" s="0"/>
      <c r="KRD29" s="0"/>
      <c r="KRE29" s="0"/>
      <c r="KRF29" s="0"/>
      <c r="KRG29" s="0"/>
      <c r="KRH29" s="0"/>
      <c r="KRI29" s="0"/>
      <c r="KRJ29" s="0"/>
      <c r="KRK29" s="0"/>
      <c r="KRL29" s="0"/>
      <c r="KRM29" s="0"/>
      <c r="KRN29" s="0"/>
      <c r="KRO29" s="0"/>
      <c r="KRP29" s="0"/>
      <c r="KRQ29" s="0"/>
      <c r="KRR29" s="0"/>
      <c r="KRS29" s="0"/>
      <c r="KRT29" s="0"/>
      <c r="KRU29" s="0"/>
      <c r="KRV29" s="0"/>
      <c r="KRW29" s="0"/>
      <c r="KRX29" s="0"/>
      <c r="KRY29" s="0"/>
      <c r="KRZ29" s="0"/>
      <c r="KSA29" s="0"/>
      <c r="KSB29" s="0"/>
      <c r="KSC29" s="0"/>
      <c r="KSD29" s="0"/>
      <c r="KSE29" s="0"/>
      <c r="KSF29" s="0"/>
      <c r="KSG29" s="0"/>
      <c r="KSH29" s="0"/>
      <c r="KSI29" s="0"/>
      <c r="KSJ29" s="0"/>
      <c r="KSK29" s="0"/>
      <c r="KSL29" s="0"/>
      <c r="KSM29" s="0"/>
      <c r="KSN29" s="0"/>
      <c r="KSO29" s="0"/>
      <c r="KSP29" s="0"/>
      <c r="KSQ29" s="0"/>
      <c r="KSR29" s="0"/>
      <c r="KSS29" s="0"/>
      <c r="KST29" s="0"/>
      <c r="KSU29" s="0"/>
      <c r="KSV29" s="0"/>
      <c r="KSW29" s="0"/>
      <c r="KSX29" s="0"/>
      <c r="KSY29" s="0"/>
      <c r="KSZ29" s="0"/>
      <c r="KTA29" s="0"/>
      <c r="KTB29" s="0"/>
      <c r="KTC29" s="0"/>
      <c r="KTD29" s="0"/>
      <c r="KTE29" s="0"/>
      <c r="KTF29" s="0"/>
      <c r="KTG29" s="0"/>
      <c r="KTH29" s="0"/>
      <c r="KTI29" s="0"/>
      <c r="KTJ29" s="0"/>
      <c r="KTK29" s="0"/>
      <c r="KTL29" s="0"/>
      <c r="KTM29" s="0"/>
      <c r="KTN29" s="0"/>
      <c r="KTO29" s="0"/>
      <c r="KTP29" s="0"/>
      <c r="KTQ29" s="0"/>
      <c r="KTR29" s="0"/>
      <c r="KTS29" s="0"/>
      <c r="KTT29" s="0"/>
      <c r="KTU29" s="0"/>
      <c r="KTV29" s="0"/>
      <c r="KTW29" s="0"/>
      <c r="KTX29" s="0"/>
      <c r="KTY29" s="0"/>
      <c r="KTZ29" s="0"/>
      <c r="KUA29" s="0"/>
      <c r="KUB29" s="0"/>
      <c r="KUC29" s="0"/>
      <c r="KUD29" s="0"/>
      <c r="KUE29" s="0"/>
      <c r="KUF29" s="0"/>
      <c r="KUG29" s="0"/>
      <c r="KUH29" s="0"/>
      <c r="KUI29" s="0"/>
      <c r="KUJ29" s="0"/>
      <c r="KUK29" s="0"/>
      <c r="KUL29" s="0"/>
      <c r="KUM29" s="0"/>
      <c r="KUN29" s="0"/>
      <c r="KUO29" s="0"/>
      <c r="KUP29" s="0"/>
      <c r="KUQ29" s="0"/>
      <c r="KUR29" s="0"/>
      <c r="KUS29" s="0"/>
      <c r="KUT29" s="0"/>
      <c r="KUU29" s="0"/>
      <c r="KUV29" s="0"/>
      <c r="KUW29" s="0"/>
      <c r="KUX29" s="0"/>
      <c r="KUY29" s="0"/>
      <c r="KUZ29" s="0"/>
      <c r="KVA29" s="0"/>
      <c r="KVB29" s="0"/>
      <c r="KVC29" s="0"/>
      <c r="KVD29" s="0"/>
      <c r="KVE29" s="0"/>
      <c r="KVF29" s="0"/>
      <c r="KVG29" s="0"/>
      <c r="KVH29" s="0"/>
      <c r="KVI29" s="0"/>
      <c r="KVJ29" s="0"/>
      <c r="KVK29" s="0"/>
      <c r="KVL29" s="0"/>
      <c r="KVM29" s="0"/>
      <c r="KVN29" s="0"/>
      <c r="KVO29" s="0"/>
      <c r="KVP29" s="0"/>
      <c r="KVQ29" s="0"/>
      <c r="KVR29" s="0"/>
      <c r="KVS29" s="0"/>
      <c r="KVT29" s="0"/>
      <c r="KVU29" s="0"/>
      <c r="KVV29" s="0"/>
      <c r="KVW29" s="0"/>
      <c r="KVX29" s="0"/>
      <c r="KVY29" s="0"/>
      <c r="KVZ29" s="0"/>
      <c r="KWA29" s="0"/>
      <c r="KWB29" s="0"/>
      <c r="KWC29" s="0"/>
      <c r="KWD29" s="0"/>
      <c r="KWE29" s="0"/>
      <c r="KWF29" s="0"/>
      <c r="KWG29" s="0"/>
      <c r="KWH29" s="0"/>
      <c r="KWI29" s="0"/>
      <c r="KWJ29" s="0"/>
      <c r="KWK29" s="0"/>
      <c r="KWL29" s="0"/>
      <c r="KWM29" s="0"/>
      <c r="KWN29" s="0"/>
      <c r="KWO29" s="0"/>
      <c r="KWP29" s="0"/>
      <c r="KWQ29" s="0"/>
      <c r="KWR29" s="0"/>
      <c r="KWS29" s="0"/>
      <c r="KWT29" s="0"/>
      <c r="KWU29" s="0"/>
      <c r="KWV29" s="0"/>
      <c r="KWW29" s="0"/>
      <c r="KWX29" s="0"/>
      <c r="KWY29" s="0"/>
      <c r="KWZ29" s="0"/>
      <c r="KXA29" s="0"/>
      <c r="KXB29" s="0"/>
      <c r="KXC29" s="0"/>
      <c r="KXD29" s="0"/>
      <c r="KXE29" s="0"/>
      <c r="KXF29" s="0"/>
      <c r="KXG29" s="0"/>
      <c r="KXH29" s="0"/>
      <c r="KXI29" s="0"/>
      <c r="KXJ29" s="0"/>
      <c r="KXK29" s="0"/>
      <c r="KXL29" s="0"/>
      <c r="KXM29" s="0"/>
      <c r="KXN29" s="0"/>
      <c r="KXO29" s="0"/>
      <c r="KXP29" s="0"/>
      <c r="KXQ29" s="0"/>
      <c r="KXR29" s="0"/>
      <c r="KXS29" s="0"/>
      <c r="KXT29" s="0"/>
      <c r="KXU29" s="0"/>
      <c r="KXV29" s="0"/>
      <c r="KXW29" s="0"/>
      <c r="KXX29" s="0"/>
      <c r="KXY29" s="0"/>
      <c r="KXZ29" s="0"/>
      <c r="KYA29" s="0"/>
      <c r="KYB29" s="0"/>
      <c r="KYC29" s="0"/>
      <c r="KYD29" s="0"/>
      <c r="KYE29" s="0"/>
      <c r="KYF29" s="0"/>
      <c r="KYG29" s="0"/>
      <c r="KYH29" s="0"/>
      <c r="KYI29" s="0"/>
      <c r="KYJ29" s="0"/>
      <c r="KYK29" s="0"/>
      <c r="KYL29" s="0"/>
      <c r="KYM29" s="0"/>
      <c r="KYN29" s="0"/>
      <c r="KYO29" s="0"/>
      <c r="KYP29" s="0"/>
      <c r="KYQ29" s="0"/>
      <c r="KYR29" s="0"/>
      <c r="KYS29" s="0"/>
      <c r="KYT29" s="0"/>
      <c r="KYU29" s="0"/>
      <c r="KYV29" s="0"/>
      <c r="KYW29" s="0"/>
      <c r="KYX29" s="0"/>
      <c r="KYY29" s="0"/>
      <c r="KYZ29" s="0"/>
      <c r="KZA29" s="0"/>
      <c r="KZB29" s="0"/>
      <c r="KZC29" s="0"/>
      <c r="KZD29" s="0"/>
      <c r="KZE29" s="0"/>
      <c r="KZF29" s="0"/>
      <c r="KZG29" s="0"/>
      <c r="KZH29" s="0"/>
      <c r="KZI29" s="0"/>
      <c r="KZJ29" s="0"/>
      <c r="KZK29" s="0"/>
      <c r="KZL29" s="0"/>
      <c r="KZM29" s="0"/>
      <c r="KZN29" s="0"/>
      <c r="KZO29" s="0"/>
      <c r="KZP29" s="0"/>
      <c r="KZQ29" s="0"/>
      <c r="KZR29" s="0"/>
      <c r="KZS29" s="0"/>
      <c r="KZT29" s="0"/>
      <c r="KZU29" s="0"/>
      <c r="KZV29" s="0"/>
      <c r="KZW29" s="0"/>
      <c r="KZX29" s="0"/>
      <c r="KZY29" s="0"/>
      <c r="KZZ29" s="0"/>
      <c r="LAA29" s="0"/>
      <c r="LAB29" s="0"/>
      <c r="LAC29" s="0"/>
      <c r="LAD29" s="0"/>
      <c r="LAE29" s="0"/>
      <c r="LAF29" s="0"/>
      <c r="LAG29" s="0"/>
      <c r="LAH29" s="0"/>
      <c r="LAI29" s="0"/>
      <c r="LAJ29" s="0"/>
      <c r="LAK29" s="0"/>
      <c r="LAL29" s="0"/>
      <c r="LAM29" s="0"/>
      <c r="LAN29" s="0"/>
      <c r="LAO29" s="0"/>
      <c r="LAP29" s="0"/>
      <c r="LAQ29" s="0"/>
      <c r="LAR29" s="0"/>
      <c r="LAS29" s="0"/>
      <c r="LAT29" s="0"/>
      <c r="LAU29" s="0"/>
      <c r="LAV29" s="0"/>
      <c r="LAW29" s="0"/>
      <c r="LAX29" s="0"/>
      <c r="LAY29" s="0"/>
      <c r="LAZ29" s="0"/>
      <c r="LBA29" s="0"/>
      <c r="LBB29" s="0"/>
      <c r="LBC29" s="0"/>
      <c r="LBD29" s="0"/>
      <c r="LBE29" s="0"/>
      <c r="LBF29" s="0"/>
      <c r="LBG29" s="0"/>
      <c r="LBH29" s="0"/>
      <c r="LBI29" s="0"/>
      <c r="LBJ29" s="0"/>
      <c r="LBK29" s="0"/>
      <c r="LBL29" s="0"/>
      <c r="LBM29" s="0"/>
      <c r="LBN29" s="0"/>
      <c r="LBO29" s="0"/>
      <c r="LBP29" s="0"/>
      <c r="LBQ29" s="0"/>
      <c r="LBR29" s="0"/>
      <c r="LBS29" s="0"/>
      <c r="LBT29" s="0"/>
      <c r="LBU29" s="0"/>
      <c r="LBV29" s="0"/>
      <c r="LBW29" s="0"/>
      <c r="LBX29" s="0"/>
      <c r="LBY29" s="0"/>
      <c r="LBZ29" s="0"/>
      <c r="LCA29" s="0"/>
      <c r="LCB29" s="0"/>
      <c r="LCC29" s="0"/>
      <c r="LCD29" s="0"/>
      <c r="LCE29" s="0"/>
      <c r="LCF29" s="0"/>
      <c r="LCG29" s="0"/>
      <c r="LCH29" s="0"/>
      <c r="LCI29" s="0"/>
      <c r="LCJ29" s="0"/>
      <c r="LCK29" s="0"/>
      <c r="LCL29" s="0"/>
      <c r="LCM29" s="0"/>
      <c r="LCN29" s="0"/>
      <c r="LCO29" s="0"/>
      <c r="LCP29" s="0"/>
      <c r="LCQ29" s="0"/>
      <c r="LCR29" s="0"/>
      <c r="LCS29" s="0"/>
      <c r="LCT29" s="0"/>
      <c r="LCU29" s="0"/>
      <c r="LCV29" s="0"/>
      <c r="LCW29" s="0"/>
      <c r="LCX29" s="0"/>
      <c r="LCY29" s="0"/>
      <c r="LCZ29" s="0"/>
      <c r="LDA29" s="0"/>
      <c r="LDB29" s="0"/>
      <c r="LDC29" s="0"/>
      <c r="LDD29" s="0"/>
      <c r="LDE29" s="0"/>
      <c r="LDF29" s="0"/>
      <c r="LDG29" s="0"/>
      <c r="LDH29" s="0"/>
      <c r="LDI29" s="0"/>
      <c r="LDJ29" s="0"/>
      <c r="LDK29" s="0"/>
      <c r="LDL29" s="0"/>
      <c r="LDM29" s="0"/>
      <c r="LDN29" s="0"/>
      <c r="LDO29" s="0"/>
      <c r="LDP29" s="0"/>
      <c r="LDQ29" s="0"/>
      <c r="LDR29" s="0"/>
      <c r="LDS29" s="0"/>
      <c r="LDT29" s="0"/>
      <c r="LDU29" s="0"/>
      <c r="LDV29" s="0"/>
      <c r="LDW29" s="0"/>
      <c r="LDX29" s="0"/>
      <c r="LDY29" s="0"/>
      <c r="LDZ29" s="0"/>
      <c r="LEA29" s="0"/>
      <c r="LEB29" s="0"/>
      <c r="LEC29" s="0"/>
      <c r="LED29" s="0"/>
      <c r="LEE29" s="0"/>
      <c r="LEF29" s="0"/>
      <c r="LEG29" s="0"/>
      <c r="LEH29" s="0"/>
      <c r="LEI29" s="0"/>
      <c r="LEJ29" s="0"/>
      <c r="LEK29" s="0"/>
      <c r="LEL29" s="0"/>
      <c r="LEM29" s="0"/>
      <c r="LEN29" s="0"/>
      <c r="LEO29" s="0"/>
      <c r="LEP29" s="0"/>
      <c r="LEQ29" s="0"/>
      <c r="LER29" s="0"/>
      <c r="LES29" s="0"/>
      <c r="LET29" s="0"/>
      <c r="LEU29" s="0"/>
      <c r="LEV29" s="0"/>
      <c r="LEW29" s="0"/>
      <c r="LEX29" s="0"/>
      <c r="LEY29" s="0"/>
      <c r="LEZ29" s="0"/>
      <c r="LFA29" s="0"/>
      <c r="LFB29" s="0"/>
      <c r="LFC29" s="0"/>
      <c r="LFD29" s="0"/>
      <c r="LFE29" s="0"/>
      <c r="LFF29" s="0"/>
      <c r="LFG29" s="0"/>
      <c r="LFH29" s="0"/>
      <c r="LFI29" s="0"/>
      <c r="LFJ29" s="0"/>
      <c r="LFK29" s="0"/>
      <c r="LFL29" s="0"/>
      <c r="LFM29" s="0"/>
      <c r="LFN29" s="0"/>
      <c r="LFO29" s="0"/>
      <c r="LFP29" s="0"/>
      <c r="LFQ29" s="0"/>
      <c r="LFR29" s="0"/>
      <c r="LFS29" s="0"/>
      <c r="LFT29" s="0"/>
      <c r="LFU29" s="0"/>
      <c r="LFV29" s="0"/>
      <c r="LFW29" s="0"/>
      <c r="LFX29" s="0"/>
      <c r="LFY29" s="0"/>
      <c r="LFZ29" s="0"/>
      <c r="LGA29" s="0"/>
      <c r="LGB29" s="0"/>
      <c r="LGC29" s="0"/>
      <c r="LGD29" s="0"/>
      <c r="LGE29" s="0"/>
      <c r="LGF29" s="0"/>
      <c r="LGG29" s="0"/>
      <c r="LGH29" s="0"/>
      <c r="LGI29" s="0"/>
      <c r="LGJ29" s="0"/>
      <c r="LGK29" s="0"/>
      <c r="LGL29" s="0"/>
      <c r="LGM29" s="0"/>
      <c r="LGN29" s="0"/>
      <c r="LGO29" s="0"/>
      <c r="LGP29" s="0"/>
      <c r="LGQ29" s="0"/>
      <c r="LGR29" s="0"/>
      <c r="LGS29" s="0"/>
      <c r="LGT29" s="0"/>
      <c r="LGU29" s="0"/>
      <c r="LGV29" s="0"/>
      <c r="LGW29" s="0"/>
      <c r="LGX29" s="0"/>
      <c r="LGY29" s="0"/>
      <c r="LGZ29" s="0"/>
      <c r="LHA29" s="0"/>
      <c r="LHB29" s="0"/>
      <c r="LHC29" s="0"/>
      <c r="LHD29" s="0"/>
      <c r="LHE29" s="0"/>
      <c r="LHF29" s="0"/>
      <c r="LHG29" s="0"/>
      <c r="LHH29" s="0"/>
      <c r="LHI29" s="0"/>
      <c r="LHJ29" s="0"/>
      <c r="LHK29" s="0"/>
      <c r="LHL29" s="0"/>
      <c r="LHM29" s="0"/>
      <c r="LHN29" s="0"/>
      <c r="LHO29" s="0"/>
      <c r="LHP29" s="0"/>
      <c r="LHQ29" s="0"/>
      <c r="LHR29" s="0"/>
      <c r="LHS29" s="0"/>
      <c r="LHT29" s="0"/>
      <c r="LHU29" s="0"/>
      <c r="LHV29" s="0"/>
      <c r="LHW29" s="0"/>
      <c r="LHX29" s="0"/>
      <c r="LHY29" s="0"/>
      <c r="LHZ29" s="0"/>
      <c r="LIA29" s="0"/>
      <c r="LIB29" s="0"/>
      <c r="LIC29" s="0"/>
      <c r="LID29" s="0"/>
      <c r="LIE29" s="0"/>
      <c r="LIF29" s="0"/>
      <c r="LIG29" s="0"/>
      <c r="LIH29" s="0"/>
      <c r="LII29" s="0"/>
      <c r="LIJ29" s="0"/>
      <c r="LIK29" s="0"/>
      <c r="LIL29" s="0"/>
      <c r="LIM29" s="0"/>
      <c r="LIN29" s="0"/>
      <c r="LIO29" s="0"/>
      <c r="LIP29" s="0"/>
      <c r="LIQ29" s="0"/>
      <c r="LIR29" s="0"/>
      <c r="LIS29" s="0"/>
      <c r="LIT29" s="0"/>
      <c r="LIU29" s="0"/>
      <c r="LIV29" s="0"/>
      <c r="LIW29" s="0"/>
      <c r="LIX29" s="0"/>
      <c r="LIY29" s="0"/>
      <c r="LIZ29" s="0"/>
      <c r="LJA29" s="0"/>
      <c r="LJB29" s="0"/>
      <c r="LJC29" s="0"/>
      <c r="LJD29" s="0"/>
      <c r="LJE29" s="0"/>
      <c r="LJF29" s="0"/>
      <c r="LJG29" s="0"/>
      <c r="LJH29" s="0"/>
      <c r="LJI29" s="0"/>
      <c r="LJJ29" s="0"/>
      <c r="LJK29" s="0"/>
      <c r="LJL29" s="0"/>
      <c r="LJM29" s="0"/>
      <c r="LJN29" s="0"/>
      <c r="LJO29" s="0"/>
      <c r="LJP29" s="0"/>
      <c r="LJQ29" s="0"/>
      <c r="LJR29" s="0"/>
      <c r="LJS29" s="0"/>
      <c r="LJT29" s="0"/>
      <c r="LJU29" s="0"/>
      <c r="LJV29" s="0"/>
      <c r="LJW29" s="0"/>
      <c r="LJX29" s="0"/>
      <c r="LJY29" s="0"/>
      <c r="LJZ29" s="0"/>
      <c r="LKA29" s="0"/>
      <c r="LKB29" s="0"/>
      <c r="LKC29" s="0"/>
      <c r="LKD29" s="0"/>
      <c r="LKE29" s="0"/>
      <c r="LKF29" s="0"/>
      <c r="LKG29" s="0"/>
      <c r="LKH29" s="0"/>
      <c r="LKI29" s="0"/>
      <c r="LKJ29" s="0"/>
      <c r="LKK29" s="0"/>
      <c r="LKL29" s="0"/>
      <c r="LKM29" s="0"/>
      <c r="LKN29" s="0"/>
      <c r="LKO29" s="0"/>
      <c r="LKP29" s="0"/>
      <c r="LKQ29" s="0"/>
      <c r="LKR29" s="0"/>
      <c r="LKS29" s="0"/>
      <c r="LKT29" s="0"/>
      <c r="LKU29" s="0"/>
      <c r="LKV29" s="0"/>
      <c r="LKW29" s="0"/>
      <c r="LKX29" s="0"/>
      <c r="LKY29" s="0"/>
      <c r="LKZ29" s="0"/>
      <c r="LLA29" s="0"/>
      <c r="LLB29" s="0"/>
      <c r="LLC29" s="0"/>
      <c r="LLD29" s="0"/>
      <c r="LLE29" s="0"/>
      <c r="LLF29" s="0"/>
      <c r="LLG29" s="0"/>
      <c r="LLH29" s="0"/>
      <c r="LLI29" s="0"/>
      <c r="LLJ29" s="0"/>
      <c r="LLK29" s="0"/>
      <c r="LLL29" s="0"/>
      <c r="LLM29" s="0"/>
      <c r="LLN29" s="0"/>
      <c r="LLO29" s="0"/>
      <c r="LLP29" s="0"/>
      <c r="LLQ29" s="0"/>
      <c r="LLR29" s="0"/>
      <c r="LLS29" s="0"/>
      <c r="LLT29" s="0"/>
      <c r="LLU29" s="0"/>
      <c r="LLV29" s="0"/>
      <c r="LLW29" s="0"/>
      <c r="LLX29" s="0"/>
      <c r="LLY29" s="0"/>
      <c r="LLZ29" s="0"/>
      <c r="LMA29" s="0"/>
      <c r="LMB29" s="0"/>
      <c r="LMC29" s="0"/>
      <c r="LMD29" s="0"/>
      <c r="LME29" s="0"/>
      <c r="LMF29" s="0"/>
      <c r="LMG29" s="0"/>
      <c r="LMH29" s="0"/>
      <c r="LMI29" s="0"/>
      <c r="LMJ29" s="0"/>
      <c r="LMK29" s="0"/>
      <c r="LML29" s="0"/>
      <c r="LMM29" s="0"/>
      <c r="LMN29" s="0"/>
      <c r="LMO29" s="0"/>
      <c r="LMP29" s="0"/>
      <c r="LMQ29" s="0"/>
      <c r="LMR29" s="0"/>
      <c r="LMS29" s="0"/>
      <c r="LMT29" s="0"/>
      <c r="LMU29" s="0"/>
      <c r="LMV29" s="0"/>
      <c r="LMW29" s="0"/>
      <c r="LMX29" s="0"/>
      <c r="LMY29" s="0"/>
      <c r="LMZ29" s="0"/>
      <c r="LNA29" s="0"/>
      <c r="LNB29" s="0"/>
      <c r="LNC29" s="0"/>
      <c r="LND29" s="0"/>
      <c r="LNE29" s="0"/>
      <c r="LNF29" s="0"/>
      <c r="LNG29" s="0"/>
      <c r="LNH29" s="0"/>
      <c r="LNI29" s="0"/>
      <c r="LNJ29" s="0"/>
      <c r="LNK29" s="0"/>
      <c r="LNL29" s="0"/>
      <c r="LNM29" s="0"/>
      <c r="LNN29" s="0"/>
      <c r="LNO29" s="0"/>
      <c r="LNP29" s="0"/>
      <c r="LNQ29" s="0"/>
      <c r="LNR29" s="0"/>
      <c r="LNS29" s="0"/>
      <c r="LNT29" s="0"/>
      <c r="LNU29" s="0"/>
      <c r="LNV29" s="0"/>
      <c r="LNW29" s="0"/>
      <c r="LNX29" s="0"/>
      <c r="LNY29" s="0"/>
      <c r="LNZ29" s="0"/>
      <c r="LOA29" s="0"/>
      <c r="LOB29" s="0"/>
      <c r="LOC29" s="0"/>
      <c r="LOD29" s="0"/>
      <c r="LOE29" s="0"/>
      <c r="LOF29" s="0"/>
      <c r="LOG29" s="0"/>
      <c r="LOH29" s="0"/>
      <c r="LOI29" s="0"/>
      <c r="LOJ29" s="0"/>
      <c r="LOK29" s="0"/>
      <c r="LOL29" s="0"/>
      <c r="LOM29" s="0"/>
      <c r="LON29" s="0"/>
      <c r="LOO29" s="0"/>
      <c r="LOP29" s="0"/>
      <c r="LOQ29" s="0"/>
      <c r="LOR29" s="0"/>
      <c r="LOS29" s="0"/>
      <c r="LOT29" s="0"/>
      <c r="LOU29" s="0"/>
      <c r="LOV29" s="0"/>
      <c r="LOW29" s="0"/>
      <c r="LOX29" s="0"/>
      <c r="LOY29" s="0"/>
      <c r="LOZ29" s="0"/>
      <c r="LPA29" s="0"/>
      <c r="LPB29" s="0"/>
      <c r="LPC29" s="0"/>
      <c r="LPD29" s="0"/>
      <c r="LPE29" s="0"/>
      <c r="LPF29" s="0"/>
      <c r="LPG29" s="0"/>
      <c r="LPH29" s="0"/>
      <c r="LPI29" s="0"/>
      <c r="LPJ29" s="0"/>
      <c r="LPK29" s="0"/>
      <c r="LPL29" s="0"/>
      <c r="LPM29" s="0"/>
      <c r="LPN29" s="0"/>
      <c r="LPO29" s="0"/>
      <c r="LPP29" s="0"/>
      <c r="LPQ29" s="0"/>
      <c r="LPR29" s="0"/>
      <c r="LPS29" s="0"/>
      <c r="LPT29" s="0"/>
      <c r="LPU29" s="0"/>
      <c r="LPV29" s="0"/>
      <c r="LPW29" s="0"/>
      <c r="LPX29" s="0"/>
      <c r="LPY29" s="0"/>
      <c r="LPZ29" s="0"/>
      <c r="LQA29" s="0"/>
      <c r="LQB29" s="0"/>
      <c r="LQC29" s="0"/>
      <c r="LQD29" s="0"/>
      <c r="LQE29" s="0"/>
      <c r="LQF29" s="0"/>
      <c r="LQG29" s="0"/>
      <c r="LQH29" s="0"/>
      <c r="LQI29" s="0"/>
      <c r="LQJ29" s="0"/>
      <c r="LQK29" s="0"/>
      <c r="LQL29" s="0"/>
      <c r="LQM29" s="0"/>
      <c r="LQN29" s="0"/>
      <c r="LQO29" s="0"/>
      <c r="LQP29" s="0"/>
      <c r="LQQ29" s="0"/>
      <c r="LQR29" s="0"/>
      <c r="LQS29" s="0"/>
      <c r="LQT29" s="0"/>
      <c r="LQU29" s="0"/>
      <c r="LQV29" s="0"/>
      <c r="LQW29" s="0"/>
      <c r="LQX29" s="0"/>
      <c r="LQY29" s="0"/>
      <c r="LQZ29" s="0"/>
      <c r="LRA29" s="0"/>
      <c r="LRB29" s="0"/>
      <c r="LRC29" s="0"/>
      <c r="LRD29" s="0"/>
      <c r="LRE29" s="0"/>
      <c r="LRF29" s="0"/>
      <c r="LRG29" s="0"/>
      <c r="LRH29" s="0"/>
      <c r="LRI29" s="0"/>
      <c r="LRJ29" s="0"/>
      <c r="LRK29" s="0"/>
      <c r="LRL29" s="0"/>
      <c r="LRM29" s="0"/>
      <c r="LRN29" s="0"/>
      <c r="LRO29" s="0"/>
      <c r="LRP29" s="0"/>
      <c r="LRQ29" s="0"/>
      <c r="LRR29" s="0"/>
      <c r="LRS29" s="0"/>
      <c r="LRT29" s="0"/>
      <c r="LRU29" s="0"/>
      <c r="LRV29" s="0"/>
      <c r="LRW29" s="0"/>
      <c r="LRX29" s="0"/>
      <c r="LRY29" s="0"/>
      <c r="LRZ29" s="0"/>
      <c r="LSA29" s="0"/>
      <c r="LSB29" s="0"/>
      <c r="LSC29" s="0"/>
      <c r="LSD29" s="0"/>
      <c r="LSE29" s="0"/>
      <c r="LSF29" s="0"/>
      <c r="LSG29" s="0"/>
      <c r="LSH29" s="0"/>
      <c r="LSI29" s="0"/>
      <c r="LSJ29" s="0"/>
      <c r="LSK29" s="0"/>
      <c r="LSL29" s="0"/>
      <c r="LSM29" s="0"/>
      <c r="LSN29" s="0"/>
      <c r="LSO29" s="0"/>
      <c r="LSP29" s="0"/>
      <c r="LSQ29" s="0"/>
      <c r="LSR29" s="0"/>
      <c r="LSS29" s="0"/>
      <c r="LST29" s="0"/>
      <c r="LSU29" s="0"/>
      <c r="LSV29" s="0"/>
      <c r="LSW29" s="0"/>
      <c r="LSX29" s="0"/>
      <c r="LSY29" s="0"/>
      <c r="LSZ29" s="0"/>
      <c r="LTA29" s="0"/>
      <c r="LTB29" s="0"/>
      <c r="LTC29" s="0"/>
      <c r="LTD29" s="0"/>
      <c r="LTE29" s="0"/>
      <c r="LTF29" s="0"/>
      <c r="LTG29" s="0"/>
      <c r="LTH29" s="0"/>
      <c r="LTI29" s="0"/>
      <c r="LTJ29" s="0"/>
      <c r="LTK29" s="0"/>
      <c r="LTL29" s="0"/>
      <c r="LTM29" s="0"/>
      <c r="LTN29" s="0"/>
      <c r="LTO29" s="0"/>
      <c r="LTP29" s="0"/>
      <c r="LTQ29" s="0"/>
      <c r="LTR29" s="0"/>
      <c r="LTS29" s="0"/>
      <c r="LTT29" s="0"/>
      <c r="LTU29" s="0"/>
      <c r="LTV29" s="0"/>
      <c r="LTW29" s="0"/>
      <c r="LTX29" s="0"/>
      <c r="LTY29" s="0"/>
      <c r="LTZ29" s="0"/>
      <c r="LUA29" s="0"/>
      <c r="LUB29" s="0"/>
      <c r="LUC29" s="0"/>
      <c r="LUD29" s="0"/>
      <c r="LUE29" s="0"/>
      <c r="LUF29" s="0"/>
      <c r="LUG29" s="0"/>
      <c r="LUH29" s="0"/>
      <c r="LUI29" s="0"/>
      <c r="LUJ29" s="0"/>
      <c r="LUK29" s="0"/>
      <c r="LUL29" s="0"/>
      <c r="LUM29" s="0"/>
      <c r="LUN29" s="0"/>
      <c r="LUO29" s="0"/>
      <c r="LUP29" s="0"/>
      <c r="LUQ29" s="0"/>
      <c r="LUR29" s="0"/>
      <c r="LUS29" s="0"/>
      <c r="LUT29" s="0"/>
      <c r="LUU29" s="0"/>
      <c r="LUV29" s="0"/>
      <c r="LUW29" s="0"/>
      <c r="LUX29" s="0"/>
      <c r="LUY29" s="0"/>
      <c r="LUZ29" s="0"/>
      <c r="LVA29" s="0"/>
      <c r="LVB29" s="0"/>
      <c r="LVC29" s="0"/>
      <c r="LVD29" s="0"/>
      <c r="LVE29" s="0"/>
      <c r="LVF29" s="0"/>
      <c r="LVG29" s="0"/>
      <c r="LVH29" s="0"/>
      <c r="LVI29" s="0"/>
      <c r="LVJ29" s="0"/>
      <c r="LVK29" s="0"/>
      <c r="LVL29" s="0"/>
      <c r="LVM29" s="0"/>
      <c r="LVN29" s="0"/>
      <c r="LVO29" s="0"/>
      <c r="LVP29" s="0"/>
      <c r="LVQ29" s="0"/>
      <c r="LVR29" s="0"/>
      <c r="LVS29" s="0"/>
      <c r="LVT29" s="0"/>
      <c r="LVU29" s="0"/>
      <c r="LVV29" s="0"/>
      <c r="LVW29" s="0"/>
      <c r="LVX29" s="0"/>
      <c r="LVY29" s="0"/>
      <c r="LVZ29" s="0"/>
      <c r="LWA29" s="0"/>
      <c r="LWB29" s="0"/>
      <c r="LWC29" s="0"/>
      <c r="LWD29" s="0"/>
      <c r="LWE29" s="0"/>
      <c r="LWF29" s="0"/>
      <c r="LWG29" s="0"/>
      <c r="LWH29" s="0"/>
      <c r="LWI29" s="0"/>
      <c r="LWJ29" s="0"/>
      <c r="LWK29" s="0"/>
      <c r="LWL29" s="0"/>
      <c r="LWM29" s="0"/>
      <c r="LWN29" s="0"/>
      <c r="LWO29" s="0"/>
      <c r="LWP29" s="0"/>
      <c r="LWQ29" s="0"/>
      <c r="LWR29" s="0"/>
      <c r="LWS29" s="0"/>
      <c r="LWT29" s="0"/>
      <c r="LWU29" s="0"/>
      <c r="LWV29" s="0"/>
      <c r="LWW29" s="0"/>
      <c r="LWX29" s="0"/>
      <c r="LWY29" s="0"/>
      <c r="LWZ29" s="0"/>
      <c r="LXA29" s="0"/>
      <c r="LXB29" s="0"/>
      <c r="LXC29" s="0"/>
      <c r="LXD29" s="0"/>
      <c r="LXE29" s="0"/>
      <c r="LXF29" s="0"/>
      <c r="LXG29" s="0"/>
      <c r="LXH29" s="0"/>
      <c r="LXI29" s="0"/>
      <c r="LXJ29" s="0"/>
      <c r="LXK29" s="0"/>
      <c r="LXL29" s="0"/>
      <c r="LXM29" s="0"/>
      <c r="LXN29" s="0"/>
      <c r="LXO29" s="0"/>
      <c r="LXP29" s="0"/>
      <c r="LXQ29" s="0"/>
      <c r="LXR29" s="0"/>
      <c r="LXS29" s="0"/>
      <c r="LXT29" s="0"/>
      <c r="LXU29" s="0"/>
      <c r="LXV29" s="0"/>
      <c r="LXW29" s="0"/>
      <c r="LXX29" s="0"/>
      <c r="LXY29" s="0"/>
      <c r="LXZ29" s="0"/>
      <c r="LYA29" s="0"/>
      <c r="LYB29" s="0"/>
      <c r="LYC29" s="0"/>
      <c r="LYD29" s="0"/>
      <c r="LYE29" s="0"/>
      <c r="LYF29" s="0"/>
      <c r="LYG29" s="0"/>
      <c r="LYH29" s="0"/>
      <c r="LYI29" s="0"/>
      <c r="LYJ29" s="0"/>
      <c r="LYK29" s="0"/>
      <c r="LYL29" s="0"/>
      <c r="LYM29" s="0"/>
      <c r="LYN29" s="0"/>
      <c r="LYO29" s="0"/>
      <c r="LYP29" s="0"/>
      <c r="LYQ29" s="0"/>
      <c r="LYR29" s="0"/>
      <c r="LYS29" s="0"/>
      <c r="LYT29" s="0"/>
      <c r="LYU29" s="0"/>
      <c r="LYV29" s="0"/>
      <c r="LYW29" s="0"/>
      <c r="LYX29" s="0"/>
      <c r="LYY29" s="0"/>
      <c r="LYZ29" s="0"/>
      <c r="LZA29" s="0"/>
      <c r="LZB29" s="0"/>
      <c r="LZC29" s="0"/>
      <c r="LZD29" s="0"/>
      <c r="LZE29" s="0"/>
      <c r="LZF29" s="0"/>
      <c r="LZG29" s="0"/>
      <c r="LZH29" s="0"/>
      <c r="LZI29" s="0"/>
      <c r="LZJ29" s="0"/>
      <c r="LZK29" s="0"/>
      <c r="LZL29" s="0"/>
      <c r="LZM29" s="0"/>
      <c r="LZN29" s="0"/>
      <c r="LZO29" s="0"/>
      <c r="LZP29" s="0"/>
      <c r="LZQ29" s="0"/>
      <c r="LZR29" s="0"/>
      <c r="LZS29" s="0"/>
      <c r="LZT29" s="0"/>
      <c r="LZU29" s="0"/>
      <c r="LZV29" s="0"/>
      <c r="LZW29" s="0"/>
      <c r="LZX29" s="0"/>
      <c r="LZY29" s="0"/>
      <c r="LZZ29" s="0"/>
      <c r="MAA29" s="0"/>
      <c r="MAB29" s="0"/>
      <c r="MAC29" s="0"/>
      <c r="MAD29" s="0"/>
      <c r="MAE29" s="0"/>
      <c r="MAF29" s="0"/>
      <c r="MAG29" s="0"/>
      <c r="MAH29" s="0"/>
      <c r="MAI29" s="0"/>
      <c r="MAJ29" s="0"/>
      <c r="MAK29" s="0"/>
      <c r="MAL29" s="0"/>
      <c r="MAM29" s="0"/>
      <c r="MAN29" s="0"/>
      <c r="MAO29" s="0"/>
      <c r="MAP29" s="0"/>
      <c r="MAQ29" s="0"/>
      <c r="MAR29" s="0"/>
      <c r="MAS29" s="0"/>
      <c r="MAT29" s="0"/>
      <c r="MAU29" s="0"/>
      <c r="MAV29" s="0"/>
      <c r="MAW29" s="0"/>
      <c r="MAX29" s="0"/>
      <c r="MAY29" s="0"/>
      <c r="MAZ29" s="0"/>
      <c r="MBA29" s="0"/>
      <c r="MBB29" s="0"/>
      <c r="MBC29" s="0"/>
      <c r="MBD29" s="0"/>
      <c r="MBE29" s="0"/>
      <c r="MBF29" s="0"/>
      <c r="MBG29" s="0"/>
      <c r="MBH29" s="0"/>
      <c r="MBI29" s="0"/>
      <c r="MBJ29" s="0"/>
      <c r="MBK29" s="0"/>
      <c r="MBL29" s="0"/>
      <c r="MBM29" s="0"/>
      <c r="MBN29" s="0"/>
      <c r="MBO29" s="0"/>
      <c r="MBP29" s="0"/>
      <c r="MBQ29" s="0"/>
      <c r="MBR29" s="0"/>
      <c r="MBS29" s="0"/>
      <c r="MBT29" s="0"/>
      <c r="MBU29" s="0"/>
      <c r="MBV29" s="0"/>
      <c r="MBW29" s="0"/>
      <c r="MBX29" s="0"/>
      <c r="MBY29" s="0"/>
      <c r="MBZ29" s="0"/>
      <c r="MCA29" s="0"/>
      <c r="MCB29" s="0"/>
      <c r="MCC29" s="0"/>
      <c r="MCD29" s="0"/>
      <c r="MCE29" s="0"/>
      <c r="MCF29" s="0"/>
      <c r="MCG29" s="0"/>
      <c r="MCH29" s="0"/>
      <c r="MCI29" s="0"/>
      <c r="MCJ29" s="0"/>
      <c r="MCK29" s="0"/>
      <c r="MCL29" s="0"/>
      <c r="MCM29" s="0"/>
      <c r="MCN29" s="0"/>
      <c r="MCO29" s="0"/>
      <c r="MCP29" s="0"/>
      <c r="MCQ29" s="0"/>
      <c r="MCR29" s="0"/>
      <c r="MCS29" s="0"/>
      <c r="MCT29" s="0"/>
      <c r="MCU29" s="0"/>
      <c r="MCV29" s="0"/>
      <c r="MCW29" s="0"/>
      <c r="MCX29" s="0"/>
      <c r="MCY29" s="0"/>
      <c r="MCZ29" s="0"/>
      <c r="MDA29" s="0"/>
      <c r="MDB29" s="0"/>
      <c r="MDC29" s="0"/>
      <c r="MDD29" s="0"/>
      <c r="MDE29" s="0"/>
      <c r="MDF29" s="0"/>
      <c r="MDG29" s="0"/>
      <c r="MDH29" s="0"/>
      <c r="MDI29" s="0"/>
      <c r="MDJ29" s="0"/>
      <c r="MDK29" s="0"/>
      <c r="MDL29" s="0"/>
      <c r="MDM29" s="0"/>
      <c r="MDN29" s="0"/>
      <c r="MDO29" s="0"/>
      <c r="MDP29" s="0"/>
      <c r="MDQ29" s="0"/>
      <c r="MDR29" s="0"/>
      <c r="MDS29" s="0"/>
      <c r="MDT29" s="0"/>
      <c r="MDU29" s="0"/>
      <c r="MDV29" s="0"/>
      <c r="MDW29" s="0"/>
      <c r="MDX29" s="0"/>
      <c r="MDY29" s="0"/>
      <c r="MDZ29" s="0"/>
      <c r="MEA29" s="0"/>
      <c r="MEB29" s="0"/>
      <c r="MEC29" s="0"/>
      <c r="MED29" s="0"/>
      <c r="MEE29" s="0"/>
      <c r="MEF29" s="0"/>
      <c r="MEG29" s="0"/>
      <c r="MEH29" s="0"/>
      <c r="MEI29" s="0"/>
      <c r="MEJ29" s="0"/>
      <c r="MEK29" s="0"/>
      <c r="MEL29" s="0"/>
      <c r="MEM29" s="0"/>
      <c r="MEN29" s="0"/>
      <c r="MEO29" s="0"/>
      <c r="MEP29" s="0"/>
      <c r="MEQ29" s="0"/>
      <c r="MER29" s="0"/>
      <c r="MES29" s="0"/>
      <c r="MET29" s="0"/>
      <c r="MEU29" s="0"/>
      <c r="MEV29" s="0"/>
      <c r="MEW29" s="0"/>
      <c r="MEX29" s="0"/>
      <c r="MEY29" s="0"/>
      <c r="MEZ29" s="0"/>
      <c r="MFA29" s="0"/>
      <c r="MFB29" s="0"/>
      <c r="MFC29" s="0"/>
      <c r="MFD29" s="0"/>
      <c r="MFE29" s="0"/>
      <c r="MFF29" s="0"/>
      <c r="MFG29" s="0"/>
      <c r="MFH29" s="0"/>
      <c r="MFI29" s="0"/>
      <c r="MFJ29" s="0"/>
      <c r="MFK29" s="0"/>
      <c r="MFL29" s="0"/>
      <c r="MFM29" s="0"/>
      <c r="MFN29" s="0"/>
      <c r="MFO29" s="0"/>
      <c r="MFP29" s="0"/>
      <c r="MFQ29" s="0"/>
      <c r="MFR29" s="0"/>
      <c r="MFS29" s="0"/>
      <c r="MFT29" s="0"/>
      <c r="MFU29" s="0"/>
      <c r="MFV29" s="0"/>
      <c r="MFW29" s="0"/>
      <c r="MFX29" s="0"/>
      <c r="MFY29" s="0"/>
      <c r="MFZ29" s="0"/>
      <c r="MGA29" s="0"/>
      <c r="MGB29" s="0"/>
      <c r="MGC29" s="0"/>
      <c r="MGD29" s="0"/>
      <c r="MGE29" s="0"/>
      <c r="MGF29" s="0"/>
      <c r="MGG29" s="0"/>
      <c r="MGH29" s="0"/>
      <c r="MGI29" s="0"/>
      <c r="MGJ29" s="0"/>
      <c r="MGK29" s="0"/>
      <c r="MGL29" s="0"/>
      <c r="MGM29" s="0"/>
      <c r="MGN29" s="0"/>
      <c r="MGO29" s="0"/>
      <c r="MGP29" s="0"/>
      <c r="MGQ29" s="0"/>
      <c r="MGR29" s="0"/>
      <c r="MGS29" s="0"/>
      <c r="MGT29" s="0"/>
      <c r="MGU29" s="0"/>
      <c r="MGV29" s="0"/>
      <c r="MGW29" s="0"/>
      <c r="MGX29" s="0"/>
      <c r="MGY29" s="0"/>
      <c r="MGZ29" s="0"/>
      <c r="MHA29" s="0"/>
      <c r="MHB29" s="0"/>
      <c r="MHC29" s="0"/>
      <c r="MHD29" s="0"/>
      <c r="MHE29" s="0"/>
      <c r="MHF29" s="0"/>
      <c r="MHG29" s="0"/>
      <c r="MHH29" s="0"/>
      <c r="MHI29" s="0"/>
      <c r="MHJ29" s="0"/>
      <c r="MHK29" s="0"/>
      <c r="MHL29" s="0"/>
      <c r="MHM29" s="0"/>
      <c r="MHN29" s="0"/>
      <c r="MHO29" s="0"/>
      <c r="MHP29" s="0"/>
      <c r="MHQ29" s="0"/>
      <c r="MHR29" s="0"/>
      <c r="MHS29" s="0"/>
      <c r="MHT29" s="0"/>
      <c r="MHU29" s="0"/>
      <c r="MHV29" s="0"/>
      <c r="MHW29" s="0"/>
      <c r="MHX29" s="0"/>
      <c r="MHY29" s="0"/>
      <c r="MHZ29" s="0"/>
      <c r="MIA29" s="0"/>
      <c r="MIB29" s="0"/>
      <c r="MIC29" s="0"/>
      <c r="MID29" s="0"/>
      <c r="MIE29" s="0"/>
      <c r="MIF29" s="0"/>
      <c r="MIG29" s="0"/>
      <c r="MIH29" s="0"/>
      <c r="MII29" s="0"/>
      <c r="MIJ29" s="0"/>
      <c r="MIK29" s="0"/>
      <c r="MIL29" s="0"/>
      <c r="MIM29" s="0"/>
      <c r="MIN29" s="0"/>
      <c r="MIO29" s="0"/>
      <c r="MIP29" s="0"/>
      <c r="MIQ29" s="0"/>
      <c r="MIR29" s="0"/>
      <c r="MIS29" s="0"/>
      <c r="MIT29" s="0"/>
      <c r="MIU29" s="0"/>
      <c r="MIV29" s="0"/>
      <c r="MIW29" s="0"/>
      <c r="MIX29" s="0"/>
      <c r="MIY29" s="0"/>
      <c r="MIZ29" s="0"/>
      <c r="MJA29" s="0"/>
      <c r="MJB29" s="0"/>
      <c r="MJC29" s="0"/>
      <c r="MJD29" s="0"/>
      <c r="MJE29" s="0"/>
      <c r="MJF29" s="0"/>
      <c r="MJG29" s="0"/>
      <c r="MJH29" s="0"/>
      <c r="MJI29" s="0"/>
      <c r="MJJ29" s="0"/>
      <c r="MJK29" s="0"/>
      <c r="MJL29" s="0"/>
      <c r="MJM29" s="0"/>
      <c r="MJN29" s="0"/>
      <c r="MJO29" s="0"/>
      <c r="MJP29" s="0"/>
      <c r="MJQ29" s="0"/>
      <c r="MJR29" s="0"/>
      <c r="MJS29" s="0"/>
      <c r="MJT29" s="0"/>
      <c r="MJU29" s="0"/>
      <c r="MJV29" s="0"/>
      <c r="MJW29" s="0"/>
      <c r="MJX29" s="0"/>
      <c r="MJY29" s="0"/>
      <c r="MJZ29" s="0"/>
      <c r="MKA29" s="0"/>
      <c r="MKB29" s="0"/>
      <c r="MKC29" s="0"/>
      <c r="MKD29" s="0"/>
      <c r="MKE29" s="0"/>
      <c r="MKF29" s="0"/>
      <c r="MKG29" s="0"/>
      <c r="MKH29" s="0"/>
      <c r="MKI29" s="0"/>
      <c r="MKJ29" s="0"/>
      <c r="MKK29" s="0"/>
      <c r="MKL29" s="0"/>
      <c r="MKM29" s="0"/>
      <c r="MKN29" s="0"/>
      <c r="MKO29" s="0"/>
      <c r="MKP29" s="0"/>
      <c r="MKQ29" s="0"/>
      <c r="MKR29" s="0"/>
      <c r="MKS29" s="0"/>
      <c r="MKT29" s="0"/>
      <c r="MKU29" s="0"/>
      <c r="MKV29" s="0"/>
      <c r="MKW29" s="0"/>
      <c r="MKX29" s="0"/>
      <c r="MKY29" s="0"/>
      <c r="MKZ29" s="0"/>
      <c r="MLA29" s="0"/>
      <c r="MLB29" s="0"/>
      <c r="MLC29" s="0"/>
      <c r="MLD29" s="0"/>
      <c r="MLE29" s="0"/>
      <c r="MLF29" s="0"/>
      <c r="MLG29" s="0"/>
      <c r="MLH29" s="0"/>
      <c r="MLI29" s="0"/>
      <c r="MLJ29" s="0"/>
      <c r="MLK29" s="0"/>
      <c r="MLL29" s="0"/>
      <c r="MLM29" s="0"/>
      <c r="MLN29" s="0"/>
      <c r="MLO29" s="0"/>
      <c r="MLP29" s="0"/>
      <c r="MLQ29" s="0"/>
      <c r="MLR29" s="0"/>
      <c r="MLS29" s="0"/>
      <c r="MLT29" s="0"/>
      <c r="MLU29" s="0"/>
      <c r="MLV29" s="0"/>
      <c r="MLW29" s="0"/>
      <c r="MLX29" s="0"/>
      <c r="MLY29" s="0"/>
      <c r="MLZ29" s="0"/>
      <c r="MMA29" s="0"/>
      <c r="MMB29" s="0"/>
      <c r="MMC29" s="0"/>
      <c r="MMD29" s="0"/>
      <c r="MME29" s="0"/>
      <c r="MMF29" s="0"/>
      <c r="MMG29" s="0"/>
      <c r="MMH29" s="0"/>
      <c r="MMI29" s="0"/>
      <c r="MMJ29" s="0"/>
      <c r="MMK29" s="0"/>
      <c r="MML29" s="0"/>
      <c r="MMM29" s="0"/>
      <c r="MMN29" s="0"/>
      <c r="MMO29" s="0"/>
      <c r="MMP29" s="0"/>
      <c r="MMQ29" s="0"/>
      <c r="MMR29" s="0"/>
      <c r="MMS29" s="0"/>
      <c r="MMT29" s="0"/>
      <c r="MMU29" s="0"/>
      <c r="MMV29" s="0"/>
      <c r="MMW29" s="0"/>
      <c r="MMX29" s="0"/>
      <c r="MMY29" s="0"/>
      <c r="MMZ29" s="0"/>
      <c r="MNA29" s="0"/>
      <c r="MNB29" s="0"/>
      <c r="MNC29" s="0"/>
      <c r="MND29" s="0"/>
      <c r="MNE29" s="0"/>
      <c r="MNF29" s="0"/>
      <c r="MNG29" s="0"/>
      <c r="MNH29" s="0"/>
      <c r="MNI29" s="0"/>
      <c r="MNJ29" s="0"/>
      <c r="MNK29" s="0"/>
      <c r="MNL29" s="0"/>
      <c r="MNM29" s="0"/>
      <c r="MNN29" s="0"/>
      <c r="MNO29" s="0"/>
      <c r="MNP29" s="0"/>
      <c r="MNQ29" s="0"/>
      <c r="MNR29" s="0"/>
      <c r="MNS29" s="0"/>
      <c r="MNT29" s="0"/>
      <c r="MNU29" s="0"/>
      <c r="MNV29" s="0"/>
      <c r="MNW29" s="0"/>
      <c r="MNX29" s="0"/>
      <c r="MNY29" s="0"/>
      <c r="MNZ29" s="0"/>
      <c r="MOA29" s="0"/>
      <c r="MOB29" s="0"/>
      <c r="MOC29" s="0"/>
      <c r="MOD29" s="0"/>
      <c r="MOE29" s="0"/>
      <c r="MOF29" s="0"/>
      <c r="MOG29" s="0"/>
      <c r="MOH29" s="0"/>
      <c r="MOI29" s="0"/>
      <c r="MOJ29" s="0"/>
      <c r="MOK29" s="0"/>
      <c r="MOL29" s="0"/>
      <c r="MOM29" s="0"/>
      <c r="MON29" s="0"/>
      <c r="MOO29" s="0"/>
      <c r="MOP29" s="0"/>
      <c r="MOQ29" s="0"/>
      <c r="MOR29" s="0"/>
      <c r="MOS29" s="0"/>
      <c r="MOT29" s="0"/>
      <c r="MOU29" s="0"/>
      <c r="MOV29" s="0"/>
      <c r="MOW29" s="0"/>
      <c r="MOX29" s="0"/>
      <c r="MOY29" s="0"/>
      <c r="MOZ29" s="0"/>
      <c r="MPA29" s="0"/>
      <c r="MPB29" s="0"/>
      <c r="MPC29" s="0"/>
      <c r="MPD29" s="0"/>
      <c r="MPE29" s="0"/>
      <c r="MPF29" s="0"/>
      <c r="MPG29" s="0"/>
      <c r="MPH29" s="0"/>
      <c r="MPI29" s="0"/>
      <c r="MPJ29" s="0"/>
      <c r="MPK29" s="0"/>
      <c r="MPL29" s="0"/>
      <c r="MPM29" s="0"/>
      <c r="MPN29" s="0"/>
      <c r="MPO29" s="0"/>
      <c r="MPP29" s="0"/>
      <c r="MPQ29" s="0"/>
      <c r="MPR29" s="0"/>
      <c r="MPS29" s="0"/>
      <c r="MPT29" s="0"/>
      <c r="MPU29" s="0"/>
      <c r="MPV29" s="0"/>
      <c r="MPW29" s="0"/>
      <c r="MPX29" s="0"/>
      <c r="MPY29" s="0"/>
      <c r="MPZ29" s="0"/>
      <c r="MQA29" s="0"/>
      <c r="MQB29" s="0"/>
      <c r="MQC29" s="0"/>
      <c r="MQD29" s="0"/>
      <c r="MQE29" s="0"/>
      <c r="MQF29" s="0"/>
      <c r="MQG29" s="0"/>
      <c r="MQH29" s="0"/>
      <c r="MQI29" s="0"/>
      <c r="MQJ29" s="0"/>
      <c r="MQK29" s="0"/>
      <c r="MQL29" s="0"/>
      <c r="MQM29" s="0"/>
      <c r="MQN29" s="0"/>
      <c r="MQO29" s="0"/>
      <c r="MQP29" s="0"/>
      <c r="MQQ29" s="0"/>
      <c r="MQR29" s="0"/>
      <c r="MQS29" s="0"/>
      <c r="MQT29" s="0"/>
      <c r="MQU29" s="0"/>
      <c r="MQV29" s="0"/>
      <c r="MQW29" s="0"/>
      <c r="MQX29" s="0"/>
      <c r="MQY29" s="0"/>
      <c r="MQZ29" s="0"/>
      <c r="MRA29" s="0"/>
      <c r="MRB29" s="0"/>
      <c r="MRC29" s="0"/>
      <c r="MRD29" s="0"/>
      <c r="MRE29" s="0"/>
      <c r="MRF29" s="0"/>
      <c r="MRG29" s="0"/>
      <c r="MRH29" s="0"/>
      <c r="MRI29" s="0"/>
      <c r="MRJ29" s="0"/>
      <c r="MRK29" s="0"/>
      <c r="MRL29" s="0"/>
      <c r="MRM29" s="0"/>
      <c r="MRN29" s="0"/>
      <c r="MRO29" s="0"/>
      <c r="MRP29" s="0"/>
      <c r="MRQ29" s="0"/>
      <c r="MRR29" s="0"/>
      <c r="MRS29" s="0"/>
      <c r="MRT29" s="0"/>
      <c r="MRU29" s="0"/>
      <c r="MRV29" s="0"/>
      <c r="MRW29" s="0"/>
      <c r="MRX29" s="0"/>
      <c r="MRY29" s="0"/>
      <c r="MRZ29" s="0"/>
      <c r="MSA29" s="0"/>
      <c r="MSB29" s="0"/>
      <c r="MSC29" s="0"/>
      <c r="MSD29" s="0"/>
      <c r="MSE29" s="0"/>
      <c r="MSF29" s="0"/>
      <c r="MSG29" s="0"/>
      <c r="MSH29" s="0"/>
      <c r="MSI29" s="0"/>
      <c r="MSJ29" s="0"/>
      <c r="MSK29" s="0"/>
      <c r="MSL29" s="0"/>
      <c r="MSM29" s="0"/>
      <c r="MSN29" s="0"/>
      <c r="MSO29" s="0"/>
      <c r="MSP29" s="0"/>
      <c r="MSQ29" s="0"/>
      <c r="MSR29" s="0"/>
      <c r="MSS29" s="0"/>
      <c r="MST29" s="0"/>
      <c r="MSU29" s="0"/>
      <c r="MSV29" s="0"/>
      <c r="MSW29" s="0"/>
      <c r="MSX29" s="0"/>
      <c r="MSY29" s="0"/>
      <c r="MSZ29" s="0"/>
      <c r="MTA29" s="0"/>
      <c r="MTB29" s="0"/>
      <c r="MTC29" s="0"/>
      <c r="MTD29" s="0"/>
      <c r="MTE29" s="0"/>
      <c r="MTF29" s="0"/>
      <c r="MTG29" s="0"/>
      <c r="MTH29" s="0"/>
      <c r="MTI29" s="0"/>
      <c r="MTJ29" s="0"/>
      <c r="MTK29" s="0"/>
      <c r="MTL29" s="0"/>
      <c r="MTM29" s="0"/>
      <c r="MTN29" s="0"/>
      <c r="MTO29" s="0"/>
      <c r="MTP29" s="0"/>
      <c r="MTQ29" s="0"/>
      <c r="MTR29" s="0"/>
      <c r="MTS29" s="0"/>
      <c r="MTT29" s="0"/>
      <c r="MTU29" s="0"/>
      <c r="MTV29" s="0"/>
      <c r="MTW29" s="0"/>
      <c r="MTX29" s="0"/>
      <c r="MTY29" s="0"/>
      <c r="MTZ29" s="0"/>
      <c r="MUA29" s="0"/>
      <c r="MUB29" s="0"/>
      <c r="MUC29" s="0"/>
      <c r="MUD29" s="0"/>
      <c r="MUE29" s="0"/>
      <c r="MUF29" s="0"/>
      <c r="MUG29" s="0"/>
      <c r="MUH29" s="0"/>
      <c r="MUI29" s="0"/>
      <c r="MUJ29" s="0"/>
      <c r="MUK29" s="0"/>
      <c r="MUL29" s="0"/>
      <c r="MUM29" s="0"/>
      <c r="MUN29" s="0"/>
      <c r="MUO29" s="0"/>
      <c r="MUP29" s="0"/>
      <c r="MUQ29" s="0"/>
      <c r="MUR29" s="0"/>
      <c r="MUS29" s="0"/>
      <c r="MUT29" s="0"/>
      <c r="MUU29" s="0"/>
      <c r="MUV29" s="0"/>
      <c r="MUW29" s="0"/>
      <c r="MUX29" s="0"/>
      <c r="MUY29" s="0"/>
      <c r="MUZ29" s="0"/>
      <c r="MVA29" s="0"/>
      <c r="MVB29" s="0"/>
      <c r="MVC29" s="0"/>
      <c r="MVD29" s="0"/>
      <c r="MVE29" s="0"/>
      <c r="MVF29" s="0"/>
      <c r="MVG29" s="0"/>
      <c r="MVH29" s="0"/>
      <c r="MVI29" s="0"/>
      <c r="MVJ29" s="0"/>
      <c r="MVK29" s="0"/>
      <c r="MVL29" s="0"/>
      <c r="MVM29" s="0"/>
      <c r="MVN29" s="0"/>
      <c r="MVO29" s="0"/>
      <c r="MVP29" s="0"/>
      <c r="MVQ29" s="0"/>
      <c r="MVR29" s="0"/>
      <c r="MVS29" s="0"/>
      <c r="MVT29" s="0"/>
      <c r="MVU29" s="0"/>
      <c r="MVV29" s="0"/>
      <c r="MVW29" s="0"/>
      <c r="MVX29" s="0"/>
      <c r="MVY29" s="0"/>
      <c r="MVZ29" s="0"/>
      <c r="MWA29" s="0"/>
      <c r="MWB29" s="0"/>
      <c r="MWC29" s="0"/>
      <c r="MWD29" s="0"/>
      <c r="MWE29" s="0"/>
      <c r="MWF29" s="0"/>
      <c r="MWG29" s="0"/>
      <c r="MWH29" s="0"/>
      <c r="MWI29" s="0"/>
      <c r="MWJ29" s="0"/>
      <c r="MWK29" s="0"/>
      <c r="MWL29" s="0"/>
      <c r="MWM29" s="0"/>
      <c r="MWN29" s="0"/>
      <c r="MWO29" s="0"/>
      <c r="MWP29" s="0"/>
      <c r="MWQ29" s="0"/>
      <c r="MWR29" s="0"/>
      <c r="MWS29" s="0"/>
      <c r="MWT29" s="0"/>
      <c r="MWU29" s="0"/>
      <c r="MWV29" s="0"/>
      <c r="MWW29" s="0"/>
      <c r="MWX29" s="0"/>
      <c r="MWY29" s="0"/>
      <c r="MWZ29" s="0"/>
      <c r="MXA29" s="0"/>
      <c r="MXB29" s="0"/>
      <c r="MXC29" s="0"/>
      <c r="MXD29" s="0"/>
      <c r="MXE29" s="0"/>
      <c r="MXF29" s="0"/>
      <c r="MXG29" s="0"/>
      <c r="MXH29" s="0"/>
      <c r="MXI29" s="0"/>
      <c r="MXJ29" s="0"/>
      <c r="MXK29" s="0"/>
      <c r="MXL29" s="0"/>
      <c r="MXM29" s="0"/>
      <c r="MXN29" s="0"/>
      <c r="MXO29" s="0"/>
      <c r="MXP29" s="0"/>
      <c r="MXQ29" s="0"/>
      <c r="MXR29" s="0"/>
      <c r="MXS29" s="0"/>
      <c r="MXT29" s="0"/>
      <c r="MXU29" s="0"/>
      <c r="MXV29" s="0"/>
      <c r="MXW29" s="0"/>
      <c r="MXX29" s="0"/>
      <c r="MXY29" s="0"/>
      <c r="MXZ29" s="0"/>
      <c r="MYA29" s="0"/>
      <c r="MYB29" s="0"/>
      <c r="MYC29" s="0"/>
      <c r="MYD29" s="0"/>
      <c r="MYE29" s="0"/>
      <c r="MYF29" s="0"/>
      <c r="MYG29" s="0"/>
      <c r="MYH29" s="0"/>
      <c r="MYI29" s="0"/>
      <c r="MYJ29" s="0"/>
      <c r="MYK29" s="0"/>
      <c r="MYL29" s="0"/>
      <c r="MYM29" s="0"/>
      <c r="MYN29" s="0"/>
      <c r="MYO29" s="0"/>
      <c r="MYP29" s="0"/>
      <c r="MYQ29" s="0"/>
      <c r="MYR29" s="0"/>
      <c r="MYS29" s="0"/>
      <c r="MYT29" s="0"/>
      <c r="MYU29" s="0"/>
      <c r="MYV29" s="0"/>
      <c r="MYW29" s="0"/>
      <c r="MYX29" s="0"/>
      <c r="MYY29" s="0"/>
      <c r="MYZ29" s="0"/>
      <c r="MZA29" s="0"/>
      <c r="MZB29" s="0"/>
      <c r="MZC29" s="0"/>
      <c r="MZD29" s="0"/>
      <c r="MZE29" s="0"/>
      <c r="MZF29" s="0"/>
      <c r="MZG29" s="0"/>
      <c r="MZH29" s="0"/>
      <c r="MZI29" s="0"/>
      <c r="MZJ29" s="0"/>
      <c r="MZK29" s="0"/>
      <c r="MZL29" s="0"/>
      <c r="MZM29" s="0"/>
      <c r="MZN29" s="0"/>
      <c r="MZO29" s="0"/>
      <c r="MZP29" s="0"/>
      <c r="MZQ29" s="0"/>
      <c r="MZR29" s="0"/>
      <c r="MZS29" s="0"/>
      <c r="MZT29" s="0"/>
      <c r="MZU29" s="0"/>
      <c r="MZV29" s="0"/>
      <c r="MZW29" s="0"/>
      <c r="MZX29" s="0"/>
      <c r="MZY29" s="0"/>
      <c r="MZZ29" s="0"/>
      <c r="NAA29" s="0"/>
      <c r="NAB29" s="0"/>
      <c r="NAC29" s="0"/>
      <c r="NAD29" s="0"/>
      <c r="NAE29" s="0"/>
      <c r="NAF29" s="0"/>
      <c r="NAG29" s="0"/>
      <c r="NAH29" s="0"/>
      <c r="NAI29" s="0"/>
      <c r="NAJ29" s="0"/>
      <c r="NAK29" s="0"/>
      <c r="NAL29" s="0"/>
      <c r="NAM29" s="0"/>
      <c r="NAN29" s="0"/>
      <c r="NAO29" s="0"/>
      <c r="NAP29" s="0"/>
      <c r="NAQ29" s="0"/>
      <c r="NAR29" s="0"/>
      <c r="NAS29" s="0"/>
      <c r="NAT29" s="0"/>
      <c r="NAU29" s="0"/>
      <c r="NAV29" s="0"/>
      <c r="NAW29" s="0"/>
      <c r="NAX29" s="0"/>
      <c r="NAY29" s="0"/>
      <c r="NAZ29" s="0"/>
      <c r="NBA29" s="0"/>
      <c r="NBB29" s="0"/>
      <c r="NBC29" s="0"/>
      <c r="NBD29" s="0"/>
      <c r="NBE29" s="0"/>
      <c r="NBF29" s="0"/>
      <c r="NBG29" s="0"/>
      <c r="NBH29" s="0"/>
      <c r="NBI29" s="0"/>
      <c r="NBJ29" s="0"/>
      <c r="NBK29" s="0"/>
      <c r="NBL29" s="0"/>
      <c r="NBM29" s="0"/>
      <c r="NBN29" s="0"/>
      <c r="NBO29" s="0"/>
      <c r="NBP29" s="0"/>
      <c r="NBQ29" s="0"/>
      <c r="NBR29" s="0"/>
      <c r="NBS29" s="0"/>
      <c r="NBT29" s="0"/>
      <c r="NBU29" s="0"/>
      <c r="NBV29" s="0"/>
      <c r="NBW29" s="0"/>
      <c r="NBX29" s="0"/>
      <c r="NBY29" s="0"/>
      <c r="NBZ29" s="0"/>
      <c r="NCA29" s="0"/>
      <c r="NCB29" s="0"/>
      <c r="NCC29" s="0"/>
      <c r="NCD29" s="0"/>
      <c r="NCE29" s="0"/>
      <c r="NCF29" s="0"/>
      <c r="NCG29" s="0"/>
      <c r="NCH29" s="0"/>
      <c r="NCI29" s="0"/>
      <c r="NCJ29" s="0"/>
      <c r="NCK29" s="0"/>
      <c r="NCL29" s="0"/>
      <c r="NCM29" s="0"/>
      <c r="NCN29" s="0"/>
      <c r="NCO29" s="0"/>
      <c r="NCP29" s="0"/>
      <c r="NCQ29" s="0"/>
      <c r="NCR29" s="0"/>
      <c r="NCS29" s="0"/>
      <c r="NCT29" s="0"/>
      <c r="NCU29" s="0"/>
      <c r="NCV29" s="0"/>
      <c r="NCW29" s="0"/>
      <c r="NCX29" s="0"/>
      <c r="NCY29" s="0"/>
      <c r="NCZ29" s="0"/>
      <c r="NDA29" s="0"/>
      <c r="NDB29" s="0"/>
      <c r="NDC29" s="0"/>
      <c r="NDD29" s="0"/>
      <c r="NDE29" s="0"/>
      <c r="NDF29" s="0"/>
      <c r="NDG29" s="0"/>
      <c r="NDH29" s="0"/>
      <c r="NDI29" s="0"/>
      <c r="NDJ29" s="0"/>
      <c r="NDK29" s="0"/>
      <c r="NDL29" s="0"/>
      <c r="NDM29" s="0"/>
      <c r="NDN29" s="0"/>
      <c r="NDO29" s="0"/>
      <c r="NDP29" s="0"/>
      <c r="NDQ29" s="0"/>
      <c r="NDR29" s="0"/>
      <c r="NDS29" s="0"/>
      <c r="NDT29" s="0"/>
      <c r="NDU29" s="0"/>
      <c r="NDV29" s="0"/>
      <c r="NDW29" s="0"/>
      <c r="NDX29" s="0"/>
      <c r="NDY29" s="0"/>
      <c r="NDZ29" s="0"/>
      <c r="NEA29" s="0"/>
      <c r="NEB29" s="0"/>
      <c r="NEC29" s="0"/>
      <c r="NED29" s="0"/>
      <c r="NEE29" s="0"/>
      <c r="NEF29" s="0"/>
      <c r="NEG29" s="0"/>
      <c r="NEH29" s="0"/>
      <c r="NEI29" s="0"/>
      <c r="NEJ29" s="0"/>
      <c r="NEK29" s="0"/>
      <c r="NEL29" s="0"/>
      <c r="NEM29" s="0"/>
      <c r="NEN29" s="0"/>
      <c r="NEO29" s="0"/>
      <c r="NEP29" s="0"/>
      <c r="NEQ29" s="0"/>
      <c r="NER29" s="0"/>
      <c r="NES29" s="0"/>
      <c r="NET29" s="0"/>
      <c r="NEU29" s="0"/>
      <c r="NEV29" s="0"/>
      <c r="NEW29" s="0"/>
      <c r="NEX29" s="0"/>
      <c r="NEY29" s="0"/>
      <c r="NEZ29" s="0"/>
      <c r="NFA29" s="0"/>
      <c r="NFB29" s="0"/>
      <c r="NFC29" s="0"/>
      <c r="NFD29" s="0"/>
      <c r="NFE29" s="0"/>
      <c r="NFF29" s="0"/>
      <c r="NFG29" s="0"/>
      <c r="NFH29" s="0"/>
      <c r="NFI29" s="0"/>
      <c r="NFJ29" s="0"/>
      <c r="NFK29" s="0"/>
      <c r="NFL29" s="0"/>
      <c r="NFM29" s="0"/>
      <c r="NFN29" s="0"/>
      <c r="NFO29" s="0"/>
      <c r="NFP29" s="0"/>
      <c r="NFQ29" s="0"/>
      <c r="NFR29" s="0"/>
      <c r="NFS29" s="0"/>
      <c r="NFT29" s="0"/>
      <c r="NFU29" s="0"/>
      <c r="NFV29" s="0"/>
      <c r="NFW29" s="0"/>
      <c r="NFX29" s="0"/>
      <c r="NFY29" s="0"/>
      <c r="NFZ29" s="0"/>
      <c r="NGA29" s="0"/>
      <c r="NGB29" s="0"/>
      <c r="NGC29" s="0"/>
      <c r="NGD29" s="0"/>
      <c r="NGE29" s="0"/>
      <c r="NGF29" s="0"/>
      <c r="NGG29" s="0"/>
      <c r="NGH29" s="0"/>
      <c r="NGI29" s="0"/>
      <c r="NGJ29" s="0"/>
      <c r="NGK29" s="0"/>
      <c r="NGL29" s="0"/>
      <c r="NGM29" s="0"/>
      <c r="NGN29" s="0"/>
      <c r="NGO29" s="0"/>
      <c r="NGP29" s="0"/>
      <c r="NGQ29" s="0"/>
      <c r="NGR29" s="0"/>
      <c r="NGS29" s="0"/>
      <c r="NGT29" s="0"/>
      <c r="NGU29" s="0"/>
      <c r="NGV29" s="0"/>
      <c r="NGW29" s="0"/>
      <c r="NGX29" s="0"/>
      <c r="NGY29" s="0"/>
      <c r="NGZ29" s="0"/>
      <c r="NHA29" s="0"/>
      <c r="NHB29" s="0"/>
      <c r="NHC29" s="0"/>
      <c r="NHD29" s="0"/>
      <c r="NHE29" s="0"/>
      <c r="NHF29" s="0"/>
      <c r="NHG29" s="0"/>
      <c r="NHH29" s="0"/>
      <c r="NHI29" s="0"/>
      <c r="NHJ29" s="0"/>
      <c r="NHK29" s="0"/>
      <c r="NHL29" s="0"/>
      <c r="NHM29" s="0"/>
      <c r="NHN29" s="0"/>
      <c r="NHO29" s="0"/>
      <c r="NHP29" s="0"/>
      <c r="NHQ29" s="0"/>
      <c r="NHR29" s="0"/>
      <c r="NHS29" s="0"/>
      <c r="NHT29" s="0"/>
      <c r="NHU29" s="0"/>
      <c r="NHV29" s="0"/>
      <c r="NHW29" s="0"/>
      <c r="NHX29" s="0"/>
      <c r="NHY29" s="0"/>
      <c r="NHZ29" s="0"/>
      <c r="NIA29" s="0"/>
      <c r="NIB29" s="0"/>
      <c r="NIC29" s="0"/>
      <c r="NID29" s="0"/>
      <c r="NIE29" s="0"/>
      <c r="NIF29" s="0"/>
      <c r="NIG29" s="0"/>
      <c r="NIH29" s="0"/>
      <c r="NII29" s="0"/>
      <c r="NIJ29" s="0"/>
      <c r="NIK29" s="0"/>
      <c r="NIL29" s="0"/>
      <c r="NIM29" s="0"/>
      <c r="NIN29" s="0"/>
      <c r="NIO29" s="0"/>
      <c r="NIP29" s="0"/>
      <c r="NIQ29" s="0"/>
      <c r="NIR29" s="0"/>
      <c r="NIS29" s="0"/>
      <c r="NIT29" s="0"/>
      <c r="NIU29" s="0"/>
      <c r="NIV29" s="0"/>
      <c r="NIW29" s="0"/>
      <c r="NIX29" s="0"/>
      <c r="NIY29" s="0"/>
      <c r="NIZ29" s="0"/>
      <c r="NJA29" s="0"/>
      <c r="NJB29" s="0"/>
      <c r="NJC29" s="0"/>
      <c r="NJD29" s="0"/>
      <c r="NJE29" s="0"/>
      <c r="NJF29" s="0"/>
      <c r="NJG29" s="0"/>
      <c r="NJH29" s="0"/>
      <c r="NJI29" s="0"/>
      <c r="NJJ29" s="0"/>
      <c r="NJK29" s="0"/>
      <c r="NJL29" s="0"/>
      <c r="NJM29" s="0"/>
      <c r="NJN29" s="0"/>
      <c r="NJO29" s="0"/>
      <c r="NJP29" s="0"/>
      <c r="NJQ29" s="0"/>
      <c r="NJR29" s="0"/>
      <c r="NJS29" s="0"/>
      <c r="NJT29" s="0"/>
      <c r="NJU29" s="0"/>
      <c r="NJV29" s="0"/>
      <c r="NJW29" s="0"/>
      <c r="NJX29" s="0"/>
      <c r="NJY29" s="0"/>
      <c r="NJZ29" s="0"/>
      <c r="NKA29" s="0"/>
      <c r="NKB29" s="0"/>
      <c r="NKC29" s="0"/>
      <c r="NKD29" s="0"/>
      <c r="NKE29" s="0"/>
      <c r="NKF29" s="0"/>
      <c r="NKG29" s="0"/>
      <c r="NKH29" s="0"/>
      <c r="NKI29" s="0"/>
      <c r="NKJ29" s="0"/>
      <c r="NKK29" s="0"/>
      <c r="NKL29" s="0"/>
      <c r="NKM29" s="0"/>
      <c r="NKN29" s="0"/>
      <c r="NKO29" s="0"/>
      <c r="NKP29" s="0"/>
      <c r="NKQ29" s="0"/>
      <c r="NKR29" s="0"/>
      <c r="NKS29" s="0"/>
      <c r="NKT29" s="0"/>
      <c r="NKU29" s="0"/>
      <c r="NKV29" s="0"/>
      <c r="NKW29" s="0"/>
      <c r="NKX29" s="0"/>
      <c r="NKY29" s="0"/>
      <c r="NKZ29" s="0"/>
      <c r="NLA29" s="0"/>
      <c r="NLB29" s="0"/>
      <c r="NLC29" s="0"/>
      <c r="NLD29" s="0"/>
      <c r="NLE29" s="0"/>
      <c r="NLF29" s="0"/>
      <c r="NLG29" s="0"/>
      <c r="NLH29" s="0"/>
      <c r="NLI29" s="0"/>
      <c r="NLJ29" s="0"/>
      <c r="NLK29" s="0"/>
      <c r="NLL29" s="0"/>
      <c r="NLM29" s="0"/>
      <c r="NLN29" s="0"/>
      <c r="NLO29" s="0"/>
      <c r="NLP29" s="0"/>
      <c r="NLQ29" s="0"/>
      <c r="NLR29" s="0"/>
      <c r="NLS29" s="0"/>
      <c r="NLT29" s="0"/>
      <c r="NLU29" s="0"/>
      <c r="NLV29" s="0"/>
      <c r="NLW29" s="0"/>
      <c r="NLX29" s="0"/>
      <c r="NLY29" s="0"/>
      <c r="NLZ29" s="0"/>
      <c r="NMA29" s="0"/>
      <c r="NMB29" s="0"/>
      <c r="NMC29" s="0"/>
      <c r="NMD29" s="0"/>
      <c r="NME29" s="0"/>
      <c r="NMF29" s="0"/>
      <c r="NMG29" s="0"/>
      <c r="NMH29" s="0"/>
      <c r="NMI29" s="0"/>
      <c r="NMJ29" s="0"/>
      <c r="NMK29" s="0"/>
      <c r="NML29" s="0"/>
      <c r="NMM29" s="0"/>
      <c r="NMN29" s="0"/>
      <c r="NMO29" s="0"/>
      <c r="NMP29" s="0"/>
      <c r="NMQ29" s="0"/>
      <c r="NMR29" s="0"/>
      <c r="NMS29" s="0"/>
      <c r="NMT29" s="0"/>
      <c r="NMU29" s="0"/>
      <c r="NMV29" s="0"/>
      <c r="NMW29" s="0"/>
      <c r="NMX29" s="0"/>
      <c r="NMY29" s="0"/>
      <c r="NMZ29" s="0"/>
      <c r="NNA29" s="0"/>
      <c r="NNB29" s="0"/>
      <c r="NNC29" s="0"/>
      <c r="NND29" s="0"/>
      <c r="NNE29" s="0"/>
      <c r="NNF29" s="0"/>
      <c r="NNG29" s="0"/>
      <c r="NNH29" s="0"/>
      <c r="NNI29" s="0"/>
      <c r="NNJ29" s="0"/>
      <c r="NNK29" s="0"/>
      <c r="NNL29" s="0"/>
      <c r="NNM29" s="0"/>
      <c r="NNN29" s="0"/>
      <c r="NNO29" s="0"/>
      <c r="NNP29" s="0"/>
      <c r="NNQ29" s="0"/>
      <c r="NNR29" s="0"/>
      <c r="NNS29" s="0"/>
      <c r="NNT29" s="0"/>
      <c r="NNU29" s="0"/>
      <c r="NNV29" s="0"/>
      <c r="NNW29" s="0"/>
      <c r="NNX29" s="0"/>
      <c r="NNY29" s="0"/>
      <c r="NNZ29" s="0"/>
      <c r="NOA29" s="0"/>
      <c r="NOB29" s="0"/>
      <c r="NOC29" s="0"/>
      <c r="NOD29" s="0"/>
      <c r="NOE29" s="0"/>
      <c r="NOF29" s="0"/>
      <c r="NOG29" s="0"/>
      <c r="NOH29" s="0"/>
      <c r="NOI29" s="0"/>
      <c r="NOJ29" s="0"/>
      <c r="NOK29" s="0"/>
      <c r="NOL29" s="0"/>
      <c r="NOM29" s="0"/>
      <c r="NON29" s="0"/>
      <c r="NOO29" s="0"/>
      <c r="NOP29" s="0"/>
      <c r="NOQ29" s="0"/>
      <c r="NOR29" s="0"/>
      <c r="NOS29" s="0"/>
      <c r="NOT29" s="0"/>
      <c r="NOU29" s="0"/>
      <c r="NOV29" s="0"/>
      <c r="NOW29" s="0"/>
      <c r="NOX29" s="0"/>
      <c r="NOY29" s="0"/>
      <c r="NOZ29" s="0"/>
      <c r="NPA29" s="0"/>
      <c r="NPB29" s="0"/>
      <c r="NPC29" s="0"/>
      <c r="NPD29" s="0"/>
      <c r="NPE29" s="0"/>
      <c r="NPF29" s="0"/>
      <c r="NPG29" s="0"/>
      <c r="NPH29" s="0"/>
      <c r="NPI29" s="0"/>
      <c r="NPJ29" s="0"/>
      <c r="NPK29" s="0"/>
      <c r="NPL29" s="0"/>
      <c r="NPM29" s="0"/>
      <c r="NPN29" s="0"/>
      <c r="NPO29" s="0"/>
      <c r="NPP29" s="0"/>
      <c r="NPQ29" s="0"/>
      <c r="NPR29" s="0"/>
      <c r="NPS29" s="0"/>
      <c r="NPT29" s="0"/>
      <c r="NPU29" s="0"/>
      <c r="NPV29" s="0"/>
      <c r="NPW29" s="0"/>
      <c r="NPX29" s="0"/>
      <c r="NPY29" s="0"/>
      <c r="NPZ29" s="0"/>
      <c r="NQA29" s="0"/>
      <c r="NQB29" s="0"/>
      <c r="NQC29" s="0"/>
      <c r="NQD29" s="0"/>
      <c r="NQE29" s="0"/>
      <c r="NQF29" s="0"/>
      <c r="NQG29" s="0"/>
      <c r="NQH29" s="0"/>
      <c r="NQI29" s="0"/>
      <c r="NQJ29" s="0"/>
      <c r="NQK29" s="0"/>
      <c r="NQL29" s="0"/>
      <c r="NQM29" s="0"/>
      <c r="NQN29" s="0"/>
      <c r="NQO29" s="0"/>
      <c r="NQP29" s="0"/>
      <c r="NQQ29" s="0"/>
      <c r="NQR29" s="0"/>
      <c r="NQS29" s="0"/>
      <c r="NQT29" s="0"/>
      <c r="NQU29" s="0"/>
      <c r="NQV29" s="0"/>
      <c r="NQW29" s="0"/>
      <c r="NQX29" s="0"/>
      <c r="NQY29" s="0"/>
      <c r="NQZ29" s="0"/>
      <c r="NRA29" s="0"/>
      <c r="NRB29" s="0"/>
      <c r="NRC29" s="0"/>
      <c r="NRD29" s="0"/>
      <c r="NRE29" s="0"/>
      <c r="NRF29" s="0"/>
      <c r="NRG29" s="0"/>
      <c r="NRH29" s="0"/>
      <c r="NRI29" s="0"/>
      <c r="NRJ29" s="0"/>
      <c r="NRK29" s="0"/>
      <c r="NRL29" s="0"/>
      <c r="NRM29" s="0"/>
      <c r="NRN29" s="0"/>
      <c r="NRO29" s="0"/>
      <c r="NRP29" s="0"/>
      <c r="NRQ29" s="0"/>
      <c r="NRR29" s="0"/>
      <c r="NRS29" s="0"/>
      <c r="NRT29" s="0"/>
      <c r="NRU29" s="0"/>
      <c r="NRV29" s="0"/>
      <c r="NRW29" s="0"/>
      <c r="NRX29" s="0"/>
      <c r="NRY29" s="0"/>
      <c r="NRZ29" s="0"/>
      <c r="NSA29" s="0"/>
      <c r="NSB29" s="0"/>
      <c r="NSC29" s="0"/>
      <c r="NSD29" s="0"/>
      <c r="NSE29" s="0"/>
      <c r="NSF29" s="0"/>
      <c r="NSG29" s="0"/>
      <c r="NSH29" s="0"/>
      <c r="NSI29" s="0"/>
      <c r="NSJ29" s="0"/>
      <c r="NSK29" s="0"/>
      <c r="NSL29" s="0"/>
      <c r="NSM29" s="0"/>
      <c r="NSN29" s="0"/>
      <c r="NSO29" s="0"/>
      <c r="NSP29" s="0"/>
      <c r="NSQ29" s="0"/>
      <c r="NSR29" s="0"/>
      <c r="NSS29" s="0"/>
      <c r="NST29" s="0"/>
      <c r="NSU29" s="0"/>
      <c r="NSV29" s="0"/>
      <c r="NSW29" s="0"/>
      <c r="NSX29" s="0"/>
      <c r="NSY29" s="0"/>
      <c r="NSZ29" s="0"/>
      <c r="NTA29" s="0"/>
      <c r="NTB29" s="0"/>
      <c r="NTC29" s="0"/>
      <c r="NTD29" s="0"/>
      <c r="NTE29" s="0"/>
      <c r="NTF29" s="0"/>
      <c r="NTG29" s="0"/>
      <c r="NTH29" s="0"/>
      <c r="NTI29" s="0"/>
      <c r="NTJ29" s="0"/>
      <c r="NTK29" s="0"/>
      <c r="NTL29" s="0"/>
      <c r="NTM29" s="0"/>
      <c r="NTN29" s="0"/>
      <c r="NTO29" s="0"/>
      <c r="NTP29" s="0"/>
      <c r="NTQ29" s="0"/>
      <c r="NTR29" s="0"/>
      <c r="NTS29" s="0"/>
      <c r="NTT29" s="0"/>
      <c r="NTU29" s="0"/>
      <c r="NTV29" s="0"/>
      <c r="NTW29" s="0"/>
      <c r="NTX29" s="0"/>
      <c r="NTY29" s="0"/>
      <c r="NTZ29" s="0"/>
      <c r="NUA29" s="0"/>
      <c r="NUB29" s="0"/>
      <c r="NUC29" s="0"/>
      <c r="NUD29" s="0"/>
      <c r="NUE29" s="0"/>
      <c r="NUF29" s="0"/>
      <c r="NUG29" s="0"/>
      <c r="NUH29" s="0"/>
      <c r="NUI29" s="0"/>
      <c r="NUJ29" s="0"/>
      <c r="NUK29" s="0"/>
      <c r="NUL29" s="0"/>
      <c r="NUM29" s="0"/>
      <c r="NUN29" s="0"/>
      <c r="NUO29" s="0"/>
      <c r="NUP29" s="0"/>
      <c r="NUQ29" s="0"/>
      <c r="NUR29" s="0"/>
      <c r="NUS29" s="0"/>
      <c r="NUT29" s="0"/>
      <c r="NUU29" s="0"/>
      <c r="NUV29" s="0"/>
      <c r="NUW29" s="0"/>
      <c r="NUX29" s="0"/>
      <c r="NUY29" s="0"/>
      <c r="NUZ29" s="0"/>
      <c r="NVA29" s="0"/>
      <c r="NVB29" s="0"/>
      <c r="NVC29" s="0"/>
      <c r="NVD29" s="0"/>
      <c r="NVE29" s="0"/>
      <c r="NVF29" s="0"/>
      <c r="NVG29" s="0"/>
      <c r="NVH29" s="0"/>
      <c r="NVI29" s="0"/>
      <c r="NVJ29" s="0"/>
      <c r="NVK29" s="0"/>
      <c r="NVL29" s="0"/>
      <c r="NVM29" s="0"/>
      <c r="NVN29" s="0"/>
      <c r="NVO29" s="0"/>
      <c r="NVP29" s="0"/>
      <c r="NVQ29" s="0"/>
      <c r="NVR29" s="0"/>
      <c r="NVS29" s="0"/>
      <c r="NVT29" s="0"/>
      <c r="NVU29" s="0"/>
      <c r="NVV29" s="0"/>
      <c r="NVW29" s="0"/>
      <c r="NVX29" s="0"/>
      <c r="NVY29" s="0"/>
      <c r="NVZ29" s="0"/>
      <c r="NWA29" s="0"/>
      <c r="NWB29" s="0"/>
      <c r="NWC29" s="0"/>
      <c r="NWD29" s="0"/>
      <c r="NWE29" s="0"/>
      <c r="NWF29" s="0"/>
      <c r="NWG29" s="0"/>
      <c r="NWH29" s="0"/>
      <c r="NWI29" s="0"/>
      <c r="NWJ29" s="0"/>
      <c r="NWK29" s="0"/>
      <c r="NWL29" s="0"/>
      <c r="NWM29" s="0"/>
      <c r="NWN29" s="0"/>
      <c r="NWO29" s="0"/>
      <c r="NWP29" s="0"/>
      <c r="NWQ29" s="0"/>
      <c r="NWR29" s="0"/>
      <c r="NWS29" s="0"/>
      <c r="NWT29" s="0"/>
      <c r="NWU29" s="0"/>
      <c r="NWV29" s="0"/>
      <c r="NWW29" s="0"/>
      <c r="NWX29" s="0"/>
      <c r="NWY29" s="0"/>
      <c r="NWZ29" s="0"/>
      <c r="NXA29" s="0"/>
      <c r="NXB29" s="0"/>
      <c r="NXC29" s="0"/>
      <c r="NXD29" s="0"/>
      <c r="NXE29" s="0"/>
      <c r="NXF29" s="0"/>
      <c r="NXG29" s="0"/>
      <c r="NXH29" s="0"/>
      <c r="NXI29" s="0"/>
      <c r="NXJ29" s="0"/>
      <c r="NXK29" s="0"/>
      <c r="NXL29" s="0"/>
      <c r="NXM29" s="0"/>
      <c r="NXN29" s="0"/>
      <c r="NXO29" s="0"/>
      <c r="NXP29" s="0"/>
      <c r="NXQ29" s="0"/>
      <c r="NXR29" s="0"/>
      <c r="NXS29" s="0"/>
      <c r="NXT29" s="0"/>
      <c r="NXU29" s="0"/>
      <c r="NXV29" s="0"/>
      <c r="NXW29" s="0"/>
      <c r="NXX29" s="0"/>
      <c r="NXY29" s="0"/>
      <c r="NXZ29" s="0"/>
      <c r="NYA29" s="0"/>
      <c r="NYB29" s="0"/>
      <c r="NYC29" s="0"/>
      <c r="NYD29" s="0"/>
      <c r="NYE29" s="0"/>
      <c r="NYF29" s="0"/>
      <c r="NYG29" s="0"/>
      <c r="NYH29" s="0"/>
      <c r="NYI29" s="0"/>
      <c r="NYJ29" s="0"/>
      <c r="NYK29" s="0"/>
      <c r="NYL29" s="0"/>
      <c r="NYM29" s="0"/>
      <c r="NYN29" s="0"/>
      <c r="NYO29" s="0"/>
      <c r="NYP29" s="0"/>
      <c r="NYQ29" s="0"/>
      <c r="NYR29" s="0"/>
      <c r="NYS29" s="0"/>
      <c r="NYT29" s="0"/>
      <c r="NYU29" s="0"/>
      <c r="NYV29" s="0"/>
      <c r="NYW29" s="0"/>
      <c r="NYX29" s="0"/>
      <c r="NYY29" s="0"/>
      <c r="NYZ29" s="0"/>
      <c r="NZA29" s="0"/>
      <c r="NZB29" s="0"/>
      <c r="NZC29" s="0"/>
      <c r="NZD29" s="0"/>
      <c r="NZE29" s="0"/>
      <c r="NZF29" s="0"/>
      <c r="NZG29" s="0"/>
      <c r="NZH29" s="0"/>
      <c r="NZI29" s="0"/>
      <c r="NZJ29" s="0"/>
      <c r="NZK29" s="0"/>
      <c r="NZL29" s="0"/>
      <c r="NZM29" s="0"/>
      <c r="NZN29" s="0"/>
      <c r="NZO29" s="0"/>
      <c r="NZP29" s="0"/>
      <c r="NZQ29" s="0"/>
      <c r="NZR29" s="0"/>
      <c r="NZS29" s="0"/>
      <c r="NZT29" s="0"/>
      <c r="NZU29" s="0"/>
      <c r="NZV29" s="0"/>
      <c r="NZW29" s="0"/>
      <c r="NZX29" s="0"/>
      <c r="NZY29" s="0"/>
      <c r="NZZ29" s="0"/>
      <c r="OAA29" s="0"/>
      <c r="OAB29" s="0"/>
      <c r="OAC29" s="0"/>
      <c r="OAD29" s="0"/>
      <c r="OAE29" s="0"/>
      <c r="OAF29" s="0"/>
      <c r="OAG29" s="0"/>
      <c r="OAH29" s="0"/>
      <c r="OAI29" s="0"/>
      <c r="OAJ29" s="0"/>
      <c r="OAK29" s="0"/>
      <c r="OAL29" s="0"/>
      <c r="OAM29" s="0"/>
      <c r="OAN29" s="0"/>
      <c r="OAO29" s="0"/>
      <c r="OAP29" s="0"/>
      <c r="OAQ29" s="0"/>
      <c r="OAR29" s="0"/>
      <c r="OAS29" s="0"/>
      <c r="OAT29" s="0"/>
      <c r="OAU29" s="0"/>
      <c r="OAV29" s="0"/>
      <c r="OAW29" s="0"/>
      <c r="OAX29" s="0"/>
      <c r="OAY29" s="0"/>
      <c r="OAZ29" s="0"/>
      <c r="OBA29" s="0"/>
      <c r="OBB29" s="0"/>
      <c r="OBC29" s="0"/>
      <c r="OBD29" s="0"/>
      <c r="OBE29" s="0"/>
      <c r="OBF29" s="0"/>
      <c r="OBG29" s="0"/>
      <c r="OBH29" s="0"/>
      <c r="OBI29" s="0"/>
      <c r="OBJ29" s="0"/>
      <c r="OBK29" s="0"/>
      <c r="OBL29" s="0"/>
      <c r="OBM29" s="0"/>
      <c r="OBN29" s="0"/>
      <c r="OBO29" s="0"/>
      <c r="OBP29" s="0"/>
      <c r="OBQ29" s="0"/>
      <c r="OBR29" s="0"/>
      <c r="OBS29" s="0"/>
      <c r="OBT29" s="0"/>
      <c r="OBU29" s="0"/>
      <c r="OBV29" s="0"/>
      <c r="OBW29" s="0"/>
      <c r="OBX29" s="0"/>
      <c r="OBY29" s="0"/>
      <c r="OBZ29" s="0"/>
      <c r="OCA29" s="0"/>
      <c r="OCB29" s="0"/>
      <c r="OCC29" s="0"/>
      <c r="OCD29" s="0"/>
      <c r="OCE29" s="0"/>
      <c r="OCF29" s="0"/>
      <c r="OCG29" s="0"/>
      <c r="OCH29" s="0"/>
      <c r="OCI29" s="0"/>
      <c r="OCJ29" s="0"/>
      <c r="OCK29" s="0"/>
      <c r="OCL29" s="0"/>
      <c r="OCM29" s="0"/>
      <c r="OCN29" s="0"/>
      <c r="OCO29" s="0"/>
      <c r="OCP29" s="0"/>
      <c r="OCQ29" s="0"/>
      <c r="OCR29" s="0"/>
      <c r="OCS29" s="0"/>
      <c r="OCT29" s="0"/>
      <c r="OCU29" s="0"/>
      <c r="OCV29" s="0"/>
      <c r="OCW29" s="0"/>
      <c r="OCX29" s="0"/>
      <c r="OCY29" s="0"/>
      <c r="OCZ29" s="0"/>
      <c r="ODA29" s="0"/>
      <c r="ODB29" s="0"/>
      <c r="ODC29" s="0"/>
      <c r="ODD29" s="0"/>
      <c r="ODE29" s="0"/>
      <c r="ODF29" s="0"/>
      <c r="ODG29" s="0"/>
      <c r="ODH29" s="0"/>
      <c r="ODI29" s="0"/>
      <c r="ODJ29" s="0"/>
      <c r="ODK29" s="0"/>
      <c r="ODL29" s="0"/>
      <c r="ODM29" s="0"/>
      <c r="ODN29" s="0"/>
      <c r="ODO29" s="0"/>
      <c r="ODP29" s="0"/>
      <c r="ODQ29" s="0"/>
      <c r="ODR29" s="0"/>
      <c r="ODS29" s="0"/>
      <c r="ODT29" s="0"/>
      <c r="ODU29" s="0"/>
      <c r="ODV29" s="0"/>
      <c r="ODW29" s="0"/>
      <c r="ODX29" s="0"/>
      <c r="ODY29" s="0"/>
      <c r="ODZ29" s="0"/>
      <c r="OEA29" s="0"/>
      <c r="OEB29" s="0"/>
      <c r="OEC29" s="0"/>
      <c r="OED29" s="0"/>
      <c r="OEE29" s="0"/>
      <c r="OEF29" s="0"/>
      <c r="OEG29" s="0"/>
      <c r="OEH29" s="0"/>
      <c r="OEI29" s="0"/>
      <c r="OEJ29" s="0"/>
      <c r="OEK29" s="0"/>
      <c r="OEL29" s="0"/>
      <c r="OEM29" s="0"/>
      <c r="OEN29" s="0"/>
      <c r="OEO29" s="0"/>
      <c r="OEP29" s="0"/>
      <c r="OEQ29" s="0"/>
      <c r="OER29" s="0"/>
      <c r="OES29" s="0"/>
      <c r="OET29" s="0"/>
      <c r="OEU29" s="0"/>
      <c r="OEV29" s="0"/>
      <c r="OEW29" s="0"/>
      <c r="OEX29" s="0"/>
      <c r="OEY29" s="0"/>
      <c r="OEZ29" s="0"/>
      <c r="OFA29" s="0"/>
      <c r="OFB29" s="0"/>
      <c r="OFC29" s="0"/>
      <c r="OFD29" s="0"/>
      <c r="OFE29" s="0"/>
      <c r="OFF29" s="0"/>
      <c r="OFG29" s="0"/>
      <c r="OFH29" s="0"/>
      <c r="OFI29" s="0"/>
      <c r="OFJ29" s="0"/>
      <c r="OFK29" s="0"/>
      <c r="OFL29" s="0"/>
      <c r="OFM29" s="0"/>
      <c r="OFN29" s="0"/>
      <c r="OFO29" s="0"/>
      <c r="OFP29" s="0"/>
      <c r="OFQ29" s="0"/>
      <c r="OFR29" s="0"/>
      <c r="OFS29" s="0"/>
      <c r="OFT29" s="0"/>
      <c r="OFU29" s="0"/>
      <c r="OFV29" s="0"/>
      <c r="OFW29" s="0"/>
      <c r="OFX29" s="0"/>
      <c r="OFY29" s="0"/>
      <c r="OFZ29" s="0"/>
      <c r="OGA29" s="0"/>
      <c r="OGB29" s="0"/>
      <c r="OGC29" s="0"/>
      <c r="OGD29" s="0"/>
      <c r="OGE29" s="0"/>
      <c r="OGF29" s="0"/>
      <c r="OGG29" s="0"/>
      <c r="OGH29" s="0"/>
      <c r="OGI29" s="0"/>
      <c r="OGJ29" s="0"/>
      <c r="OGK29" s="0"/>
      <c r="OGL29" s="0"/>
      <c r="OGM29" s="0"/>
      <c r="OGN29" s="0"/>
      <c r="OGO29" s="0"/>
      <c r="OGP29" s="0"/>
      <c r="OGQ29" s="0"/>
      <c r="OGR29" s="0"/>
      <c r="OGS29" s="0"/>
      <c r="OGT29" s="0"/>
      <c r="OGU29" s="0"/>
      <c r="OGV29" s="0"/>
      <c r="OGW29" s="0"/>
      <c r="OGX29" s="0"/>
      <c r="OGY29" s="0"/>
      <c r="OGZ29" s="0"/>
      <c r="OHA29" s="0"/>
      <c r="OHB29" s="0"/>
      <c r="OHC29" s="0"/>
      <c r="OHD29" s="0"/>
      <c r="OHE29" s="0"/>
      <c r="OHF29" s="0"/>
      <c r="OHG29" s="0"/>
      <c r="OHH29" s="0"/>
      <c r="OHI29" s="0"/>
      <c r="OHJ29" s="0"/>
      <c r="OHK29" s="0"/>
      <c r="OHL29" s="0"/>
      <c r="OHM29" s="0"/>
      <c r="OHN29" s="0"/>
      <c r="OHO29" s="0"/>
      <c r="OHP29" s="0"/>
      <c r="OHQ29" s="0"/>
      <c r="OHR29" s="0"/>
      <c r="OHS29" s="0"/>
      <c r="OHT29" s="0"/>
      <c r="OHU29" s="0"/>
      <c r="OHV29" s="0"/>
      <c r="OHW29" s="0"/>
      <c r="OHX29" s="0"/>
      <c r="OHY29" s="0"/>
      <c r="OHZ29" s="0"/>
      <c r="OIA29" s="0"/>
      <c r="OIB29" s="0"/>
      <c r="OIC29" s="0"/>
      <c r="OID29" s="0"/>
      <c r="OIE29" s="0"/>
      <c r="OIF29" s="0"/>
      <c r="OIG29" s="0"/>
      <c r="OIH29" s="0"/>
      <c r="OII29" s="0"/>
      <c r="OIJ29" s="0"/>
      <c r="OIK29" s="0"/>
      <c r="OIL29" s="0"/>
      <c r="OIM29" s="0"/>
      <c r="OIN29" s="0"/>
      <c r="OIO29" s="0"/>
      <c r="OIP29" s="0"/>
      <c r="OIQ29" s="0"/>
      <c r="OIR29" s="0"/>
      <c r="OIS29" s="0"/>
      <c r="OIT29" s="0"/>
      <c r="OIU29" s="0"/>
      <c r="OIV29" s="0"/>
      <c r="OIW29" s="0"/>
      <c r="OIX29" s="0"/>
      <c r="OIY29" s="0"/>
      <c r="OIZ29" s="0"/>
      <c r="OJA29" s="0"/>
      <c r="OJB29" s="0"/>
      <c r="OJC29" s="0"/>
      <c r="OJD29" s="0"/>
      <c r="OJE29" s="0"/>
      <c r="OJF29" s="0"/>
      <c r="OJG29" s="0"/>
      <c r="OJH29" s="0"/>
      <c r="OJI29" s="0"/>
      <c r="OJJ29" s="0"/>
      <c r="OJK29" s="0"/>
      <c r="OJL29" s="0"/>
      <c r="OJM29" s="0"/>
      <c r="OJN29" s="0"/>
      <c r="OJO29" s="0"/>
      <c r="OJP29" s="0"/>
      <c r="OJQ29" s="0"/>
      <c r="OJR29" s="0"/>
      <c r="OJS29" s="0"/>
      <c r="OJT29" s="0"/>
      <c r="OJU29" s="0"/>
      <c r="OJV29" s="0"/>
      <c r="OJW29" s="0"/>
      <c r="OJX29" s="0"/>
      <c r="OJY29" s="0"/>
      <c r="OJZ29" s="0"/>
      <c r="OKA29" s="0"/>
      <c r="OKB29" s="0"/>
      <c r="OKC29" s="0"/>
      <c r="OKD29" s="0"/>
      <c r="OKE29" s="0"/>
      <c r="OKF29" s="0"/>
      <c r="OKG29" s="0"/>
      <c r="OKH29" s="0"/>
      <c r="OKI29" s="0"/>
      <c r="OKJ29" s="0"/>
      <c r="OKK29" s="0"/>
      <c r="OKL29" s="0"/>
      <c r="OKM29" s="0"/>
      <c r="OKN29" s="0"/>
      <c r="OKO29" s="0"/>
      <c r="OKP29" s="0"/>
      <c r="OKQ29" s="0"/>
      <c r="OKR29" s="0"/>
      <c r="OKS29" s="0"/>
      <c r="OKT29" s="0"/>
      <c r="OKU29" s="0"/>
      <c r="OKV29" s="0"/>
      <c r="OKW29" s="0"/>
      <c r="OKX29" s="0"/>
      <c r="OKY29" s="0"/>
      <c r="OKZ29" s="0"/>
      <c r="OLA29" s="0"/>
      <c r="OLB29" s="0"/>
      <c r="OLC29" s="0"/>
      <c r="OLD29" s="0"/>
      <c r="OLE29" s="0"/>
      <c r="OLF29" s="0"/>
      <c r="OLG29" s="0"/>
      <c r="OLH29" s="0"/>
      <c r="OLI29" s="0"/>
      <c r="OLJ29" s="0"/>
      <c r="OLK29" s="0"/>
      <c r="OLL29" s="0"/>
      <c r="OLM29" s="0"/>
      <c r="OLN29" s="0"/>
      <c r="OLO29" s="0"/>
      <c r="OLP29" s="0"/>
      <c r="OLQ29" s="0"/>
      <c r="OLR29" s="0"/>
      <c r="OLS29" s="0"/>
      <c r="OLT29" s="0"/>
      <c r="OLU29" s="0"/>
      <c r="OLV29" s="0"/>
      <c r="OLW29" s="0"/>
      <c r="OLX29" s="0"/>
      <c r="OLY29" s="0"/>
      <c r="OLZ29" s="0"/>
      <c r="OMA29" s="0"/>
      <c r="OMB29" s="0"/>
      <c r="OMC29" s="0"/>
      <c r="OMD29" s="0"/>
      <c r="OME29" s="0"/>
      <c r="OMF29" s="0"/>
      <c r="OMG29" s="0"/>
      <c r="OMH29" s="0"/>
      <c r="OMI29" s="0"/>
      <c r="OMJ29" s="0"/>
      <c r="OMK29" s="0"/>
      <c r="OML29" s="0"/>
      <c r="OMM29" s="0"/>
      <c r="OMN29" s="0"/>
      <c r="OMO29" s="0"/>
      <c r="OMP29" s="0"/>
      <c r="OMQ29" s="0"/>
      <c r="OMR29" s="0"/>
      <c r="OMS29" s="0"/>
      <c r="OMT29" s="0"/>
      <c r="OMU29" s="0"/>
      <c r="OMV29" s="0"/>
      <c r="OMW29" s="0"/>
      <c r="OMX29" s="0"/>
      <c r="OMY29" s="0"/>
      <c r="OMZ29" s="0"/>
      <c r="ONA29" s="0"/>
      <c r="ONB29" s="0"/>
      <c r="ONC29" s="0"/>
      <c r="OND29" s="0"/>
      <c r="ONE29" s="0"/>
      <c r="ONF29" s="0"/>
      <c r="ONG29" s="0"/>
      <c r="ONH29" s="0"/>
      <c r="ONI29" s="0"/>
      <c r="ONJ29" s="0"/>
      <c r="ONK29" s="0"/>
      <c r="ONL29" s="0"/>
      <c r="ONM29" s="0"/>
      <c r="ONN29" s="0"/>
      <c r="ONO29" s="0"/>
      <c r="ONP29" s="0"/>
      <c r="ONQ29" s="0"/>
      <c r="ONR29" s="0"/>
      <c r="ONS29" s="0"/>
      <c r="ONT29" s="0"/>
      <c r="ONU29" s="0"/>
      <c r="ONV29" s="0"/>
      <c r="ONW29" s="0"/>
      <c r="ONX29" s="0"/>
      <c r="ONY29" s="0"/>
      <c r="ONZ29" s="0"/>
      <c r="OOA29" s="0"/>
      <c r="OOB29" s="0"/>
      <c r="OOC29" s="0"/>
      <c r="OOD29" s="0"/>
      <c r="OOE29" s="0"/>
      <c r="OOF29" s="0"/>
      <c r="OOG29" s="0"/>
      <c r="OOH29" s="0"/>
      <c r="OOI29" s="0"/>
      <c r="OOJ29" s="0"/>
      <c r="OOK29" s="0"/>
      <c r="OOL29" s="0"/>
      <c r="OOM29" s="0"/>
      <c r="OON29" s="0"/>
      <c r="OOO29" s="0"/>
      <c r="OOP29" s="0"/>
      <c r="OOQ29" s="0"/>
      <c r="OOR29" s="0"/>
      <c r="OOS29" s="0"/>
      <c r="OOT29" s="0"/>
      <c r="OOU29" s="0"/>
      <c r="OOV29" s="0"/>
      <c r="OOW29" s="0"/>
      <c r="OOX29" s="0"/>
      <c r="OOY29" s="0"/>
      <c r="OOZ29" s="0"/>
      <c r="OPA29" s="0"/>
      <c r="OPB29" s="0"/>
      <c r="OPC29" s="0"/>
      <c r="OPD29" s="0"/>
      <c r="OPE29" s="0"/>
      <c r="OPF29" s="0"/>
      <c r="OPG29" s="0"/>
      <c r="OPH29" s="0"/>
      <c r="OPI29" s="0"/>
      <c r="OPJ29" s="0"/>
      <c r="OPK29" s="0"/>
      <c r="OPL29" s="0"/>
      <c r="OPM29" s="0"/>
      <c r="OPN29" s="0"/>
      <c r="OPO29" s="0"/>
      <c r="OPP29" s="0"/>
      <c r="OPQ29" s="0"/>
      <c r="OPR29" s="0"/>
      <c r="OPS29" s="0"/>
      <c r="OPT29" s="0"/>
      <c r="OPU29" s="0"/>
      <c r="OPV29" s="0"/>
      <c r="OPW29" s="0"/>
      <c r="OPX29" s="0"/>
      <c r="OPY29" s="0"/>
      <c r="OPZ29" s="0"/>
      <c r="OQA29" s="0"/>
      <c r="OQB29" s="0"/>
      <c r="OQC29" s="0"/>
      <c r="OQD29" s="0"/>
      <c r="OQE29" s="0"/>
      <c r="OQF29" s="0"/>
      <c r="OQG29" s="0"/>
      <c r="OQH29" s="0"/>
      <c r="OQI29" s="0"/>
      <c r="OQJ29" s="0"/>
      <c r="OQK29" s="0"/>
      <c r="OQL29" s="0"/>
      <c r="OQM29" s="0"/>
      <c r="OQN29" s="0"/>
      <c r="OQO29" s="0"/>
      <c r="OQP29" s="0"/>
      <c r="OQQ29" s="0"/>
      <c r="OQR29" s="0"/>
      <c r="OQS29" s="0"/>
      <c r="OQT29" s="0"/>
      <c r="OQU29" s="0"/>
      <c r="OQV29" s="0"/>
      <c r="OQW29" s="0"/>
      <c r="OQX29" s="0"/>
      <c r="OQY29" s="0"/>
      <c r="OQZ29" s="0"/>
      <c r="ORA29" s="0"/>
      <c r="ORB29" s="0"/>
      <c r="ORC29" s="0"/>
      <c r="ORD29" s="0"/>
      <c r="ORE29" s="0"/>
      <c r="ORF29" s="0"/>
      <c r="ORG29" s="0"/>
      <c r="ORH29" s="0"/>
      <c r="ORI29" s="0"/>
      <c r="ORJ29" s="0"/>
      <c r="ORK29" s="0"/>
      <c r="ORL29" s="0"/>
      <c r="ORM29" s="0"/>
      <c r="ORN29" s="0"/>
      <c r="ORO29" s="0"/>
      <c r="ORP29" s="0"/>
      <c r="ORQ29" s="0"/>
      <c r="ORR29" s="0"/>
      <c r="ORS29" s="0"/>
      <c r="ORT29" s="0"/>
      <c r="ORU29" s="0"/>
      <c r="ORV29" s="0"/>
      <c r="ORW29" s="0"/>
      <c r="ORX29" s="0"/>
      <c r="ORY29" s="0"/>
      <c r="ORZ29" s="0"/>
      <c r="OSA29" s="0"/>
      <c r="OSB29" s="0"/>
      <c r="OSC29" s="0"/>
      <c r="OSD29" s="0"/>
      <c r="OSE29" s="0"/>
      <c r="OSF29" s="0"/>
      <c r="OSG29" s="0"/>
      <c r="OSH29" s="0"/>
      <c r="OSI29" s="0"/>
      <c r="OSJ29" s="0"/>
      <c r="OSK29" s="0"/>
      <c r="OSL29" s="0"/>
      <c r="OSM29" s="0"/>
      <c r="OSN29" s="0"/>
      <c r="OSO29" s="0"/>
      <c r="OSP29" s="0"/>
      <c r="OSQ29" s="0"/>
      <c r="OSR29" s="0"/>
      <c r="OSS29" s="0"/>
      <c r="OST29" s="0"/>
      <c r="OSU29" s="0"/>
      <c r="OSV29" s="0"/>
      <c r="OSW29" s="0"/>
      <c r="OSX29" s="0"/>
      <c r="OSY29" s="0"/>
      <c r="OSZ29" s="0"/>
      <c r="OTA29" s="0"/>
      <c r="OTB29" s="0"/>
      <c r="OTC29" s="0"/>
      <c r="OTD29" s="0"/>
      <c r="OTE29" s="0"/>
      <c r="OTF29" s="0"/>
      <c r="OTG29" s="0"/>
      <c r="OTH29" s="0"/>
      <c r="OTI29" s="0"/>
      <c r="OTJ29" s="0"/>
      <c r="OTK29" s="0"/>
      <c r="OTL29" s="0"/>
      <c r="OTM29" s="0"/>
      <c r="OTN29" s="0"/>
      <c r="OTO29" s="0"/>
      <c r="OTP29" s="0"/>
      <c r="OTQ29" s="0"/>
      <c r="OTR29" s="0"/>
      <c r="OTS29" s="0"/>
      <c r="OTT29" s="0"/>
      <c r="OTU29" s="0"/>
      <c r="OTV29" s="0"/>
      <c r="OTW29" s="0"/>
      <c r="OTX29" s="0"/>
      <c r="OTY29" s="0"/>
      <c r="OTZ29" s="0"/>
      <c r="OUA29" s="0"/>
      <c r="OUB29" s="0"/>
      <c r="OUC29" s="0"/>
      <c r="OUD29" s="0"/>
      <c r="OUE29" s="0"/>
      <c r="OUF29" s="0"/>
      <c r="OUG29" s="0"/>
      <c r="OUH29" s="0"/>
      <c r="OUI29" s="0"/>
      <c r="OUJ29" s="0"/>
      <c r="OUK29" s="0"/>
      <c r="OUL29" s="0"/>
      <c r="OUM29" s="0"/>
      <c r="OUN29" s="0"/>
      <c r="OUO29" s="0"/>
      <c r="OUP29" s="0"/>
      <c r="OUQ29" s="0"/>
      <c r="OUR29" s="0"/>
      <c r="OUS29" s="0"/>
      <c r="OUT29" s="0"/>
      <c r="OUU29" s="0"/>
      <c r="OUV29" s="0"/>
      <c r="OUW29" s="0"/>
      <c r="OUX29" s="0"/>
      <c r="OUY29" s="0"/>
      <c r="OUZ29" s="0"/>
      <c r="OVA29" s="0"/>
      <c r="OVB29" s="0"/>
      <c r="OVC29" s="0"/>
      <c r="OVD29" s="0"/>
      <c r="OVE29" s="0"/>
      <c r="OVF29" s="0"/>
      <c r="OVG29" s="0"/>
      <c r="OVH29" s="0"/>
      <c r="OVI29" s="0"/>
      <c r="OVJ29" s="0"/>
      <c r="OVK29" s="0"/>
      <c r="OVL29" s="0"/>
      <c r="OVM29" s="0"/>
      <c r="OVN29" s="0"/>
      <c r="OVO29" s="0"/>
      <c r="OVP29" s="0"/>
      <c r="OVQ29" s="0"/>
      <c r="OVR29" s="0"/>
      <c r="OVS29" s="0"/>
      <c r="OVT29" s="0"/>
      <c r="OVU29" s="0"/>
      <c r="OVV29" s="0"/>
      <c r="OVW29" s="0"/>
      <c r="OVX29" s="0"/>
      <c r="OVY29" s="0"/>
      <c r="OVZ29" s="0"/>
      <c r="OWA29" s="0"/>
      <c r="OWB29" s="0"/>
      <c r="OWC29" s="0"/>
      <c r="OWD29" s="0"/>
      <c r="OWE29" s="0"/>
      <c r="OWF29" s="0"/>
      <c r="OWG29" s="0"/>
      <c r="OWH29" s="0"/>
      <c r="OWI29" s="0"/>
      <c r="OWJ29" s="0"/>
      <c r="OWK29" s="0"/>
      <c r="OWL29" s="0"/>
      <c r="OWM29" s="0"/>
      <c r="OWN29" s="0"/>
      <c r="OWO29" s="0"/>
      <c r="OWP29" s="0"/>
      <c r="OWQ29" s="0"/>
      <c r="OWR29" s="0"/>
      <c r="OWS29" s="0"/>
      <c r="OWT29" s="0"/>
      <c r="OWU29" s="0"/>
      <c r="OWV29" s="0"/>
      <c r="OWW29" s="0"/>
      <c r="OWX29" s="0"/>
      <c r="OWY29" s="0"/>
      <c r="OWZ29" s="0"/>
      <c r="OXA29" s="0"/>
      <c r="OXB29" s="0"/>
      <c r="OXC29" s="0"/>
      <c r="OXD29" s="0"/>
      <c r="OXE29" s="0"/>
      <c r="OXF29" s="0"/>
      <c r="OXG29" s="0"/>
      <c r="OXH29" s="0"/>
      <c r="OXI29" s="0"/>
      <c r="OXJ29" s="0"/>
      <c r="OXK29" s="0"/>
      <c r="OXL29" s="0"/>
      <c r="OXM29" s="0"/>
      <c r="OXN29" s="0"/>
      <c r="OXO29" s="0"/>
      <c r="OXP29" s="0"/>
      <c r="OXQ29" s="0"/>
      <c r="OXR29" s="0"/>
      <c r="OXS29" s="0"/>
      <c r="OXT29" s="0"/>
      <c r="OXU29" s="0"/>
      <c r="OXV29" s="0"/>
      <c r="OXW29" s="0"/>
      <c r="OXX29" s="0"/>
      <c r="OXY29" s="0"/>
      <c r="OXZ29" s="0"/>
      <c r="OYA29" s="0"/>
      <c r="OYB29" s="0"/>
      <c r="OYC29" s="0"/>
      <c r="OYD29" s="0"/>
      <c r="OYE29" s="0"/>
      <c r="OYF29" s="0"/>
      <c r="OYG29" s="0"/>
      <c r="OYH29" s="0"/>
      <c r="OYI29" s="0"/>
      <c r="OYJ29" s="0"/>
      <c r="OYK29" s="0"/>
      <c r="OYL29" s="0"/>
      <c r="OYM29" s="0"/>
      <c r="OYN29" s="0"/>
      <c r="OYO29" s="0"/>
      <c r="OYP29" s="0"/>
      <c r="OYQ29" s="0"/>
      <c r="OYR29" s="0"/>
      <c r="OYS29" s="0"/>
      <c r="OYT29" s="0"/>
      <c r="OYU29" s="0"/>
      <c r="OYV29" s="0"/>
      <c r="OYW29" s="0"/>
      <c r="OYX29" s="0"/>
      <c r="OYY29" s="0"/>
      <c r="OYZ29" s="0"/>
      <c r="OZA29" s="0"/>
      <c r="OZB29" s="0"/>
      <c r="OZC29" s="0"/>
      <c r="OZD29" s="0"/>
      <c r="OZE29" s="0"/>
      <c r="OZF29" s="0"/>
      <c r="OZG29" s="0"/>
      <c r="OZH29" s="0"/>
      <c r="OZI29" s="0"/>
      <c r="OZJ29" s="0"/>
      <c r="OZK29" s="0"/>
      <c r="OZL29" s="0"/>
      <c r="OZM29" s="0"/>
      <c r="OZN29" s="0"/>
      <c r="OZO29" s="0"/>
      <c r="OZP29" s="0"/>
      <c r="OZQ29" s="0"/>
      <c r="OZR29" s="0"/>
      <c r="OZS29" s="0"/>
      <c r="OZT29" s="0"/>
      <c r="OZU29" s="0"/>
      <c r="OZV29" s="0"/>
      <c r="OZW29" s="0"/>
      <c r="OZX29" s="0"/>
      <c r="OZY29" s="0"/>
      <c r="OZZ29" s="0"/>
      <c r="PAA29" s="0"/>
      <c r="PAB29" s="0"/>
      <c r="PAC29" s="0"/>
      <c r="PAD29" s="0"/>
      <c r="PAE29" s="0"/>
      <c r="PAF29" s="0"/>
      <c r="PAG29" s="0"/>
      <c r="PAH29" s="0"/>
      <c r="PAI29" s="0"/>
      <c r="PAJ29" s="0"/>
      <c r="PAK29" s="0"/>
      <c r="PAL29" s="0"/>
      <c r="PAM29" s="0"/>
      <c r="PAN29" s="0"/>
      <c r="PAO29" s="0"/>
      <c r="PAP29" s="0"/>
      <c r="PAQ29" s="0"/>
      <c r="PAR29" s="0"/>
      <c r="PAS29" s="0"/>
      <c r="PAT29" s="0"/>
      <c r="PAU29" s="0"/>
      <c r="PAV29" s="0"/>
      <c r="PAW29" s="0"/>
      <c r="PAX29" s="0"/>
      <c r="PAY29" s="0"/>
      <c r="PAZ29" s="0"/>
      <c r="PBA29" s="0"/>
      <c r="PBB29" s="0"/>
      <c r="PBC29" s="0"/>
      <c r="PBD29" s="0"/>
      <c r="PBE29" s="0"/>
      <c r="PBF29" s="0"/>
      <c r="PBG29" s="0"/>
      <c r="PBH29" s="0"/>
      <c r="PBI29" s="0"/>
      <c r="PBJ29" s="0"/>
      <c r="PBK29" s="0"/>
      <c r="PBL29" s="0"/>
      <c r="PBM29" s="0"/>
      <c r="PBN29" s="0"/>
      <c r="PBO29" s="0"/>
      <c r="PBP29" s="0"/>
      <c r="PBQ29" s="0"/>
      <c r="PBR29" s="0"/>
      <c r="PBS29" s="0"/>
      <c r="PBT29" s="0"/>
      <c r="PBU29" s="0"/>
      <c r="PBV29" s="0"/>
      <c r="PBW29" s="0"/>
      <c r="PBX29" s="0"/>
      <c r="PBY29" s="0"/>
      <c r="PBZ29" s="0"/>
      <c r="PCA29" s="0"/>
      <c r="PCB29" s="0"/>
      <c r="PCC29" s="0"/>
      <c r="PCD29" s="0"/>
      <c r="PCE29" s="0"/>
      <c r="PCF29" s="0"/>
      <c r="PCG29" s="0"/>
      <c r="PCH29" s="0"/>
      <c r="PCI29" s="0"/>
      <c r="PCJ29" s="0"/>
      <c r="PCK29" s="0"/>
      <c r="PCL29" s="0"/>
      <c r="PCM29" s="0"/>
      <c r="PCN29" s="0"/>
      <c r="PCO29" s="0"/>
      <c r="PCP29" s="0"/>
      <c r="PCQ29" s="0"/>
      <c r="PCR29" s="0"/>
      <c r="PCS29" s="0"/>
      <c r="PCT29" s="0"/>
      <c r="PCU29" s="0"/>
      <c r="PCV29" s="0"/>
      <c r="PCW29" s="0"/>
      <c r="PCX29" s="0"/>
      <c r="PCY29" s="0"/>
      <c r="PCZ29" s="0"/>
      <c r="PDA29" s="0"/>
      <c r="PDB29" s="0"/>
      <c r="PDC29" s="0"/>
      <c r="PDD29" s="0"/>
      <c r="PDE29" s="0"/>
      <c r="PDF29" s="0"/>
      <c r="PDG29" s="0"/>
      <c r="PDH29" s="0"/>
      <c r="PDI29" s="0"/>
      <c r="PDJ29" s="0"/>
      <c r="PDK29" s="0"/>
      <c r="PDL29" s="0"/>
      <c r="PDM29" s="0"/>
      <c r="PDN29" s="0"/>
      <c r="PDO29" s="0"/>
      <c r="PDP29" s="0"/>
      <c r="PDQ29" s="0"/>
      <c r="PDR29" s="0"/>
      <c r="PDS29" s="0"/>
      <c r="PDT29" s="0"/>
      <c r="PDU29" s="0"/>
      <c r="PDV29" s="0"/>
      <c r="PDW29" s="0"/>
      <c r="PDX29" s="0"/>
      <c r="PDY29" s="0"/>
      <c r="PDZ29" s="0"/>
      <c r="PEA29" s="0"/>
      <c r="PEB29" s="0"/>
      <c r="PEC29" s="0"/>
      <c r="PED29" s="0"/>
      <c r="PEE29" s="0"/>
      <c r="PEF29" s="0"/>
      <c r="PEG29" s="0"/>
      <c r="PEH29" s="0"/>
      <c r="PEI29" s="0"/>
      <c r="PEJ29" s="0"/>
      <c r="PEK29" s="0"/>
      <c r="PEL29" s="0"/>
      <c r="PEM29" s="0"/>
      <c r="PEN29" s="0"/>
      <c r="PEO29" s="0"/>
      <c r="PEP29" s="0"/>
      <c r="PEQ29" s="0"/>
      <c r="PER29" s="0"/>
      <c r="PES29" s="0"/>
      <c r="PET29" s="0"/>
      <c r="PEU29" s="0"/>
      <c r="PEV29" s="0"/>
      <c r="PEW29" s="0"/>
      <c r="PEX29" s="0"/>
      <c r="PEY29" s="0"/>
      <c r="PEZ29" s="0"/>
      <c r="PFA29" s="0"/>
      <c r="PFB29" s="0"/>
      <c r="PFC29" s="0"/>
      <c r="PFD29" s="0"/>
      <c r="PFE29" s="0"/>
      <c r="PFF29" s="0"/>
      <c r="PFG29" s="0"/>
      <c r="PFH29" s="0"/>
      <c r="PFI29" s="0"/>
      <c r="PFJ29" s="0"/>
      <c r="PFK29" s="0"/>
      <c r="PFL29" s="0"/>
      <c r="PFM29" s="0"/>
      <c r="PFN29" s="0"/>
      <c r="PFO29" s="0"/>
      <c r="PFP29" s="0"/>
      <c r="PFQ29" s="0"/>
      <c r="PFR29" s="0"/>
      <c r="PFS29" s="0"/>
      <c r="PFT29" s="0"/>
      <c r="PFU29" s="0"/>
      <c r="PFV29" s="0"/>
      <c r="PFW29" s="0"/>
      <c r="PFX29" s="0"/>
      <c r="PFY29" s="0"/>
      <c r="PFZ29" s="0"/>
      <c r="PGA29" s="0"/>
      <c r="PGB29" s="0"/>
      <c r="PGC29" s="0"/>
      <c r="PGD29" s="0"/>
      <c r="PGE29" s="0"/>
      <c r="PGF29" s="0"/>
      <c r="PGG29" s="0"/>
      <c r="PGH29" s="0"/>
      <c r="PGI29" s="0"/>
      <c r="PGJ29" s="0"/>
      <c r="PGK29" s="0"/>
      <c r="PGL29" s="0"/>
      <c r="PGM29" s="0"/>
      <c r="PGN29" s="0"/>
      <c r="PGO29" s="0"/>
      <c r="PGP29" s="0"/>
      <c r="PGQ29" s="0"/>
      <c r="PGR29" s="0"/>
      <c r="PGS29" s="0"/>
      <c r="PGT29" s="0"/>
      <c r="PGU29" s="0"/>
      <c r="PGV29" s="0"/>
      <c r="PGW29" s="0"/>
      <c r="PGX29" s="0"/>
      <c r="PGY29" s="0"/>
      <c r="PGZ29" s="0"/>
      <c r="PHA29" s="0"/>
      <c r="PHB29" s="0"/>
      <c r="PHC29" s="0"/>
      <c r="PHD29" s="0"/>
      <c r="PHE29" s="0"/>
      <c r="PHF29" s="0"/>
      <c r="PHG29" s="0"/>
      <c r="PHH29" s="0"/>
      <c r="PHI29" s="0"/>
      <c r="PHJ29" s="0"/>
      <c r="PHK29" s="0"/>
      <c r="PHL29" s="0"/>
      <c r="PHM29" s="0"/>
      <c r="PHN29" s="0"/>
      <c r="PHO29" s="0"/>
      <c r="PHP29" s="0"/>
      <c r="PHQ29" s="0"/>
      <c r="PHR29" s="0"/>
      <c r="PHS29" s="0"/>
      <c r="PHT29" s="0"/>
      <c r="PHU29" s="0"/>
      <c r="PHV29" s="0"/>
      <c r="PHW29" s="0"/>
      <c r="PHX29" s="0"/>
      <c r="PHY29" s="0"/>
      <c r="PHZ29" s="0"/>
      <c r="PIA29" s="0"/>
      <c r="PIB29" s="0"/>
      <c r="PIC29" s="0"/>
      <c r="PID29" s="0"/>
      <c r="PIE29" s="0"/>
      <c r="PIF29" s="0"/>
      <c r="PIG29" s="0"/>
      <c r="PIH29" s="0"/>
      <c r="PII29" s="0"/>
      <c r="PIJ29" s="0"/>
      <c r="PIK29" s="0"/>
      <c r="PIL29" s="0"/>
      <c r="PIM29" s="0"/>
      <c r="PIN29" s="0"/>
      <c r="PIO29" s="0"/>
      <c r="PIP29" s="0"/>
      <c r="PIQ29" s="0"/>
      <c r="PIR29" s="0"/>
      <c r="PIS29" s="0"/>
      <c r="PIT29" s="0"/>
      <c r="PIU29" s="0"/>
      <c r="PIV29" s="0"/>
      <c r="PIW29" s="0"/>
      <c r="PIX29" s="0"/>
      <c r="PIY29" s="0"/>
      <c r="PIZ29" s="0"/>
      <c r="PJA29" s="0"/>
      <c r="PJB29" s="0"/>
      <c r="PJC29" s="0"/>
      <c r="PJD29" s="0"/>
      <c r="PJE29" s="0"/>
      <c r="PJF29" s="0"/>
      <c r="PJG29" s="0"/>
      <c r="PJH29" s="0"/>
      <c r="PJI29" s="0"/>
      <c r="PJJ29" s="0"/>
      <c r="PJK29" s="0"/>
      <c r="PJL29" s="0"/>
      <c r="PJM29" s="0"/>
      <c r="PJN29" s="0"/>
      <c r="PJO29" s="0"/>
      <c r="PJP29" s="0"/>
      <c r="PJQ29" s="0"/>
      <c r="PJR29" s="0"/>
      <c r="PJS29" s="0"/>
      <c r="PJT29" s="0"/>
      <c r="PJU29" s="0"/>
      <c r="PJV29" s="0"/>
      <c r="PJW29" s="0"/>
      <c r="PJX29" s="0"/>
      <c r="PJY29" s="0"/>
      <c r="PJZ29" s="0"/>
      <c r="PKA29" s="0"/>
      <c r="PKB29" s="0"/>
      <c r="PKC29" s="0"/>
      <c r="PKD29" s="0"/>
      <c r="PKE29" s="0"/>
      <c r="PKF29" s="0"/>
      <c r="PKG29" s="0"/>
      <c r="PKH29" s="0"/>
      <c r="PKI29" s="0"/>
      <c r="PKJ29" s="0"/>
      <c r="PKK29" s="0"/>
      <c r="PKL29" s="0"/>
      <c r="PKM29" s="0"/>
      <c r="PKN29" s="0"/>
      <c r="PKO29" s="0"/>
      <c r="PKP29" s="0"/>
      <c r="PKQ29" s="0"/>
      <c r="PKR29" s="0"/>
      <c r="PKS29" s="0"/>
      <c r="PKT29" s="0"/>
      <c r="PKU29" s="0"/>
      <c r="PKV29" s="0"/>
      <c r="PKW29" s="0"/>
      <c r="PKX29" s="0"/>
      <c r="PKY29" s="0"/>
      <c r="PKZ29" s="0"/>
      <c r="PLA29" s="0"/>
      <c r="PLB29" s="0"/>
      <c r="PLC29" s="0"/>
      <c r="PLD29" s="0"/>
      <c r="PLE29" s="0"/>
      <c r="PLF29" s="0"/>
      <c r="PLG29" s="0"/>
      <c r="PLH29" s="0"/>
      <c r="PLI29" s="0"/>
      <c r="PLJ29" s="0"/>
      <c r="PLK29" s="0"/>
      <c r="PLL29" s="0"/>
      <c r="PLM29" s="0"/>
      <c r="PLN29" s="0"/>
      <c r="PLO29" s="0"/>
      <c r="PLP29" s="0"/>
      <c r="PLQ29" s="0"/>
      <c r="PLR29" s="0"/>
      <c r="PLS29" s="0"/>
      <c r="PLT29" s="0"/>
      <c r="PLU29" s="0"/>
      <c r="PLV29" s="0"/>
      <c r="PLW29" s="0"/>
      <c r="PLX29" s="0"/>
      <c r="PLY29" s="0"/>
      <c r="PLZ29" s="0"/>
      <c r="PMA29" s="0"/>
      <c r="PMB29" s="0"/>
      <c r="PMC29" s="0"/>
      <c r="PMD29" s="0"/>
      <c r="PME29" s="0"/>
      <c r="PMF29" s="0"/>
      <c r="PMG29" s="0"/>
      <c r="PMH29" s="0"/>
      <c r="PMI29" s="0"/>
      <c r="PMJ29" s="0"/>
      <c r="PMK29" s="0"/>
      <c r="PML29" s="0"/>
      <c r="PMM29" s="0"/>
      <c r="PMN29" s="0"/>
      <c r="PMO29" s="0"/>
      <c r="PMP29" s="0"/>
      <c r="PMQ29" s="0"/>
      <c r="PMR29" s="0"/>
      <c r="PMS29" s="0"/>
      <c r="PMT29" s="0"/>
      <c r="PMU29" s="0"/>
      <c r="PMV29" s="0"/>
      <c r="PMW29" s="0"/>
      <c r="PMX29" s="0"/>
      <c r="PMY29" s="0"/>
      <c r="PMZ29" s="0"/>
      <c r="PNA29" s="0"/>
      <c r="PNB29" s="0"/>
      <c r="PNC29" s="0"/>
      <c r="PND29" s="0"/>
      <c r="PNE29" s="0"/>
      <c r="PNF29" s="0"/>
      <c r="PNG29" s="0"/>
      <c r="PNH29" s="0"/>
      <c r="PNI29" s="0"/>
      <c r="PNJ29" s="0"/>
      <c r="PNK29" s="0"/>
      <c r="PNL29" s="0"/>
      <c r="PNM29" s="0"/>
      <c r="PNN29" s="0"/>
      <c r="PNO29" s="0"/>
      <c r="PNP29" s="0"/>
      <c r="PNQ29" s="0"/>
      <c r="PNR29" s="0"/>
      <c r="PNS29" s="0"/>
      <c r="PNT29" s="0"/>
      <c r="PNU29" s="0"/>
      <c r="PNV29" s="0"/>
      <c r="PNW29" s="0"/>
      <c r="PNX29" s="0"/>
      <c r="PNY29" s="0"/>
      <c r="PNZ29" s="0"/>
      <c r="POA29" s="0"/>
      <c r="POB29" s="0"/>
      <c r="POC29" s="0"/>
      <c r="POD29" s="0"/>
      <c r="POE29" s="0"/>
      <c r="POF29" s="0"/>
      <c r="POG29" s="0"/>
      <c r="POH29" s="0"/>
      <c r="POI29" s="0"/>
      <c r="POJ29" s="0"/>
      <c r="POK29" s="0"/>
      <c r="POL29" s="0"/>
      <c r="POM29" s="0"/>
      <c r="PON29" s="0"/>
      <c r="POO29" s="0"/>
      <c r="POP29" s="0"/>
      <c r="POQ29" s="0"/>
      <c r="POR29" s="0"/>
      <c r="POS29" s="0"/>
      <c r="POT29" s="0"/>
      <c r="POU29" s="0"/>
      <c r="POV29" s="0"/>
      <c r="POW29" s="0"/>
      <c r="POX29" s="0"/>
      <c r="POY29" s="0"/>
      <c r="POZ29" s="0"/>
      <c r="PPA29" s="0"/>
      <c r="PPB29" s="0"/>
      <c r="PPC29" s="0"/>
      <c r="PPD29" s="0"/>
      <c r="PPE29" s="0"/>
      <c r="PPF29" s="0"/>
      <c r="PPG29" s="0"/>
      <c r="PPH29" s="0"/>
      <c r="PPI29" s="0"/>
      <c r="PPJ29" s="0"/>
      <c r="PPK29" s="0"/>
      <c r="PPL29" s="0"/>
      <c r="PPM29" s="0"/>
      <c r="PPN29" s="0"/>
      <c r="PPO29" s="0"/>
      <c r="PPP29" s="0"/>
      <c r="PPQ29" s="0"/>
      <c r="PPR29" s="0"/>
      <c r="PPS29" s="0"/>
      <c r="PPT29" s="0"/>
      <c r="PPU29" s="0"/>
      <c r="PPV29" s="0"/>
      <c r="PPW29" s="0"/>
      <c r="PPX29" s="0"/>
      <c r="PPY29" s="0"/>
      <c r="PPZ29" s="0"/>
      <c r="PQA29" s="0"/>
      <c r="PQB29" s="0"/>
      <c r="PQC29" s="0"/>
      <c r="PQD29" s="0"/>
      <c r="PQE29" s="0"/>
      <c r="PQF29" s="0"/>
      <c r="PQG29" s="0"/>
      <c r="PQH29" s="0"/>
      <c r="PQI29" s="0"/>
      <c r="PQJ29" s="0"/>
      <c r="PQK29" s="0"/>
      <c r="PQL29" s="0"/>
      <c r="PQM29" s="0"/>
      <c r="PQN29" s="0"/>
      <c r="PQO29" s="0"/>
      <c r="PQP29" s="0"/>
      <c r="PQQ29" s="0"/>
      <c r="PQR29" s="0"/>
      <c r="PQS29" s="0"/>
      <c r="PQT29" s="0"/>
      <c r="PQU29" s="0"/>
      <c r="PQV29" s="0"/>
      <c r="PQW29" s="0"/>
      <c r="PQX29" s="0"/>
      <c r="PQY29" s="0"/>
      <c r="PQZ29" s="0"/>
      <c r="PRA29" s="0"/>
      <c r="PRB29" s="0"/>
      <c r="PRC29" s="0"/>
      <c r="PRD29" s="0"/>
      <c r="PRE29" s="0"/>
      <c r="PRF29" s="0"/>
      <c r="PRG29" s="0"/>
      <c r="PRH29" s="0"/>
      <c r="PRI29" s="0"/>
      <c r="PRJ29" s="0"/>
      <c r="PRK29" s="0"/>
      <c r="PRL29" s="0"/>
      <c r="PRM29" s="0"/>
      <c r="PRN29" s="0"/>
      <c r="PRO29" s="0"/>
      <c r="PRP29" s="0"/>
      <c r="PRQ29" s="0"/>
      <c r="PRR29" s="0"/>
      <c r="PRS29" s="0"/>
      <c r="PRT29" s="0"/>
      <c r="PRU29" s="0"/>
      <c r="PRV29" s="0"/>
      <c r="PRW29" s="0"/>
      <c r="PRX29" s="0"/>
      <c r="PRY29" s="0"/>
      <c r="PRZ29" s="0"/>
      <c r="PSA29" s="0"/>
      <c r="PSB29" s="0"/>
      <c r="PSC29" s="0"/>
      <c r="PSD29" s="0"/>
      <c r="PSE29" s="0"/>
      <c r="PSF29" s="0"/>
      <c r="PSG29" s="0"/>
      <c r="PSH29" s="0"/>
      <c r="PSI29" s="0"/>
      <c r="PSJ29" s="0"/>
      <c r="PSK29" s="0"/>
      <c r="PSL29" s="0"/>
      <c r="PSM29" s="0"/>
      <c r="PSN29" s="0"/>
      <c r="PSO29" s="0"/>
      <c r="PSP29" s="0"/>
      <c r="PSQ29" s="0"/>
      <c r="PSR29" s="0"/>
      <c r="PSS29" s="0"/>
      <c r="PST29" s="0"/>
      <c r="PSU29" s="0"/>
      <c r="PSV29" s="0"/>
      <c r="PSW29" s="0"/>
      <c r="PSX29" s="0"/>
      <c r="PSY29" s="0"/>
      <c r="PSZ29" s="0"/>
      <c r="PTA29" s="0"/>
      <c r="PTB29" s="0"/>
      <c r="PTC29" s="0"/>
      <c r="PTD29" s="0"/>
      <c r="PTE29" s="0"/>
      <c r="PTF29" s="0"/>
      <c r="PTG29" s="0"/>
      <c r="PTH29" s="0"/>
      <c r="PTI29" s="0"/>
      <c r="PTJ29" s="0"/>
      <c r="PTK29" s="0"/>
      <c r="PTL29" s="0"/>
      <c r="PTM29" s="0"/>
      <c r="PTN29" s="0"/>
      <c r="PTO29" s="0"/>
      <c r="PTP29" s="0"/>
      <c r="PTQ29" s="0"/>
      <c r="PTR29" s="0"/>
      <c r="PTS29" s="0"/>
      <c r="PTT29" s="0"/>
      <c r="PTU29" s="0"/>
      <c r="PTV29" s="0"/>
      <c r="PTW29" s="0"/>
      <c r="PTX29" s="0"/>
      <c r="PTY29" s="0"/>
      <c r="PTZ29" s="0"/>
      <c r="PUA29" s="0"/>
      <c r="PUB29" s="0"/>
      <c r="PUC29" s="0"/>
      <c r="PUD29" s="0"/>
      <c r="PUE29" s="0"/>
      <c r="PUF29" s="0"/>
      <c r="PUG29" s="0"/>
      <c r="PUH29" s="0"/>
      <c r="PUI29" s="0"/>
      <c r="PUJ29" s="0"/>
      <c r="PUK29" s="0"/>
      <c r="PUL29" s="0"/>
      <c r="PUM29" s="0"/>
      <c r="PUN29" s="0"/>
      <c r="PUO29" s="0"/>
      <c r="PUP29" s="0"/>
      <c r="PUQ29" s="0"/>
      <c r="PUR29" s="0"/>
      <c r="PUS29" s="0"/>
      <c r="PUT29" s="0"/>
      <c r="PUU29" s="0"/>
      <c r="PUV29" s="0"/>
      <c r="PUW29" s="0"/>
      <c r="PUX29" s="0"/>
      <c r="PUY29" s="0"/>
      <c r="PUZ29" s="0"/>
      <c r="PVA29" s="0"/>
      <c r="PVB29" s="0"/>
      <c r="PVC29" s="0"/>
      <c r="PVD29" s="0"/>
      <c r="PVE29" s="0"/>
      <c r="PVF29" s="0"/>
      <c r="PVG29" s="0"/>
      <c r="PVH29" s="0"/>
      <c r="PVI29" s="0"/>
      <c r="PVJ29" s="0"/>
      <c r="PVK29" s="0"/>
      <c r="PVL29" s="0"/>
      <c r="PVM29" s="0"/>
      <c r="PVN29" s="0"/>
      <c r="PVO29" s="0"/>
      <c r="PVP29" s="0"/>
      <c r="PVQ29" s="0"/>
      <c r="PVR29" s="0"/>
      <c r="PVS29" s="0"/>
      <c r="PVT29" s="0"/>
      <c r="PVU29" s="0"/>
      <c r="PVV29" s="0"/>
      <c r="PVW29" s="0"/>
      <c r="PVX29" s="0"/>
      <c r="PVY29" s="0"/>
      <c r="PVZ29" s="0"/>
      <c r="PWA29" s="0"/>
      <c r="PWB29" s="0"/>
      <c r="PWC29" s="0"/>
      <c r="PWD29" s="0"/>
      <c r="PWE29" s="0"/>
      <c r="PWF29" s="0"/>
      <c r="PWG29" s="0"/>
      <c r="PWH29" s="0"/>
      <c r="PWI29" s="0"/>
      <c r="PWJ29" s="0"/>
      <c r="PWK29" s="0"/>
      <c r="PWL29" s="0"/>
      <c r="PWM29" s="0"/>
      <c r="PWN29" s="0"/>
      <c r="PWO29" s="0"/>
      <c r="PWP29" s="0"/>
      <c r="PWQ29" s="0"/>
      <c r="PWR29" s="0"/>
      <c r="PWS29" s="0"/>
      <c r="PWT29" s="0"/>
      <c r="PWU29" s="0"/>
      <c r="PWV29" s="0"/>
      <c r="PWW29" s="0"/>
      <c r="PWX29" s="0"/>
      <c r="PWY29" s="0"/>
      <c r="PWZ29" s="0"/>
      <c r="PXA29" s="0"/>
      <c r="PXB29" s="0"/>
      <c r="PXC29" s="0"/>
      <c r="PXD29" s="0"/>
      <c r="PXE29" s="0"/>
      <c r="PXF29" s="0"/>
      <c r="PXG29" s="0"/>
      <c r="PXH29" s="0"/>
      <c r="PXI29" s="0"/>
      <c r="PXJ29" s="0"/>
      <c r="PXK29" s="0"/>
      <c r="PXL29" s="0"/>
      <c r="PXM29" s="0"/>
      <c r="PXN29" s="0"/>
      <c r="PXO29" s="0"/>
      <c r="PXP29" s="0"/>
      <c r="PXQ29" s="0"/>
      <c r="PXR29" s="0"/>
      <c r="PXS29" s="0"/>
      <c r="PXT29" s="0"/>
      <c r="PXU29" s="0"/>
      <c r="PXV29" s="0"/>
      <c r="PXW29" s="0"/>
      <c r="PXX29" s="0"/>
      <c r="PXY29" s="0"/>
      <c r="PXZ29" s="0"/>
      <c r="PYA29" s="0"/>
      <c r="PYB29" s="0"/>
      <c r="PYC29" s="0"/>
      <c r="PYD29" s="0"/>
      <c r="PYE29" s="0"/>
      <c r="PYF29" s="0"/>
      <c r="PYG29" s="0"/>
      <c r="PYH29" s="0"/>
      <c r="PYI29" s="0"/>
      <c r="PYJ29" s="0"/>
      <c r="PYK29" s="0"/>
      <c r="PYL29" s="0"/>
      <c r="PYM29" s="0"/>
      <c r="PYN29" s="0"/>
      <c r="PYO29" s="0"/>
      <c r="PYP29" s="0"/>
      <c r="PYQ29" s="0"/>
      <c r="PYR29" s="0"/>
      <c r="PYS29" s="0"/>
      <c r="PYT29" s="0"/>
      <c r="PYU29" s="0"/>
      <c r="PYV29" s="0"/>
      <c r="PYW29" s="0"/>
      <c r="PYX29" s="0"/>
      <c r="PYY29" s="0"/>
      <c r="PYZ29" s="0"/>
      <c r="PZA29" s="0"/>
      <c r="PZB29" s="0"/>
      <c r="PZC29" s="0"/>
      <c r="PZD29" s="0"/>
      <c r="PZE29" s="0"/>
      <c r="PZF29" s="0"/>
      <c r="PZG29" s="0"/>
      <c r="PZH29" s="0"/>
      <c r="PZI29" s="0"/>
      <c r="PZJ29" s="0"/>
      <c r="PZK29" s="0"/>
      <c r="PZL29" s="0"/>
      <c r="PZM29" s="0"/>
      <c r="PZN29" s="0"/>
      <c r="PZO29" s="0"/>
      <c r="PZP29" s="0"/>
      <c r="PZQ29" s="0"/>
      <c r="PZR29" s="0"/>
      <c r="PZS29" s="0"/>
      <c r="PZT29" s="0"/>
      <c r="PZU29" s="0"/>
      <c r="PZV29" s="0"/>
      <c r="PZW29" s="0"/>
      <c r="PZX29" s="0"/>
      <c r="PZY29" s="0"/>
      <c r="PZZ29" s="0"/>
      <c r="QAA29" s="0"/>
      <c r="QAB29" s="0"/>
      <c r="QAC29" s="0"/>
      <c r="QAD29" s="0"/>
      <c r="QAE29" s="0"/>
      <c r="QAF29" s="0"/>
      <c r="QAG29" s="0"/>
      <c r="QAH29" s="0"/>
      <c r="QAI29" s="0"/>
      <c r="QAJ29" s="0"/>
      <c r="QAK29" s="0"/>
      <c r="QAL29" s="0"/>
      <c r="QAM29" s="0"/>
      <c r="QAN29" s="0"/>
      <c r="QAO29" s="0"/>
      <c r="QAP29" s="0"/>
      <c r="QAQ29" s="0"/>
      <c r="QAR29" s="0"/>
      <c r="QAS29" s="0"/>
      <c r="QAT29" s="0"/>
      <c r="QAU29" s="0"/>
      <c r="QAV29" s="0"/>
      <c r="QAW29" s="0"/>
      <c r="QAX29" s="0"/>
      <c r="QAY29" s="0"/>
      <c r="QAZ29" s="0"/>
      <c r="QBA29" s="0"/>
      <c r="QBB29" s="0"/>
      <c r="QBC29" s="0"/>
      <c r="QBD29" s="0"/>
      <c r="QBE29" s="0"/>
      <c r="QBF29" s="0"/>
      <c r="QBG29" s="0"/>
      <c r="QBH29" s="0"/>
      <c r="QBI29" s="0"/>
      <c r="QBJ29" s="0"/>
      <c r="QBK29" s="0"/>
      <c r="QBL29" s="0"/>
      <c r="QBM29" s="0"/>
      <c r="QBN29" s="0"/>
      <c r="QBO29" s="0"/>
      <c r="QBP29" s="0"/>
      <c r="QBQ29" s="0"/>
      <c r="QBR29" s="0"/>
      <c r="QBS29" s="0"/>
      <c r="QBT29" s="0"/>
      <c r="QBU29" s="0"/>
      <c r="QBV29" s="0"/>
      <c r="QBW29" s="0"/>
      <c r="QBX29" s="0"/>
      <c r="QBY29" s="0"/>
      <c r="QBZ29" s="0"/>
      <c r="QCA29" s="0"/>
      <c r="QCB29" s="0"/>
      <c r="QCC29" s="0"/>
      <c r="QCD29" s="0"/>
      <c r="QCE29" s="0"/>
      <c r="QCF29" s="0"/>
      <c r="QCG29" s="0"/>
      <c r="QCH29" s="0"/>
      <c r="QCI29" s="0"/>
      <c r="QCJ29" s="0"/>
      <c r="QCK29" s="0"/>
      <c r="QCL29" s="0"/>
      <c r="QCM29" s="0"/>
      <c r="QCN29" s="0"/>
      <c r="QCO29" s="0"/>
      <c r="QCP29" s="0"/>
      <c r="QCQ29" s="0"/>
      <c r="QCR29" s="0"/>
      <c r="QCS29" s="0"/>
      <c r="QCT29" s="0"/>
      <c r="QCU29" s="0"/>
      <c r="QCV29" s="0"/>
      <c r="QCW29" s="0"/>
      <c r="QCX29" s="0"/>
      <c r="QCY29" s="0"/>
      <c r="QCZ29" s="0"/>
      <c r="QDA29" s="0"/>
      <c r="QDB29" s="0"/>
      <c r="QDC29" s="0"/>
      <c r="QDD29" s="0"/>
      <c r="QDE29" s="0"/>
      <c r="QDF29" s="0"/>
      <c r="QDG29" s="0"/>
      <c r="QDH29" s="0"/>
      <c r="QDI29" s="0"/>
      <c r="QDJ29" s="0"/>
      <c r="QDK29" s="0"/>
      <c r="QDL29" s="0"/>
      <c r="QDM29" s="0"/>
      <c r="QDN29" s="0"/>
      <c r="QDO29" s="0"/>
      <c r="QDP29" s="0"/>
      <c r="QDQ29" s="0"/>
      <c r="QDR29" s="0"/>
      <c r="QDS29" s="0"/>
      <c r="QDT29" s="0"/>
      <c r="QDU29" s="0"/>
      <c r="QDV29" s="0"/>
      <c r="QDW29" s="0"/>
      <c r="QDX29" s="0"/>
      <c r="QDY29" s="0"/>
      <c r="QDZ29" s="0"/>
      <c r="QEA29" s="0"/>
      <c r="QEB29" s="0"/>
      <c r="QEC29" s="0"/>
      <c r="QED29" s="0"/>
      <c r="QEE29" s="0"/>
      <c r="QEF29" s="0"/>
      <c r="QEG29" s="0"/>
      <c r="QEH29" s="0"/>
      <c r="QEI29" s="0"/>
      <c r="QEJ29" s="0"/>
      <c r="QEK29" s="0"/>
      <c r="QEL29" s="0"/>
      <c r="QEM29" s="0"/>
      <c r="QEN29" s="0"/>
      <c r="QEO29" s="0"/>
      <c r="QEP29" s="0"/>
      <c r="QEQ29" s="0"/>
      <c r="QER29" s="0"/>
      <c r="QES29" s="0"/>
      <c r="QET29" s="0"/>
      <c r="QEU29" s="0"/>
      <c r="QEV29" s="0"/>
      <c r="QEW29" s="0"/>
      <c r="QEX29" s="0"/>
      <c r="QEY29" s="0"/>
      <c r="QEZ29" s="0"/>
      <c r="QFA29" s="0"/>
      <c r="QFB29" s="0"/>
      <c r="QFC29" s="0"/>
      <c r="QFD29" s="0"/>
      <c r="QFE29" s="0"/>
      <c r="QFF29" s="0"/>
      <c r="QFG29" s="0"/>
      <c r="QFH29" s="0"/>
      <c r="QFI29" s="0"/>
      <c r="QFJ29" s="0"/>
      <c r="QFK29" s="0"/>
      <c r="QFL29" s="0"/>
      <c r="QFM29" s="0"/>
      <c r="QFN29" s="0"/>
      <c r="QFO29" s="0"/>
      <c r="QFP29" s="0"/>
      <c r="QFQ29" s="0"/>
      <c r="QFR29" s="0"/>
      <c r="QFS29" s="0"/>
      <c r="QFT29" s="0"/>
      <c r="QFU29" s="0"/>
      <c r="QFV29" s="0"/>
      <c r="QFW29" s="0"/>
      <c r="QFX29" s="0"/>
      <c r="QFY29" s="0"/>
      <c r="QFZ29" s="0"/>
      <c r="QGA29" s="0"/>
      <c r="QGB29" s="0"/>
      <c r="QGC29" s="0"/>
      <c r="QGD29" s="0"/>
      <c r="QGE29" s="0"/>
      <c r="QGF29" s="0"/>
      <c r="QGG29" s="0"/>
      <c r="QGH29" s="0"/>
      <c r="QGI29" s="0"/>
      <c r="QGJ29" s="0"/>
      <c r="QGK29" s="0"/>
      <c r="QGL29" s="0"/>
      <c r="QGM29" s="0"/>
      <c r="QGN29" s="0"/>
      <c r="QGO29" s="0"/>
      <c r="QGP29" s="0"/>
      <c r="QGQ29" s="0"/>
      <c r="QGR29" s="0"/>
      <c r="QGS29" s="0"/>
      <c r="QGT29" s="0"/>
      <c r="QGU29" s="0"/>
      <c r="QGV29" s="0"/>
      <c r="QGW29" s="0"/>
      <c r="QGX29" s="0"/>
      <c r="QGY29" s="0"/>
      <c r="QGZ29" s="0"/>
      <c r="QHA29" s="0"/>
      <c r="QHB29" s="0"/>
      <c r="QHC29" s="0"/>
      <c r="QHD29" s="0"/>
      <c r="QHE29" s="0"/>
      <c r="QHF29" s="0"/>
      <c r="QHG29" s="0"/>
      <c r="QHH29" s="0"/>
      <c r="QHI29" s="0"/>
      <c r="QHJ29" s="0"/>
      <c r="QHK29" s="0"/>
      <c r="QHL29" s="0"/>
      <c r="QHM29" s="0"/>
      <c r="QHN29" s="0"/>
      <c r="QHO29" s="0"/>
      <c r="QHP29" s="0"/>
      <c r="QHQ29" s="0"/>
      <c r="QHR29" s="0"/>
      <c r="QHS29" s="0"/>
      <c r="QHT29" s="0"/>
      <c r="QHU29" s="0"/>
      <c r="QHV29" s="0"/>
      <c r="QHW29" s="0"/>
      <c r="QHX29" s="0"/>
      <c r="QHY29" s="0"/>
      <c r="QHZ29" s="0"/>
      <c r="QIA29" s="0"/>
      <c r="QIB29" s="0"/>
      <c r="QIC29" s="0"/>
      <c r="QID29" s="0"/>
      <c r="QIE29" s="0"/>
      <c r="QIF29" s="0"/>
      <c r="QIG29" s="0"/>
      <c r="QIH29" s="0"/>
      <c r="QII29" s="0"/>
      <c r="QIJ29" s="0"/>
      <c r="QIK29" s="0"/>
      <c r="QIL29" s="0"/>
      <c r="QIM29" s="0"/>
      <c r="QIN29" s="0"/>
      <c r="QIO29" s="0"/>
      <c r="QIP29" s="0"/>
      <c r="QIQ29" s="0"/>
      <c r="QIR29" s="0"/>
      <c r="QIS29" s="0"/>
      <c r="QIT29" s="0"/>
      <c r="QIU29" s="0"/>
      <c r="QIV29" s="0"/>
      <c r="QIW29" s="0"/>
      <c r="QIX29" s="0"/>
      <c r="QIY29" s="0"/>
      <c r="QIZ29" s="0"/>
      <c r="QJA29" s="0"/>
      <c r="QJB29" s="0"/>
      <c r="QJC29" s="0"/>
      <c r="QJD29" s="0"/>
      <c r="QJE29" s="0"/>
      <c r="QJF29" s="0"/>
      <c r="QJG29" s="0"/>
      <c r="QJH29" s="0"/>
      <c r="QJI29" s="0"/>
      <c r="QJJ29" s="0"/>
      <c r="QJK29" s="0"/>
      <c r="QJL29" s="0"/>
      <c r="QJM29" s="0"/>
      <c r="QJN29" s="0"/>
      <c r="QJO29" s="0"/>
      <c r="QJP29" s="0"/>
      <c r="QJQ29" s="0"/>
      <c r="QJR29" s="0"/>
      <c r="QJS29" s="0"/>
      <c r="QJT29" s="0"/>
      <c r="QJU29" s="0"/>
      <c r="QJV29" s="0"/>
      <c r="QJW29" s="0"/>
      <c r="QJX29" s="0"/>
      <c r="QJY29" s="0"/>
      <c r="QJZ29" s="0"/>
      <c r="QKA29" s="0"/>
      <c r="QKB29" s="0"/>
      <c r="QKC29" s="0"/>
      <c r="QKD29" s="0"/>
      <c r="QKE29" s="0"/>
      <c r="QKF29" s="0"/>
      <c r="QKG29" s="0"/>
      <c r="QKH29" s="0"/>
      <c r="QKI29" s="0"/>
      <c r="QKJ29" s="0"/>
      <c r="QKK29" s="0"/>
      <c r="QKL29" s="0"/>
      <c r="QKM29" s="0"/>
      <c r="QKN29" s="0"/>
      <c r="QKO29" s="0"/>
      <c r="QKP29" s="0"/>
      <c r="QKQ29" s="0"/>
      <c r="QKR29" s="0"/>
      <c r="QKS29" s="0"/>
      <c r="QKT29" s="0"/>
      <c r="QKU29" s="0"/>
      <c r="QKV29" s="0"/>
      <c r="QKW29" s="0"/>
      <c r="QKX29" s="0"/>
      <c r="QKY29" s="0"/>
      <c r="QKZ29" s="0"/>
      <c r="QLA29" s="0"/>
      <c r="QLB29" s="0"/>
      <c r="QLC29" s="0"/>
      <c r="QLD29" s="0"/>
      <c r="QLE29" s="0"/>
      <c r="QLF29" s="0"/>
      <c r="QLG29" s="0"/>
      <c r="QLH29" s="0"/>
      <c r="QLI29" s="0"/>
      <c r="QLJ29" s="0"/>
      <c r="QLK29" s="0"/>
      <c r="QLL29" s="0"/>
      <c r="QLM29" s="0"/>
      <c r="QLN29" s="0"/>
      <c r="QLO29" s="0"/>
      <c r="QLP29" s="0"/>
      <c r="QLQ29" s="0"/>
      <c r="QLR29" s="0"/>
      <c r="QLS29" s="0"/>
      <c r="QLT29" s="0"/>
      <c r="QLU29" s="0"/>
      <c r="QLV29" s="0"/>
      <c r="QLW29" s="0"/>
      <c r="QLX29" s="0"/>
      <c r="QLY29" s="0"/>
      <c r="QLZ29" s="0"/>
      <c r="QMA29" s="0"/>
      <c r="QMB29" s="0"/>
      <c r="QMC29" s="0"/>
      <c r="QMD29" s="0"/>
      <c r="QME29" s="0"/>
      <c r="QMF29" s="0"/>
      <c r="QMG29" s="0"/>
      <c r="QMH29" s="0"/>
      <c r="QMI29" s="0"/>
      <c r="QMJ29" s="0"/>
      <c r="QMK29" s="0"/>
      <c r="QML29" s="0"/>
      <c r="QMM29" s="0"/>
      <c r="QMN29" s="0"/>
      <c r="QMO29" s="0"/>
      <c r="QMP29" s="0"/>
      <c r="QMQ29" s="0"/>
      <c r="QMR29" s="0"/>
      <c r="QMS29" s="0"/>
      <c r="QMT29" s="0"/>
      <c r="QMU29" s="0"/>
      <c r="QMV29" s="0"/>
      <c r="QMW29" s="0"/>
      <c r="QMX29" s="0"/>
      <c r="QMY29" s="0"/>
      <c r="QMZ29" s="0"/>
      <c r="QNA29" s="0"/>
      <c r="QNB29" s="0"/>
      <c r="QNC29" s="0"/>
      <c r="QND29" s="0"/>
      <c r="QNE29" s="0"/>
      <c r="QNF29" s="0"/>
      <c r="QNG29" s="0"/>
      <c r="QNH29" s="0"/>
      <c r="QNI29" s="0"/>
      <c r="QNJ29" s="0"/>
      <c r="QNK29" s="0"/>
      <c r="QNL29" s="0"/>
      <c r="QNM29" s="0"/>
      <c r="QNN29" s="0"/>
      <c r="QNO29" s="0"/>
      <c r="QNP29" s="0"/>
      <c r="QNQ29" s="0"/>
      <c r="QNR29" s="0"/>
      <c r="QNS29" s="0"/>
      <c r="QNT29" s="0"/>
      <c r="QNU29" s="0"/>
      <c r="QNV29" s="0"/>
      <c r="QNW29" s="0"/>
      <c r="QNX29" s="0"/>
      <c r="QNY29" s="0"/>
      <c r="QNZ29" s="0"/>
      <c r="QOA29" s="0"/>
      <c r="QOB29" s="0"/>
      <c r="QOC29" s="0"/>
      <c r="QOD29" s="0"/>
      <c r="QOE29" s="0"/>
      <c r="QOF29" s="0"/>
      <c r="QOG29" s="0"/>
      <c r="QOH29" s="0"/>
      <c r="QOI29" s="0"/>
      <c r="QOJ29" s="0"/>
      <c r="QOK29" s="0"/>
      <c r="QOL29" s="0"/>
      <c r="QOM29" s="0"/>
      <c r="QON29" s="0"/>
      <c r="QOO29" s="0"/>
      <c r="QOP29" s="0"/>
      <c r="QOQ29" s="0"/>
      <c r="QOR29" s="0"/>
      <c r="QOS29" s="0"/>
      <c r="QOT29" s="0"/>
      <c r="QOU29" s="0"/>
      <c r="QOV29" s="0"/>
      <c r="QOW29" s="0"/>
      <c r="QOX29" s="0"/>
      <c r="QOY29" s="0"/>
      <c r="QOZ29" s="0"/>
      <c r="QPA29" s="0"/>
      <c r="QPB29" s="0"/>
      <c r="QPC29" s="0"/>
      <c r="QPD29" s="0"/>
      <c r="QPE29" s="0"/>
      <c r="QPF29" s="0"/>
      <c r="QPG29" s="0"/>
      <c r="QPH29" s="0"/>
      <c r="QPI29" s="0"/>
      <c r="QPJ29" s="0"/>
      <c r="QPK29" s="0"/>
      <c r="QPL29" s="0"/>
      <c r="QPM29" s="0"/>
      <c r="QPN29" s="0"/>
      <c r="QPO29" s="0"/>
      <c r="QPP29" s="0"/>
      <c r="QPQ29" s="0"/>
      <c r="QPR29" s="0"/>
      <c r="QPS29" s="0"/>
      <c r="QPT29" s="0"/>
      <c r="QPU29" s="0"/>
      <c r="QPV29" s="0"/>
      <c r="QPW29" s="0"/>
      <c r="QPX29" s="0"/>
      <c r="QPY29" s="0"/>
      <c r="QPZ29" s="0"/>
      <c r="QQA29" s="0"/>
      <c r="QQB29" s="0"/>
      <c r="QQC29" s="0"/>
      <c r="QQD29" s="0"/>
      <c r="QQE29" s="0"/>
      <c r="QQF29" s="0"/>
      <c r="QQG29" s="0"/>
      <c r="QQH29" s="0"/>
      <c r="QQI29" s="0"/>
      <c r="QQJ29" s="0"/>
      <c r="QQK29" s="0"/>
      <c r="QQL29" s="0"/>
      <c r="QQM29" s="0"/>
      <c r="QQN29" s="0"/>
      <c r="QQO29" s="0"/>
      <c r="QQP29" s="0"/>
      <c r="QQQ29" s="0"/>
      <c r="QQR29" s="0"/>
      <c r="QQS29" s="0"/>
      <c r="QQT29" s="0"/>
      <c r="QQU29" s="0"/>
      <c r="QQV29" s="0"/>
      <c r="QQW29" s="0"/>
      <c r="QQX29" s="0"/>
      <c r="QQY29" s="0"/>
      <c r="QQZ29" s="0"/>
      <c r="QRA29" s="0"/>
      <c r="QRB29" s="0"/>
      <c r="QRC29" s="0"/>
      <c r="QRD29" s="0"/>
      <c r="QRE29" s="0"/>
      <c r="QRF29" s="0"/>
      <c r="QRG29" s="0"/>
      <c r="QRH29" s="0"/>
      <c r="QRI29" s="0"/>
      <c r="QRJ29" s="0"/>
      <c r="QRK29" s="0"/>
      <c r="QRL29" s="0"/>
      <c r="QRM29" s="0"/>
      <c r="QRN29" s="0"/>
      <c r="QRO29" s="0"/>
      <c r="QRP29" s="0"/>
      <c r="QRQ29" s="0"/>
      <c r="QRR29" s="0"/>
      <c r="QRS29" s="0"/>
      <c r="QRT29" s="0"/>
      <c r="QRU29" s="0"/>
      <c r="QRV29" s="0"/>
      <c r="QRW29" s="0"/>
      <c r="QRX29" s="0"/>
      <c r="QRY29" s="0"/>
      <c r="QRZ29" s="0"/>
      <c r="QSA29" s="0"/>
      <c r="QSB29" s="0"/>
      <c r="QSC29" s="0"/>
      <c r="QSD29" s="0"/>
      <c r="QSE29" s="0"/>
      <c r="QSF29" s="0"/>
      <c r="QSG29" s="0"/>
      <c r="QSH29" s="0"/>
      <c r="QSI29" s="0"/>
      <c r="QSJ29" s="0"/>
      <c r="QSK29" s="0"/>
      <c r="QSL29" s="0"/>
      <c r="QSM29" s="0"/>
      <c r="QSN29" s="0"/>
      <c r="QSO29" s="0"/>
      <c r="QSP29" s="0"/>
      <c r="QSQ29" s="0"/>
      <c r="QSR29" s="0"/>
      <c r="QSS29" s="0"/>
      <c r="QST29" s="0"/>
      <c r="QSU29" s="0"/>
      <c r="QSV29" s="0"/>
      <c r="QSW29" s="0"/>
      <c r="QSX29" s="0"/>
      <c r="QSY29" s="0"/>
      <c r="QSZ29" s="0"/>
      <c r="QTA29" s="0"/>
      <c r="QTB29" s="0"/>
      <c r="QTC29" s="0"/>
      <c r="QTD29" s="0"/>
      <c r="QTE29" s="0"/>
      <c r="QTF29" s="0"/>
      <c r="QTG29" s="0"/>
      <c r="QTH29" s="0"/>
      <c r="QTI29" s="0"/>
      <c r="QTJ29" s="0"/>
      <c r="QTK29" s="0"/>
      <c r="QTL29" s="0"/>
      <c r="QTM29" s="0"/>
      <c r="QTN29" s="0"/>
      <c r="QTO29" s="0"/>
      <c r="QTP29" s="0"/>
      <c r="QTQ29" s="0"/>
      <c r="QTR29" s="0"/>
      <c r="QTS29" s="0"/>
      <c r="QTT29" s="0"/>
      <c r="QTU29" s="0"/>
      <c r="QTV29" s="0"/>
      <c r="QTW29" s="0"/>
      <c r="QTX29" s="0"/>
      <c r="QTY29" s="0"/>
      <c r="QTZ29" s="0"/>
      <c r="QUA29" s="0"/>
      <c r="QUB29" s="0"/>
      <c r="QUC29" s="0"/>
      <c r="QUD29" s="0"/>
      <c r="QUE29" s="0"/>
      <c r="QUF29" s="0"/>
      <c r="QUG29" s="0"/>
      <c r="QUH29" s="0"/>
      <c r="QUI29" s="0"/>
      <c r="QUJ29" s="0"/>
      <c r="QUK29" s="0"/>
      <c r="QUL29" s="0"/>
      <c r="QUM29" s="0"/>
      <c r="QUN29" s="0"/>
      <c r="QUO29" s="0"/>
      <c r="QUP29" s="0"/>
      <c r="QUQ29" s="0"/>
      <c r="QUR29" s="0"/>
      <c r="QUS29" s="0"/>
      <c r="QUT29" s="0"/>
      <c r="QUU29" s="0"/>
      <c r="QUV29" s="0"/>
      <c r="QUW29" s="0"/>
      <c r="QUX29" s="0"/>
      <c r="QUY29" s="0"/>
      <c r="QUZ29" s="0"/>
      <c r="QVA29" s="0"/>
      <c r="QVB29" s="0"/>
      <c r="QVC29" s="0"/>
      <c r="QVD29" s="0"/>
      <c r="QVE29" s="0"/>
      <c r="QVF29" s="0"/>
      <c r="QVG29" s="0"/>
      <c r="QVH29" s="0"/>
      <c r="QVI29" s="0"/>
      <c r="QVJ29" s="0"/>
      <c r="QVK29" s="0"/>
      <c r="QVL29" s="0"/>
      <c r="QVM29" s="0"/>
      <c r="QVN29" s="0"/>
      <c r="QVO29" s="0"/>
      <c r="QVP29" s="0"/>
      <c r="QVQ29" s="0"/>
      <c r="QVR29" s="0"/>
      <c r="QVS29" s="0"/>
      <c r="QVT29" s="0"/>
      <c r="QVU29" s="0"/>
      <c r="QVV29" s="0"/>
      <c r="QVW29" s="0"/>
      <c r="QVX29" s="0"/>
      <c r="QVY29" s="0"/>
      <c r="QVZ29" s="0"/>
      <c r="QWA29" s="0"/>
      <c r="QWB29" s="0"/>
      <c r="QWC29" s="0"/>
      <c r="QWD29" s="0"/>
      <c r="QWE29" s="0"/>
      <c r="QWF29" s="0"/>
      <c r="QWG29" s="0"/>
      <c r="QWH29" s="0"/>
      <c r="QWI29" s="0"/>
      <c r="QWJ29" s="0"/>
      <c r="QWK29" s="0"/>
      <c r="QWL29" s="0"/>
      <c r="QWM29" s="0"/>
      <c r="QWN29" s="0"/>
      <c r="QWO29" s="0"/>
      <c r="QWP29" s="0"/>
      <c r="QWQ29" s="0"/>
      <c r="QWR29" s="0"/>
      <c r="QWS29" s="0"/>
      <c r="QWT29" s="0"/>
      <c r="QWU29" s="0"/>
      <c r="QWV29" s="0"/>
      <c r="QWW29" s="0"/>
      <c r="QWX29" s="0"/>
      <c r="QWY29" s="0"/>
      <c r="QWZ29" s="0"/>
      <c r="QXA29" s="0"/>
      <c r="QXB29" s="0"/>
      <c r="QXC29" s="0"/>
      <c r="QXD29" s="0"/>
      <c r="QXE29" s="0"/>
      <c r="QXF29" s="0"/>
      <c r="QXG29" s="0"/>
      <c r="QXH29" s="0"/>
      <c r="QXI29" s="0"/>
      <c r="QXJ29" s="0"/>
      <c r="QXK29" s="0"/>
      <c r="QXL29" s="0"/>
      <c r="QXM29" s="0"/>
      <c r="QXN29" s="0"/>
      <c r="QXO29" s="0"/>
      <c r="QXP29" s="0"/>
      <c r="QXQ29" s="0"/>
      <c r="QXR29" s="0"/>
      <c r="QXS29" s="0"/>
      <c r="QXT29" s="0"/>
      <c r="QXU29" s="0"/>
      <c r="QXV29" s="0"/>
      <c r="QXW29" s="0"/>
      <c r="QXX29" s="0"/>
      <c r="QXY29" s="0"/>
      <c r="QXZ29" s="0"/>
      <c r="QYA29" s="0"/>
      <c r="QYB29" s="0"/>
      <c r="QYC29" s="0"/>
      <c r="QYD29" s="0"/>
      <c r="QYE29" s="0"/>
      <c r="QYF29" s="0"/>
      <c r="QYG29" s="0"/>
      <c r="QYH29" s="0"/>
      <c r="QYI29" s="0"/>
      <c r="QYJ29" s="0"/>
      <c r="QYK29" s="0"/>
      <c r="QYL29" s="0"/>
      <c r="QYM29" s="0"/>
      <c r="QYN29" s="0"/>
      <c r="QYO29" s="0"/>
      <c r="QYP29" s="0"/>
      <c r="QYQ29" s="0"/>
      <c r="QYR29" s="0"/>
      <c r="QYS29" s="0"/>
      <c r="QYT29" s="0"/>
      <c r="QYU29" s="0"/>
      <c r="QYV29" s="0"/>
      <c r="QYW29" s="0"/>
      <c r="QYX29" s="0"/>
      <c r="QYY29" s="0"/>
      <c r="QYZ29" s="0"/>
      <c r="QZA29" s="0"/>
      <c r="QZB29" s="0"/>
      <c r="QZC29" s="0"/>
      <c r="QZD29" s="0"/>
      <c r="QZE29" s="0"/>
      <c r="QZF29" s="0"/>
      <c r="QZG29" s="0"/>
      <c r="QZH29" s="0"/>
      <c r="QZI29" s="0"/>
      <c r="QZJ29" s="0"/>
      <c r="QZK29" s="0"/>
      <c r="QZL29" s="0"/>
      <c r="QZM29" s="0"/>
      <c r="QZN29" s="0"/>
      <c r="QZO29" s="0"/>
      <c r="QZP29" s="0"/>
      <c r="QZQ29" s="0"/>
      <c r="QZR29" s="0"/>
      <c r="QZS29" s="0"/>
      <c r="QZT29" s="0"/>
      <c r="QZU29" s="0"/>
      <c r="QZV29" s="0"/>
      <c r="QZW29" s="0"/>
      <c r="QZX29" s="0"/>
      <c r="QZY29" s="0"/>
      <c r="QZZ29" s="0"/>
      <c r="RAA29" s="0"/>
      <c r="RAB29" s="0"/>
      <c r="RAC29" s="0"/>
      <c r="RAD29" s="0"/>
      <c r="RAE29" s="0"/>
      <c r="RAF29" s="0"/>
      <c r="RAG29" s="0"/>
      <c r="RAH29" s="0"/>
      <c r="RAI29" s="0"/>
      <c r="RAJ29" s="0"/>
      <c r="RAK29" s="0"/>
      <c r="RAL29" s="0"/>
      <c r="RAM29" s="0"/>
      <c r="RAN29" s="0"/>
      <c r="RAO29" s="0"/>
      <c r="RAP29" s="0"/>
      <c r="RAQ29" s="0"/>
      <c r="RAR29" s="0"/>
      <c r="RAS29" s="0"/>
      <c r="RAT29" s="0"/>
      <c r="RAU29" s="0"/>
      <c r="RAV29" s="0"/>
      <c r="RAW29" s="0"/>
      <c r="RAX29" s="0"/>
      <c r="RAY29" s="0"/>
      <c r="RAZ29" s="0"/>
      <c r="RBA29" s="0"/>
      <c r="RBB29" s="0"/>
      <c r="RBC29" s="0"/>
      <c r="RBD29" s="0"/>
      <c r="RBE29" s="0"/>
      <c r="RBF29" s="0"/>
      <c r="RBG29" s="0"/>
      <c r="RBH29" s="0"/>
      <c r="RBI29" s="0"/>
      <c r="RBJ29" s="0"/>
      <c r="RBK29" s="0"/>
      <c r="RBL29" s="0"/>
      <c r="RBM29" s="0"/>
      <c r="RBN29" s="0"/>
      <c r="RBO29" s="0"/>
      <c r="RBP29" s="0"/>
      <c r="RBQ29" s="0"/>
      <c r="RBR29" s="0"/>
      <c r="RBS29" s="0"/>
      <c r="RBT29" s="0"/>
      <c r="RBU29" s="0"/>
      <c r="RBV29" s="0"/>
      <c r="RBW29" s="0"/>
      <c r="RBX29" s="0"/>
      <c r="RBY29" s="0"/>
      <c r="RBZ29" s="0"/>
      <c r="RCA29" s="0"/>
      <c r="RCB29" s="0"/>
      <c r="RCC29" s="0"/>
      <c r="RCD29" s="0"/>
      <c r="RCE29" s="0"/>
      <c r="RCF29" s="0"/>
      <c r="RCG29" s="0"/>
      <c r="RCH29" s="0"/>
      <c r="RCI29" s="0"/>
      <c r="RCJ29" s="0"/>
      <c r="RCK29" s="0"/>
      <c r="RCL29" s="0"/>
      <c r="RCM29" s="0"/>
      <c r="RCN29" s="0"/>
      <c r="RCO29" s="0"/>
      <c r="RCP29" s="0"/>
      <c r="RCQ29" s="0"/>
      <c r="RCR29" s="0"/>
      <c r="RCS29" s="0"/>
      <c r="RCT29" s="0"/>
      <c r="RCU29" s="0"/>
      <c r="RCV29" s="0"/>
      <c r="RCW29" s="0"/>
      <c r="RCX29" s="0"/>
      <c r="RCY29" s="0"/>
      <c r="RCZ29" s="0"/>
      <c r="RDA29" s="0"/>
      <c r="RDB29" s="0"/>
      <c r="RDC29" s="0"/>
      <c r="RDD29" s="0"/>
      <c r="RDE29" s="0"/>
      <c r="RDF29" s="0"/>
      <c r="RDG29" s="0"/>
      <c r="RDH29" s="0"/>
      <c r="RDI29" s="0"/>
      <c r="RDJ29" s="0"/>
      <c r="RDK29" s="0"/>
      <c r="RDL29" s="0"/>
      <c r="RDM29" s="0"/>
      <c r="RDN29" s="0"/>
      <c r="RDO29" s="0"/>
      <c r="RDP29" s="0"/>
      <c r="RDQ29" s="0"/>
      <c r="RDR29" s="0"/>
      <c r="RDS29" s="0"/>
      <c r="RDT29" s="0"/>
      <c r="RDU29" s="0"/>
      <c r="RDV29" s="0"/>
      <c r="RDW29" s="0"/>
      <c r="RDX29" s="0"/>
      <c r="RDY29" s="0"/>
      <c r="RDZ29" s="0"/>
      <c r="REA29" s="0"/>
      <c r="REB29" s="0"/>
      <c r="REC29" s="0"/>
      <c r="RED29" s="0"/>
      <c r="REE29" s="0"/>
      <c r="REF29" s="0"/>
      <c r="REG29" s="0"/>
      <c r="REH29" s="0"/>
      <c r="REI29" s="0"/>
      <c r="REJ29" s="0"/>
      <c r="REK29" s="0"/>
      <c r="REL29" s="0"/>
      <c r="REM29" s="0"/>
      <c r="REN29" s="0"/>
      <c r="REO29" s="0"/>
      <c r="REP29" s="0"/>
      <c r="REQ29" s="0"/>
      <c r="RER29" s="0"/>
      <c r="RES29" s="0"/>
      <c r="RET29" s="0"/>
      <c r="REU29" s="0"/>
      <c r="REV29" s="0"/>
      <c r="REW29" s="0"/>
      <c r="REX29" s="0"/>
      <c r="REY29" s="0"/>
      <c r="REZ29" s="0"/>
      <c r="RFA29" s="0"/>
      <c r="RFB29" s="0"/>
      <c r="RFC29" s="0"/>
      <c r="RFD29" s="0"/>
      <c r="RFE29" s="0"/>
      <c r="RFF29" s="0"/>
      <c r="RFG29" s="0"/>
      <c r="RFH29" s="0"/>
      <c r="RFI29" s="0"/>
      <c r="RFJ29" s="0"/>
      <c r="RFK29" s="0"/>
      <c r="RFL29" s="0"/>
      <c r="RFM29" s="0"/>
      <c r="RFN29" s="0"/>
      <c r="RFO29" s="0"/>
      <c r="RFP29" s="0"/>
      <c r="RFQ29" s="0"/>
      <c r="RFR29" s="0"/>
      <c r="RFS29" s="0"/>
      <c r="RFT29" s="0"/>
      <c r="RFU29" s="0"/>
      <c r="RFV29" s="0"/>
      <c r="RFW29" s="0"/>
      <c r="RFX29" s="0"/>
      <c r="RFY29" s="0"/>
      <c r="RFZ29" s="0"/>
      <c r="RGA29" s="0"/>
      <c r="RGB29" s="0"/>
      <c r="RGC29" s="0"/>
      <c r="RGD29" s="0"/>
      <c r="RGE29" s="0"/>
      <c r="RGF29" s="0"/>
      <c r="RGG29" s="0"/>
      <c r="RGH29" s="0"/>
      <c r="RGI29" s="0"/>
      <c r="RGJ29" s="0"/>
      <c r="RGK29" s="0"/>
      <c r="RGL29" s="0"/>
      <c r="RGM29" s="0"/>
      <c r="RGN29" s="0"/>
      <c r="RGO29" s="0"/>
      <c r="RGP29" s="0"/>
      <c r="RGQ29" s="0"/>
      <c r="RGR29" s="0"/>
      <c r="RGS29" s="0"/>
      <c r="RGT29" s="0"/>
      <c r="RGU29" s="0"/>
      <c r="RGV29" s="0"/>
      <c r="RGW29" s="0"/>
      <c r="RGX29" s="0"/>
      <c r="RGY29" s="0"/>
      <c r="RGZ29" s="0"/>
      <c r="RHA29" s="0"/>
      <c r="RHB29" s="0"/>
      <c r="RHC29" s="0"/>
      <c r="RHD29" s="0"/>
      <c r="RHE29" s="0"/>
      <c r="RHF29" s="0"/>
      <c r="RHG29" s="0"/>
      <c r="RHH29" s="0"/>
      <c r="RHI29" s="0"/>
      <c r="RHJ29" s="0"/>
      <c r="RHK29" s="0"/>
      <c r="RHL29" s="0"/>
      <c r="RHM29" s="0"/>
      <c r="RHN29" s="0"/>
      <c r="RHO29" s="0"/>
      <c r="RHP29" s="0"/>
      <c r="RHQ29" s="0"/>
      <c r="RHR29" s="0"/>
      <c r="RHS29" s="0"/>
      <c r="RHT29" s="0"/>
      <c r="RHU29" s="0"/>
      <c r="RHV29" s="0"/>
      <c r="RHW29" s="0"/>
      <c r="RHX29" s="0"/>
      <c r="RHY29" s="0"/>
      <c r="RHZ29" s="0"/>
      <c r="RIA29" s="0"/>
      <c r="RIB29" s="0"/>
      <c r="RIC29" s="0"/>
      <c r="RID29" s="0"/>
      <c r="RIE29" s="0"/>
      <c r="RIF29" s="0"/>
      <c r="RIG29" s="0"/>
      <c r="RIH29" s="0"/>
      <c r="RII29" s="0"/>
      <c r="RIJ29" s="0"/>
      <c r="RIK29" s="0"/>
      <c r="RIL29" s="0"/>
      <c r="RIM29" s="0"/>
      <c r="RIN29" s="0"/>
      <c r="RIO29" s="0"/>
      <c r="RIP29" s="0"/>
      <c r="RIQ29" s="0"/>
      <c r="RIR29" s="0"/>
      <c r="RIS29" s="0"/>
      <c r="RIT29" s="0"/>
      <c r="RIU29" s="0"/>
      <c r="RIV29" s="0"/>
      <c r="RIW29" s="0"/>
      <c r="RIX29" s="0"/>
      <c r="RIY29" s="0"/>
      <c r="RIZ29" s="0"/>
      <c r="RJA29" s="0"/>
      <c r="RJB29" s="0"/>
      <c r="RJC29" s="0"/>
      <c r="RJD29" s="0"/>
      <c r="RJE29" s="0"/>
      <c r="RJF29" s="0"/>
      <c r="RJG29" s="0"/>
      <c r="RJH29" s="0"/>
      <c r="RJI29" s="0"/>
      <c r="RJJ29" s="0"/>
      <c r="RJK29" s="0"/>
      <c r="RJL29" s="0"/>
      <c r="RJM29" s="0"/>
      <c r="RJN29" s="0"/>
      <c r="RJO29" s="0"/>
      <c r="RJP29" s="0"/>
      <c r="RJQ29" s="0"/>
      <c r="RJR29" s="0"/>
      <c r="RJS29" s="0"/>
      <c r="RJT29" s="0"/>
      <c r="RJU29" s="0"/>
      <c r="RJV29" s="0"/>
      <c r="RJW29" s="0"/>
      <c r="RJX29" s="0"/>
      <c r="RJY29" s="0"/>
      <c r="RJZ29" s="0"/>
      <c r="RKA29" s="0"/>
      <c r="RKB29" s="0"/>
      <c r="RKC29" s="0"/>
      <c r="RKD29" s="0"/>
      <c r="RKE29" s="0"/>
      <c r="RKF29" s="0"/>
      <c r="RKG29" s="0"/>
      <c r="RKH29" s="0"/>
      <c r="RKI29" s="0"/>
      <c r="RKJ29" s="0"/>
      <c r="RKK29" s="0"/>
      <c r="RKL29" s="0"/>
      <c r="RKM29" s="0"/>
      <c r="RKN29" s="0"/>
      <c r="RKO29" s="0"/>
      <c r="RKP29" s="0"/>
      <c r="RKQ29" s="0"/>
      <c r="RKR29" s="0"/>
      <c r="RKS29" s="0"/>
      <c r="RKT29" s="0"/>
      <c r="RKU29" s="0"/>
      <c r="RKV29" s="0"/>
      <c r="RKW29" s="0"/>
      <c r="RKX29" s="0"/>
      <c r="RKY29" s="0"/>
      <c r="RKZ29" s="0"/>
      <c r="RLA29" s="0"/>
      <c r="RLB29" s="0"/>
      <c r="RLC29" s="0"/>
      <c r="RLD29" s="0"/>
      <c r="RLE29" s="0"/>
      <c r="RLF29" s="0"/>
      <c r="RLG29" s="0"/>
      <c r="RLH29" s="0"/>
      <c r="RLI29" s="0"/>
      <c r="RLJ29" s="0"/>
      <c r="RLK29" s="0"/>
      <c r="RLL29" s="0"/>
      <c r="RLM29" s="0"/>
      <c r="RLN29" s="0"/>
      <c r="RLO29" s="0"/>
      <c r="RLP29" s="0"/>
      <c r="RLQ29" s="0"/>
      <c r="RLR29" s="0"/>
      <c r="RLS29" s="0"/>
      <c r="RLT29" s="0"/>
      <c r="RLU29" s="0"/>
      <c r="RLV29" s="0"/>
      <c r="RLW29" s="0"/>
      <c r="RLX29" s="0"/>
      <c r="RLY29" s="0"/>
      <c r="RLZ29" s="0"/>
      <c r="RMA29" s="0"/>
      <c r="RMB29" s="0"/>
      <c r="RMC29" s="0"/>
      <c r="RMD29" s="0"/>
      <c r="RME29" s="0"/>
      <c r="RMF29" s="0"/>
      <c r="RMG29" s="0"/>
      <c r="RMH29" s="0"/>
      <c r="RMI29" s="0"/>
      <c r="RMJ29" s="0"/>
      <c r="RMK29" s="0"/>
      <c r="RML29" s="0"/>
      <c r="RMM29" s="0"/>
      <c r="RMN29" s="0"/>
      <c r="RMO29" s="0"/>
      <c r="RMP29" s="0"/>
      <c r="RMQ29" s="0"/>
      <c r="RMR29" s="0"/>
      <c r="RMS29" s="0"/>
      <c r="RMT29" s="0"/>
      <c r="RMU29" s="0"/>
      <c r="RMV29" s="0"/>
      <c r="RMW29" s="0"/>
      <c r="RMX29" s="0"/>
      <c r="RMY29" s="0"/>
      <c r="RMZ29" s="0"/>
      <c r="RNA29" s="0"/>
      <c r="RNB29" s="0"/>
      <c r="RNC29" s="0"/>
      <c r="RND29" s="0"/>
      <c r="RNE29" s="0"/>
      <c r="RNF29" s="0"/>
      <c r="RNG29" s="0"/>
      <c r="RNH29" s="0"/>
      <c r="RNI29" s="0"/>
      <c r="RNJ29" s="0"/>
      <c r="RNK29" s="0"/>
      <c r="RNL29" s="0"/>
      <c r="RNM29" s="0"/>
      <c r="RNN29" s="0"/>
      <c r="RNO29" s="0"/>
      <c r="RNP29" s="0"/>
      <c r="RNQ29" s="0"/>
      <c r="RNR29" s="0"/>
      <c r="RNS29" s="0"/>
      <c r="RNT29" s="0"/>
      <c r="RNU29" s="0"/>
      <c r="RNV29" s="0"/>
      <c r="RNW29" s="0"/>
      <c r="RNX29" s="0"/>
      <c r="RNY29" s="0"/>
      <c r="RNZ29" s="0"/>
      <c r="ROA29" s="0"/>
      <c r="ROB29" s="0"/>
      <c r="ROC29" s="0"/>
      <c r="ROD29" s="0"/>
      <c r="ROE29" s="0"/>
      <c r="ROF29" s="0"/>
      <c r="ROG29" s="0"/>
      <c r="ROH29" s="0"/>
      <c r="ROI29" s="0"/>
      <c r="ROJ29" s="0"/>
      <c r="ROK29" s="0"/>
      <c r="ROL29" s="0"/>
      <c r="ROM29" s="0"/>
      <c r="RON29" s="0"/>
      <c r="ROO29" s="0"/>
      <c r="ROP29" s="0"/>
      <c r="ROQ29" s="0"/>
      <c r="ROR29" s="0"/>
      <c r="ROS29" s="0"/>
      <c r="ROT29" s="0"/>
      <c r="ROU29" s="0"/>
      <c r="ROV29" s="0"/>
      <c r="ROW29" s="0"/>
      <c r="ROX29" s="0"/>
      <c r="ROY29" s="0"/>
      <c r="ROZ29" s="0"/>
      <c r="RPA29" s="0"/>
      <c r="RPB29" s="0"/>
      <c r="RPC29" s="0"/>
      <c r="RPD29" s="0"/>
      <c r="RPE29" s="0"/>
      <c r="RPF29" s="0"/>
      <c r="RPG29" s="0"/>
      <c r="RPH29" s="0"/>
      <c r="RPI29" s="0"/>
      <c r="RPJ29" s="0"/>
      <c r="RPK29" s="0"/>
      <c r="RPL29" s="0"/>
      <c r="RPM29" s="0"/>
      <c r="RPN29" s="0"/>
      <c r="RPO29" s="0"/>
      <c r="RPP29" s="0"/>
      <c r="RPQ29" s="0"/>
      <c r="RPR29" s="0"/>
      <c r="RPS29" s="0"/>
      <c r="RPT29" s="0"/>
      <c r="RPU29" s="0"/>
      <c r="RPV29" s="0"/>
      <c r="RPW29" s="0"/>
      <c r="RPX29" s="0"/>
      <c r="RPY29" s="0"/>
      <c r="RPZ29" s="0"/>
      <c r="RQA29" s="0"/>
      <c r="RQB29" s="0"/>
      <c r="RQC29" s="0"/>
      <c r="RQD29" s="0"/>
      <c r="RQE29" s="0"/>
      <c r="RQF29" s="0"/>
      <c r="RQG29" s="0"/>
      <c r="RQH29" s="0"/>
      <c r="RQI29" s="0"/>
      <c r="RQJ29" s="0"/>
      <c r="RQK29" s="0"/>
      <c r="RQL29" s="0"/>
      <c r="RQM29" s="0"/>
      <c r="RQN29" s="0"/>
      <c r="RQO29" s="0"/>
      <c r="RQP29" s="0"/>
      <c r="RQQ29" s="0"/>
      <c r="RQR29" s="0"/>
      <c r="RQS29" s="0"/>
      <c r="RQT29" s="0"/>
      <c r="RQU29" s="0"/>
      <c r="RQV29" s="0"/>
      <c r="RQW29" s="0"/>
      <c r="RQX29" s="0"/>
      <c r="RQY29" s="0"/>
      <c r="RQZ29" s="0"/>
      <c r="RRA29" s="0"/>
      <c r="RRB29" s="0"/>
      <c r="RRC29" s="0"/>
      <c r="RRD29" s="0"/>
      <c r="RRE29" s="0"/>
      <c r="RRF29" s="0"/>
      <c r="RRG29" s="0"/>
      <c r="RRH29" s="0"/>
      <c r="RRI29" s="0"/>
      <c r="RRJ29" s="0"/>
      <c r="RRK29" s="0"/>
      <c r="RRL29" s="0"/>
      <c r="RRM29" s="0"/>
      <c r="RRN29" s="0"/>
      <c r="RRO29" s="0"/>
      <c r="RRP29" s="0"/>
      <c r="RRQ29" s="0"/>
      <c r="RRR29" s="0"/>
      <c r="RRS29" s="0"/>
      <c r="RRT29" s="0"/>
      <c r="RRU29" s="0"/>
      <c r="RRV29" s="0"/>
      <c r="RRW29" s="0"/>
      <c r="RRX29" s="0"/>
      <c r="RRY29" s="0"/>
      <c r="RRZ29" s="0"/>
      <c r="RSA29" s="0"/>
      <c r="RSB29" s="0"/>
      <c r="RSC29" s="0"/>
      <c r="RSD29" s="0"/>
      <c r="RSE29" s="0"/>
      <c r="RSF29" s="0"/>
      <c r="RSG29" s="0"/>
      <c r="RSH29" s="0"/>
      <c r="RSI29" s="0"/>
      <c r="RSJ29" s="0"/>
      <c r="RSK29" s="0"/>
      <c r="RSL29" s="0"/>
      <c r="RSM29" s="0"/>
      <c r="RSN29" s="0"/>
      <c r="RSO29" s="0"/>
      <c r="RSP29" s="0"/>
      <c r="RSQ29" s="0"/>
      <c r="RSR29" s="0"/>
      <c r="RSS29" s="0"/>
      <c r="RST29" s="0"/>
      <c r="RSU29" s="0"/>
      <c r="RSV29" s="0"/>
      <c r="RSW29" s="0"/>
      <c r="RSX29" s="0"/>
      <c r="RSY29" s="0"/>
      <c r="RSZ29" s="0"/>
      <c r="RTA29" s="0"/>
      <c r="RTB29" s="0"/>
      <c r="RTC29" s="0"/>
      <c r="RTD29" s="0"/>
      <c r="RTE29" s="0"/>
      <c r="RTF29" s="0"/>
      <c r="RTG29" s="0"/>
      <c r="RTH29" s="0"/>
      <c r="RTI29" s="0"/>
      <c r="RTJ29" s="0"/>
      <c r="RTK29" s="0"/>
      <c r="RTL29" s="0"/>
      <c r="RTM29" s="0"/>
      <c r="RTN29" s="0"/>
      <c r="RTO29" s="0"/>
      <c r="RTP29" s="0"/>
      <c r="RTQ29" s="0"/>
      <c r="RTR29" s="0"/>
      <c r="RTS29" s="0"/>
      <c r="RTT29" s="0"/>
      <c r="RTU29" s="0"/>
      <c r="RTV29" s="0"/>
      <c r="RTW29" s="0"/>
      <c r="RTX29" s="0"/>
      <c r="RTY29" s="0"/>
      <c r="RTZ29" s="0"/>
      <c r="RUA29" s="0"/>
      <c r="RUB29" s="0"/>
      <c r="RUC29" s="0"/>
      <c r="RUD29" s="0"/>
      <c r="RUE29" s="0"/>
      <c r="RUF29" s="0"/>
      <c r="RUG29" s="0"/>
      <c r="RUH29" s="0"/>
      <c r="RUI29" s="0"/>
      <c r="RUJ29" s="0"/>
      <c r="RUK29" s="0"/>
      <c r="RUL29" s="0"/>
      <c r="RUM29" s="0"/>
      <c r="RUN29" s="0"/>
      <c r="RUO29" s="0"/>
      <c r="RUP29" s="0"/>
      <c r="RUQ29" s="0"/>
      <c r="RUR29" s="0"/>
      <c r="RUS29" s="0"/>
      <c r="RUT29" s="0"/>
      <c r="RUU29" s="0"/>
      <c r="RUV29" s="0"/>
      <c r="RUW29" s="0"/>
      <c r="RUX29" s="0"/>
      <c r="RUY29" s="0"/>
      <c r="RUZ29" s="0"/>
      <c r="RVA29" s="0"/>
      <c r="RVB29" s="0"/>
      <c r="RVC29" s="0"/>
      <c r="RVD29" s="0"/>
      <c r="RVE29" s="0"/>
      <c r="RVF29" s="0"/>
      <c r="RVG29" s="0"/>
      <c r="RVH29" s="0"/>
      <c r="RVI29" s="0"/>
      <c r="RVJ29" s="0"/>
      <c r="RVK29" s="0"/>
      <c r="RVL29" s="0"/>
      <c r="RVM29" s="0"/>
      <c r="RVN29" s="0"/>
      <c r="RVO29" s="0"/>
      <c r="RVP29" s="0"/>
      <c r="RVQ29" s="0"/>
      <c r="RVR29" s="0"/>
      <c r="RVS29" s="0"/>
      <c r="RVT29" s="0"/>
      <c r="RVU29" s="0"/>
      <c r="RVV29" s="0"/>
      <c r="RVW29" s="0"/>
      <c r="RVX29" s="0"/>
      <c r="RVY29" s="0"/>
      <c r="RVZ29" s="0"/>
      <c r="RWA29" s="0"/>
      <c r="RWB29" s="0"/>
      <c r="RWC29" s="0"/>
      <c r="RWD29" s="0"/>
      <c r="RWE29" s="0"/>
      <c r="RWF29" s="0"/>
      <c r="RWG29" s="0"/>
      <c r="RWH29" s="0"/>
      <c r="RWI29" s="0"/>
      <c r="RWJ29" s="0"/>
      <c r="RWK29" s="0"/>
      <c r="RWL29" s="0"/>
      <c r="RWM29" s="0"/>
      <c r="RWN29" s="0"/>
      <c r="RWO29" s="0"/>
      <c r="RWP29" s="0"/>
      <c r="RWQ29" s="0"/>
      <c r="RWR29" s="0"/>
      <c r="RWS29" s="0"/>
      <c r="RWT29" s="0"/>
      <c r="RWU29" s="0"/>
      <c r="RWV29" s="0"/>
      <c r="RWW29" s="0"/>
      <c r="RWX29" s="0"/>
      <c r="RWY29" s="0"/>
      <c r="RWZ29" s="0"/>
      <c r="RXA29" s="0"/>
      <c r="RXB29" s="0"/>
      <c r="RXC29" s="0"/>
      <c r="RXD29" s="0"/>
      <c r="RXE29" s="0"/>
      <c r="RXF29" s="0"/>
      <c r="RXG29" s="0"/>
      <c r="RXH29" s="0"/>
      <c r="RXI29" s="0"/>
      <c r="RXJ29" s="0"/>
      <c r="RXK29" s="0"/>
      <c r="RXL29" s="0"/>
      <c r="RXM29" s="0"/>
      <c r="RXN29" s="0"/>
      <c r="RXO29" s="0"/>
      <c r="RXP29" s="0"/>
      <c r="RXQ29" s="0"/>
      <c r="RXR29" s="0"/>
      <c r="RXS29" s="0"/>
      <c r="RXT29" s="0"/>
      <c r="RXU29" s="0"/>
      <c r="RXV29" s="0"/>
      <c r="RXW29" s="0"/>
      <c r="RXX29" s="0"/>
      <c r="RXY29" s="0"/>
      <c r="RXZ29" s="0"/>
      <c r="RYA29" s="0"/>
      <c r="RYB29" s="0"/>
      <c r="RYC29" s="0"/>
      <c r="RYD29" s="0"/>
      <c r="RYE29" s="0"/>
      <c r="RYF29" s="0"/>
      <c r="RYG29" s="0"/>
      <c r="RYH29" s="0"/>
      <c r="RYI29" s="0"/>
      <c r="RYJ29" s="0"/>
      <c r="RYK29" s="0"/>
      <c r="RYL29" s="0"/>
      <c r="RYM29" s="0"/>
      <c r="RYN29" s="0"/>
      <c r="RYO29" s="0"/>
      <c r="RYP29" s="0"/>
      <c r="RYQ29" s="0"/>
      <c r="RYR29" s="0"/>
      <c r="RYS29" s="0"/>
      <c r="RYT29" s="0"/>
      <c r="RYU29" s="0"/>
      <c r="RYV29" s="0"/>
      <c r="RYW29" s="0"/>
      <c r="RYX29" s="0"/>
      <c r="RYY29" s="0"/>
      <c r="RYZ29" s="0"/>
      <c r="RZA29" s="0"/>
      <c r="RZB29" s="0"/>
      <c r="RZC29" s="0"/>
      <c r="RZD29" s="0"/>
      <c r="RZE29" s="0"/>
      <c r="RZF29" s="0"/>
      <c r="RZG29" s="0"/>
      <c r="RZH29" s="0"/>
      <c r="RZI29" s="0"/>
      <c r="RZJ29" s="0"/>
      <c r="RZK29" s="0"/>
      <c r="RZL29" s="0"/>
      <c r="RZM29" s="0"/>
      <c r="RZN29" s="0"/>
      <c r="RZO29" s="0"/>
      <c r="RZP29" s="0"/>
      <c r="RZQ29" s="0"/>
      <c r="RZR29" s="0"/>
      <c r="RZS29" s="0"/>
      <c r="RZT29" s="0"/>
      <c r="RZU29" s="0"/>
      <c r="RZV29" s="0"/>
      <c r="RZW29" s="0"/>
      <c r="RZX29" s="0"/>
      <c r="RZY29" s="0"/>
      <c r="RZZ29" s="0"/>
      <c r="SAA29" s="0"/>
      <c r="SAB29" s="0"/>
      <c r="SAC29" s="0"/>
      <c r="SAD29" s="0"/>
      <c r="SAE29" s="0"/>
      <c r="SAF29" s="0"/>
      <c r="SAG29" s="0"/>
      <c r="SAH29" s="0"/>
      <c r="SAI29" s="0"/>
      <c r="SAJ29" s="0"/>
      <c r="SAK29" s="0"/>
      <c r="SAL29" s="0"/>
      <c r="SAM29" s="0"/>
      <c r="SAN29" s="0"/>
      <c r="SAO29" s="0"/>
      <c r="SAP29" s="0"/>
      <c r="SAQ29" s="0"/>
      <c r="SAR29" s="0"/>
      <c r="SAS29" s="0"/>
      <c r="SAT29" s="0"/>
      <c r="SAU29" s="0"/>
      <c r="SAV29" s="0"/>
      <c r="SAW29" s="0"/>
      <c r="SAX29" s="0"/>
      <c r="SAY29" s="0"/>
      <c r="SAZ29" s="0"/>
      <c r="SBA29" s="0"/>
      <c r="SBB29" s="0"/>
      <c r="SBC29" s="0"/>
      <c r="SBD29" s="0"/>
      <c r="SBE29" s="0"/>
      <c r="SBF29" s="0"/>
      <c r="SBG29" s="0"/>
      <c r="SBH29" s="0"/>
      <c r="SBI29" s="0"/>
      <c r="SBJ29" s="0"/>
      <c r="SBK29" s="0"/>
      <c r="SBL29" s="0"/>
      <c r="SBM29" s="0"/>
      <c r="SBN29" s="0"/>
      <c r="SBO29" s="0"/>
      <c r="SBP29" s="0"/>
      <c r="SBQ29" s="0"/>
      <c r="SBR29" s="0"/>
      <c r="SBS29" s="0"/>
      <c r="SBT29" s="0"/>
      <c r="SBU29" s="0"/>
      <c r="SBV29" s="0"/>
      <c r="SBW29" s="0"/>
      <c r="SBX29" s="0"/>
      <c r="SBY29" s="0"/>
      <c r="SBZ29" s="0"/>
      <c r="SCA29" s="0"/>
      <c r="SCB29" s="0"/>
      <c r="SCC29" s="0"/>
      <c r="SCD29" s="0"/>
      <c r="SCE29" s="0"/>
      <c r="SCF29" s="0"/>
      <c r="SCG29" s="0"/>
      <c r="SCH29" s="0"/>
      <c r="SCI29" s="0"/>
      <c r="SCJ29" s="0"/>
      <c r="SCK29" s="0"/>
      <c r="SCL29" s="0"/>
      <c r="SCM29" s="0"/>
      <c r="SCN29" s="0"/>
      <c r="SCO29" s="0"/>
      <c r="SCP29" s="0"/>
      <c r="SCQ29" s="0"/>
      <c r="SCR29" s="0"/>
      <c r="SCS29" s="0"/>
      <c r="SCT29" s="0"/>
      <c r="SCU29" s="0"/>
      <c r="SCV29" s="0"/>
      <c r="SCW29" s="0"/>
      <c r="SCX29" s="0"/>
      <c r="SCY29" s="0"/>
      <c r="SCZ29" s="0"/>
      <c r="SDA29" s="0"/>
      <c r="SDB29" s="0"/>
      <c r="SDC29" s="0"/>
      <c r="SDD29" s="0"/>
      <c r="SDE29" s="0"/>
      <c r="SDF29" s="0"/>
      <c r="SDG29" s="0"/>
      <c r="SDH29" s="0"/>
      <c r="SDI29" s="0"/>
      <c r="SDJ29" s="0"/>
      <c r="SDK29" s="0"/>
      <c r="SDL29" s="0"/>
      <c r="SDM29" s="0"/>
      <c r="SDN29" s="0"/>
      <c r="SDO29" s="0"/>
      <c r="SDP29" s="0"/>
      <c r="SDQ29" s="0"/>
      <c r="SDR29" s="0"/>
      <c r="SDS29" s="0"/>
      <c r="SDT29" s="0"/>
      <c r="SDU29" s="0"/>
      <c r="SDV29" s="0"/>
      <c r="SDW29" s="0"/>
      <c r="SDX29" s="0"/>
      <c r="SDY29" s="0"/>
      <c r="SDZ29" s="0"/>
      <c r="SEA29" s="0"/>
      <c r="SEB29" s="0"/>
      <c r="SEC29" s="0"/>
      <c r="SED29" s="0"/>
      <c r="SEE29" s="0"/>
      <c r="SEF29" s="0"/>
      <c r="SEG29" s="0"/>
      <c r="SEH29" s="0"/>
      <c r="SEI29" s="0"/>
      <c r="SEJ29" s="0"/>
      <c r="SEK29" s="0"/>
      <c r="SEL29" s="0"/>
      <c r="SEM29" s="0"/>
      <c r="SEN29" s="0"/>
      <c r="SEO29" s="0"/>
      <c r="SEP29" s="0"/>
      <c r="SEQ29" s="0"/>
      <c r="SER29" s="0"/>
      <c r="SES29" s="0"/>
      <c r="SET29" s="0"/>
      <c r="SEU29" s="0"/>
      <c r="SEV29" s="0"/>
      <c r="SEW29" s="0"/>
      <c r="SEX29" s="0"/>
      <c r="SEY29" s="0"/>
      <c r="SEZ29" s="0"/>
      <c r="SFA29" s="0"/>
      <c r="SFB29" s="0"/>
      <c r="SFC29" s="0"/>
      <c r="SFD29" s="0"/>
      <c r="SFE29" s="0"/>
      <c r="SFF29" s="0"/>
      <c r="SFG29" s="0"/>
      <c r="SFH29" s="0"/>
      <c r="SFI29" s="0"/>
      <c r="SFJ29" s="0"/>
      <c r="SFK29" s="0"/>
      <c r="SFL29" s="0"/>
      <c r="SFM29" s="0"/>
      <c r="SFN29" s="0"/>
      <c r="SFO29" s="0"/>
      <c r="SFP29" s="0"/>
      <c r="SFQ29" s="0"/>
      <c r="SFR29" s="0"/>
      <c r="SFS29" s="0"/>
      <c r="SFT29" s="0"/>
      <c r="SFU29" s="0"/>
      <c r="SFV29" s="0"/>
      <c r="SFW29" s="0"/>
      <c r="SFX29" s="0"/>
      <c r="SFY29" s="0"/>
      <c r="SFZ29" s="0"/>
      <c r="SGA29" s="0"/>
      <c r="SGB29" s="0"/>
      <c r="SGC29" s="0"/>
      <c r="SGD29" s="0"/>
      <c r="SGE29" s="0"/>
      <c r="SGF29" s="0"/>
      <c r="SGG29" s="0"/>
      <c r="SGH29" s="0"/>
      <c r="SGI29" s="0"/>
      <c r="SGJ29" s="0"/>
      <c r="SGK29" s="0"/>
      <c r="SGL29" s="0"/>
      <c r="SGM29" s="0"/>
      <c r="SGN29" s="0"/>
      <c r="SGO29" s="0"/>
      <c r="SGP29" s="0"/>
      <c r="SGQ29" s="0"/>
      <c r="SGR29" s="0"/>
      <c r="SGS29" s="0"/>
      <c r="SGT29" s="0"/>
      <c r="SGU29" s="0"/>
      <c r="SGV29" s="0"/>
      <c r="SGW29" s="0"/>
      <c r="SGX29" s="0"/>
      <c r="SGY29" s="0"/>
      <c r="SGZ29" s="0"/>
      <c r="SHA29" s="0"/>
      <c r="SHB29" s="0"/>
      <c r="SHC29" s="0"/>
      <c r="SHD29" s="0"/>
      <c r="SHE29" s="0"/>
      <c r="SHF29" s="0"/>
      <c r="SHG29" s="0"/>
      <c r="SHH29" s="0"/>
      <c r="SHI29" s="0"/>
      <c r="SHJ29" s="0"/>
      <c r="SHK29" s="0"/>
      <c r="SHL29" s="0"/>
      <c r="SHM29" s="0"/>
      <c r="SHN29" s="0"/>
      <c r="SHO29" s="0"/>
      <c r="SHP29" s="0"/>
      <c r="SHQ29" s="0"/>
      <c r="SHR29" s="0"/>
      <c r="SHS29" s="0"/>
      <c r="SHT29" s="0"/>
      <c r="SHU29" s="0"/>
      <c r="SHV29" s="0"/>
      <c r="SHW29" s="0"/>
      <c r="SHX29" s="0"/>
      <c r="SHY29" s="0"/>
      <c r="SHZ29" s="0"/>
      <c r="SIA29" s="0"/>
      <c r="SIB29" s="0"/>
      <c r="SIC29" s="0"/>
      <c r="SID29" s="0"/>
      <c r="SIE29" s="0"/>
      <c r="SIF29" s="0"/>
      <c r="SIG29" s="0"/>
      <c r="SIH29" s="0"/>
      <c r="SII29" s="0"/>
      <c r="SIJ29" s="0"/>
      <c r="SIK29" s="0"/>
      <c r="SIL29" s="0"/>
      <c r="SIM29" s="0"/>
      <c r="SIN29" s="0"/>
      <c r="SIO29" s="0"/>
      <c r="SIP29" s="0"/>
      <c r="SIQ29" s="0"/>
      <c r="SIR29" s="0"/>
      <c r="SIS29" s="0"/>
      <c r="SIT29" s="0"/>
      <c r="SIU29" s="0"/>
      <c r="SIV29" s="0"/>
      <c r="SIW29" s="0"/>
      <c r="SIX29" s="0"/>
      <c r="SIY29" s="0"/>
      <c r="SIZ29" s="0"/>
      <c r="SJA29" s="0"/>
      <c r="SJB29" s="0"/>
      <c r="SJC29" s="0"/>
      <c r="SJD29" s="0"/>
      <c r="SJE29" s="0"/>
      <c r="SJF29" s="0"/>
      <c r="SJG29" s="0"/>
      <c r="SJH29" s="0"/>
      <c r="SJI29" s="0"/>
      <c r="SJJ29" s="0"/>
      <c r="SJK29" s="0"/>
      <c r="SJL29" s="0"/>
      <c r="SJM29" s="0"/>
      <c r="SJN29" s="0"/>
      <c r="SJO29" s="0"/>
      <c r="SJP29" s="0"/>
      <c r="SJQ29" s="0"/>
      <c r="SJR29" s="0"/>
      <c r="SJS29" s="0"/>
      <c r="SJT29" s="0"/>
      <c r="SJU29" s="0"/>
      <c r="SJV29" s="0"/>
      <c r="SJW29" s="0"/>
      <c r="SJX29" s="0"/>
      <c r="SJY29" s="0"/>
      <c r="SJZ29" s="0"/>
      <c r="SKA29" s="0"/>
      <c r="SKB29" s="0"/>
      <c r="SKC29" s="0"/>
      <c r="SKD29" s="0"/>
      <c r="SKE29" s="0"/>
      <c r="SKF29" s="0"/>
      <c r="SKG29" s="0"/>
      <c r="SKH29" s="0"/>
      <c r="SKI29" s="0"/>
      <c r="SKJ29" s="0"/>
      <c r="SKK29" s="0"/>
      <c r="SKL29" s="0"/>
      <c r="SKM29" s="0"/>
      <c r="SKN29" s="0"/>
      <c r="SKO29" s="0"/>
      <c r="SKP29" s="0"/>
      <c r="SKQ29" s="0"/>
      <c r="SKR29" s="0"/>
      <c r="SKS29" s="0"/>
      <c r="SKT29" s="0"/>
      <c r="SKU29" s="0"/>
      <c r="SKV29" s="0"/>
      <c r="SKW29" s="0"/>
      <c r="SKX29" s="0"/>
      <c r="SKY29" s="0"/>
      <c r="SKZ29" s="0"/>
      <c r="SLA29" s="0"/>
      <c r="SLB29" s="0"/>
      <c r="SLC29" s="0"/>
      <c r="SLD29" s="0"/>
      <c r="SLE29" s="0"/>
      <c r="SLF29" s="0"/>
      <c r="SLG29" s="0"/>
      <c r="SLH29" s="0"/>
      <c r="SLI29" s="0"/>
      <c r="SLJ29" s="0"/>
      <c r="SLK29" s="0"/>
      <c r="SLL29" s="0"/>
      <c r="SLM29" s="0"/>
      <c r="SLN29" s="0"/>
      <c r="SLO29" s="0"/>
      <c r="SLP29" s="0"/>
      <c r="SLQ29" s="0"/>
      <c r="SLR29" s="0"/>
      <c r="SLS29" s="0"/>
      <c r="SLT29" s="0"/>
      <c r="SLU29" s="0"/>
      <c r="SLV29" s="0"/>
      <c r="SLW29" s="0"/>
      <c r="SLX29" s="0"/>
      <c r="SLY29" s="0"/>
      <c r="SLZ29" s="0"/>
      <c r="SMA29" s="0"/>
      <c r="SMB29" s="0"/>
      <c r="SMC29" s="0"/>
      <c r="SMD29" s="0"/>
      <c r="SME29" s="0"/>
      <c r="SMF29" s="0"/>
      <c r="SMG29" s="0"/>
      <c r="SMH29" s="0"/>
      <c r="SMI29" s="0"/>
      <c r="SMJ29" s="0"/>
      <c r="SMK29" s="0"/>
      <c r="SML29" s="0"/>
      <c r="SMM29" s="0"/>
      <c r="SMN29" s="0"/>
      <c r="SMO29" s="0"/>
      <c r="SMP29" s="0"/>
      <c r="SMQ29" s="0"/>
      <c r="SMR29" s="0"/>
      <c r="SMS29" s="0"/>
      <c r="SMT29" s="0"/>
      <c r="SMU29" s="0"/>
      <c r="SMV29" s="0"/>
      <c r="SMW29" s="0"/>
      <c r="SMX29" s="0"/>
      <c r="SMY29" s="0"/>
      <c r="SMZ29" s="0"/>
      <c r="SNA29" s="0"/>
      <c r="SNB29" s="0"/>
      <c r="SNC29" s="0"/>
      <c r="SND29" s="0"/>
      <c r="SNE29" s="0"/>
      <c r="SNF29" s="0"/>
      <c r="SNG29" s="0"/>
      <c r="SNH29" s="0"/>
      <c r="SNI29" s="0"/>
      <c r="SNJ29" s="0"/>
      <c r="SNK29" s="0"/>
      <c r="SNL29" s="0"/>
      <c r="SNM29" s="0"/>
      <c r="SNN29" s="0"/>
      <c r="SNO29" s="0"/>
      <c r="SNP29" s="0"/>
      <c r="SNQ29" s="0"/>
      <c r="SNR29" s="0"/>
      <c r="SNS29" s="0"/>
      <c r="SNT29" s="0"/>
      <c r="SNU29" s="0"/>
      <c r="SNV29" s="0"/>
      <c r="SNW29" s="0"/>
      <c r="SNX29" s="0"/>
      <c r="SNY29" s="0"/>
      <c r="SNZ29" s="0"/>
      <c r="SOA29" s="0"/>
      <c r="SOB29" s="0"/>
      <c r="SOC29" s="0"/>
      <c r="SOD29" s="0"/>
      <c r="SOE29" s="0"/>
      <c r="SOF29" s="0"/>
      <c r="SOG29" s="0"/>
      <c r="SOH29" s="0"/>
      <c r="SOI29" s="0"/>
      <c r="SOJ29" s="0"/>
      <c r="SOK29" s="0"/>
      <c r="SOL29" s="0"/>
      <c r="SOM29" s="0"/>
      <c r="SON29" s="0"/>
      <c r="SOO29" s="0"/>
      <c r="SOP29" s="0"/>
      <c r="SOQ29" s="0"/>
      <c r="SOR29" s="0"/>
      <c r="SOS29" s="0"/>
      <c r="SOT29" s="0"/>
      <c r="SOU29" s="0"/>
      <c r="SOV29" s="0"/>
      <c r="SOW29" s="0"/>
      <c r="SOX29" s="0"/>
      <c r="SOY29" s="0"/>
      <c r="SOZ29" s="0"/>
      <c r="SPA29" s="0"/>
      <c r="SPB29" s="0"/>
      <c r="SPC29" s="0"/>
      <c r="SPD29" s="0"/>
      <c r="SPE29" s="0"/>
      <c r="SPF29" s="0"/>
      <c r="SPG29" s="0"/>
      <c r="SPH29" s="0"/>
      <c r="SPI29" s="0"/>
      <c r="SPJ29" s="0"/>
      <c r="SPK29" s="0"/>
      <c r="SPL29" s="0"/>
      <c r="SPM29" s="0"/>
      <c r="SPN29" s="0"/>
      <c r="SPO29" s="0"/>
      <c r="SPP29" s="0"/>
      <c r="SPQ29" s="0"/>
      <c r="SPR29" s="0"/>
      <c r="SPS29" s="0"/>
      <c r="SPT29" s="0"/>
      <c r="SPU29" s="0"/>
      <c r="SPV29" s="0"/>
      <c r="SPW29" s="0"/>
      <c r="SPX29" s="0"/>
      <c r="SPY29" s="0"/>
      <c r="SPZ29" s="0"/>
      <c r="SQA29" s="0"/>
      <c r="SQB29" s="0"/>
      <c r="SQC29" s="0"/>
      <c r="SQD29" s="0"/>
      <c r="SQE29" s="0"/>
      <c r="SQF29" s="0"/>
      <c r="SQG29" s="0"/>
      <c r="SQH29" s="0"/>
      <c r="SQI29" s="0"/>
      <c r="SQJ29" s="0"/>
      <c r="SQK29" s="0"/>
      <c r="SQL29" s="0"/>
      <c r="SQM29" s="0"/>
      <c r="SQN29" s="0"/>
      <c r="SQO29" s="0"/>
      <c r="SQP29" s="0"/>
      <c r="SQQ29" s="0"/>
      <c r="SQR29" s="0"/>
      <c r="SQS29" s="0"/>
      <c r="SQT29" s="0"/>
      <c r="SQU29" s="0"/>
      <c r="SQV29" s="0"/>
      <c r="SQW29" s="0"/>
      <c r="SQX29" s="0"/>
      <c r="SQY29" s="0"/>
      <c r="SQZ29" s="0"/>
      <c r="SRA29" s="0"/>
      <c r="SRB29" s="0"/>
      <c r="SRC29" s="0"/>
      <c r="SRD29" s="0"/>
      <c r="SRE29" s="0"/>
      <c r="SRF29" s="0"/>
      <c r="SRG29" s="0"/>
      <c r="SRH29" s="0"/>
      <c r="SRI29" s="0"/>
      <c r="SRJ29" s="0"/>
      <c r="SRK29" s="0"/>
      <c r="SRL29" s="0"/>
      <c r="SRM29" s="0"/>
      <c r="SRN29" s="0"/>
      <c r="SRO29" s="0"/>
      <c r="SRP29" s="0"/>
      <c r="SRQ29" s="0"/>
      <c r="SRR29" s="0"/>
      <c r="SRS29" s="0"/>
      <c r="SRT29" s="0"/>
      <c r="SRU29" s="0"/>
      <c r="SRV29" s="0"/>
      <c r="SRW29" s="0"/>
      <c r="SRX29" s="0"/>
      <c r="SRY29" s="0"/>
      <c r="SRZ29" s="0"/>
      <c r="SSA29" s="0"/>
      <c r="SSB29" s="0"/>
      <c r="SSC29" s="0"/>
      <c r="SSD29" s="0"/>
      <c r="SSE29" s="0"/>
      <c r="SSF29" s="0"/>
      <c r="SSG29" s="0"/>
      <c r="SSH29" s="0"/>
      <c r="SSI29" s="0"/>
      <c r="SSJ29" s="0"/>
      <c r="SSK29" s="0"/>
      <c r="SSL29" s="0"/>
      <c r="SSM29" s="0"/>
      <c r="SSN29" s="0"/>
      <c r="SSO29" s="0"/>
      <c r="SSP29" s="0"/>
      <c r="SSQ29" s="0"/>
      <c r="SSR29" s="0"/>
      <c r="SSS29" s="0"/>
      <c r="SST29" s="0"/>
      <c r="SSU29" s="0"/>
      <c r="SSV29" s="0"/>
      <c r="SSW29" s="0"/>
      <c r="SSX29" s="0"/>
      <c r="SSY29" s="0"/>
      <c r="SSZ29" s="0"/>
      <c r="STA29" s="0"/>
      <c r="STB29" s="0"/>
      <c r="STC29" s="0"/>
      <c r="STD29" s="0"/>
      <c r="STE29" s="0"/>
      <c r="STF29" s="0"/>
      <c r="STG29" s="0"/>
      <c r="STH29" s="0"/>
      <c r="STI29" s="0"/>
      <c r="STJ29" s="0"/>
      <c r="STK29" s="0"/>
      <c r="STL29" s="0"/>
      <c r="STM29" s="0"/>
      <c r="STN29" s="0"/>
      <c r="STO29" s="0"/>
      <c r="STP29" s="0"/>
      <c r="STQ29" s="0"/>
      <c r="STR29" s="0"/>
      <c r="STS29" s="0"/>
      <c r="STT29" s="0"/>
      <c r="STU29" s="0"/>
      <c r="STV29" s="0"/>
      <c r="STW29" s="0"/>
      <c r="STX29" s="0"/>
      <c r="STY29" s="0"/>
      <c r="STZ29" s="0"/>
      <c r="SUA29" s="0"/>
      <c r="SUB29" s="0"/>
      <c r="SUC29" s="0"/>
      <c r="SUD29" s="0"/>
      <c r="SUE29" s="0"/>
      <c r="SUF29" s="0"/>
      <c r="SUG29" s="0"/>
      <c r="SUH29" s="0"/>
      <c r="SUI29" s="0"/>
      <c r="SUJ29" s="0"/>
      <c r="SUK29" s="0"/>
      <c r="SUL29" s="0"/>
      <c r="SUM29" s="0"/>
      <c r="SUN29" s="0"/>
      <c r="SUO29" s="0"/>
      <c r="SUP29" s="0"/>
      <c r="SUQ29" s="0"/>
      <c r="SUR29" s="0"/>
      <c r="SUS29" s="0"/>
      <c r="SUT29" s="0"/>
      <c r="SUU29" s="0"/>
      <c r="SUV29" s="0"/>
      <c r="SUW29" s="0"/>
      <c r="SUX29" s="0"/>
      <c r="SUY29" s="0"/>
      <c r="SUZ29" s="0"/>
      <c r="SVA29" s="0"/>
      <c r="SVB29" s="0"/>
      <c r="SVC29" s="0"/>
      <c r="SVD29" s="0"/>
      <c r="SVE29" s="0"/>
      <c r="SVF29" s="0"/>
      <c r="SVG29" s="0"/>
      <c r="SVH29" s="0"/>
      <c r="SVI29" s="0"/>
      <c r="SVJ29" s="0"/>
      <c r="SVK29" s="0"/>
      <c r="SVL29" s="0"/>
      <c r="SVM29" s="0"/>
      <c r="SVN29" s="0"/>
      <c r="SVO29" s="0"/>
      <c r="SVP29" s="0"/>
      <c r="SVQ29" s="0"/>
      <c r="SVR29" s="0"/>
      <c r="SVS29" s="0"/>
      <c r="SVT29" s="0"/>
      <c r="SVU29" s="0"/>
      <c r="SVV29" s="0"/>
      <c r="SVW29" s="0"/>
      <c r="SVX29" s="0"/>
      <c r="SVY29" s="0"/>
      <c r="SVZ29" s="0"/>
      <c r="SWA29" s="0"/>
      <c r="SWB29" s="0"/>
      <c r="SWC29" s="0"/>
      <c r="SWD29" s="0"/>
      <c r="SWE29" s="0"/>
      <c r="SWF29" s="0"/>
      <c r="SWG29" s="0"/>
      <c r="SWH29" s="0"/>
      <c r="SWI29" s="0"/>
      <c r="SWJ29" s="0"/>
      <c r="SWK29" s="0"/>
      <c r="SWL29" s="0"/>
      <c r="SWM29" s="0"/>
      <c r="SWN29" s="0"/>
      <c r="SWO29" s="0"/>
      <c r="SWP29" s="0"/>
      <c r="SWQ29" s="0"/>
      <c r="SWR29" s="0"/>
      <c r="SWS29" s="0"/>
      <c r="SWT29" s="0"/>
      <c r="SWU29" s="0"/>
      <c r="SWV29" s="0"/>
      <c r="SWW29" s="0"/>
      <c r="SWX29" s="0"/>
      <c r="SWY29" s="0"/>
      <c r="SWZ29" s="0"/>
      <c r="SXA29" s="0"/>
      <c r="SXB29" s="0"/>
      <c r="SXC29" s="0"/>
      <c r="SXD29" s="0"/>
      <c r="SXE29" s="0"/>
      <c r="SXF29" s="0"/>
      <c r="SXG29" s="0"/>
      <c r="SXH29" s="0"/>
      <c r="SXI29" s="0"/>
      <c r="SXJ29" s="0"/>
      <c r="SXK29" s="0"/>
      <c r="SXL29" s="0"/>
      <c r="SXM29" s="0"/>
      <c r="SXN29" s="0"/>
      <c r="SXO29" s="0"/>
      <c r="SXP29" s="0"/>
      <c r="SXQ29" s="0"/>
      <c r="SXR29" s="0"/>
      <c r="SXS29" s="0"/>
      <c r="SXT29" s="0"/>
      <c r="SXU29" s="0"/>
      <c r="SXV29" s="0"/>
      <c r="SXW29" s="0"/>
      <c r="SXX29" s="0"/>
      <c r="SXY29" s="0"/>
      <c r="SXZ29" s="0"/>
      <c r="SYA29" s="0"/>
      <c r="SYB29" s="0"/>
      <c r="SYC29" s="0"/>
      <c r="SYD29" s="0"/>
      <c r="SYE29" s="0"/>
      <c r="SYF29" s="0"/>
      <c r="SYG29" s="0"/>
      <c r="SYH29" s="0"/>
      <c r="SYI29" s="0"/>
      <c r="SYJ29" s="0"/>
      <c r="SYK29" s="0"/>
      <c r="SYL29" s="0"/>
      <c r="SYM29" s="0"/>
      <c r="SYN29" s="0"/>
      <c r="SYO29" s="0"/>
      <c r="SYP29" s="0"/>
      <c r="SYQ29" s="0"/>
      <c r="SYR29" s="0"/>
      <c r="SYS29" s="0"/>
      <c r="SYT29" s="0"/>
      <c r="SYU29" s="0"/>
      <c r="SYV29" s="0"/>
      <c r="SYW29" s="0"/>
      <c r="SYX29" s="0"/>
      <c r="SYY29" s="0"/>
      <c r="SYZ29" s="0"/>
      <c r="SZA29" s="0"/>
      <c r="SZB29" s="0"/>
      <c r="SZC29" s="0"/>
      <c r="SZD29" s="0"/>
      <c r="SZE29" s="0"/>
      <c r="SZF29" s="0"/>
      <c r="SZG29" s="0"/>
      <c r="SZH29" s="0"/>
      <c r="SZI29" s="0"/>
      <c r="SZJ29" s="0"/>
      <c r="SZK29" s="0"/>
      <c r="SZL29" s="0"/>
      <c r="SZM29" s="0"/>
      <c r="SZN29" s="0"/>
      <c r="SZO29" s="0"/>
      <c r="SZP29" s="0"/>
      <c r="SZQ29" s="0"/>
      <c r="SZR29" s="0"/>
      <c r="SZS29" s="0"/>
      <c r="SZT29" s="0"/>
      <c r="SZU29" s="0"/>
      <c r="SZV29" s="0"/>
      <c r="SZW29" s="0"/>
      <c r="SZX29" s="0"/>
      <c r="SZY29" s="0"/>
      <c r="SZZ29" s="0"/>
      <c r="TAA29" s="0"/>
      <c r="TAB29" s="0"/>
      <c r="TAC29" s="0"/>
      <c r="TAD29" s="0"/>
      <c r="TAE29" s="0"/>
      <c r="TAF29" s="0"/>
      <c r="TAG29" s="0"/>
      <c r="TAH29" s="0"/>
      <c r="TAI29" s="0"/>
      <c r="TAJ29" s="0"/>
      <c r="TAK29" s="0"/>
      <c r="TAL29" s="0"/>
      <c r="TAM29" s="0"/>
      <c r="TAN29" s="0"/>
      <c r="TAO29" s="0"/>
      <c r="TAP29" s="0"/>
      <c r="TAQ29" s="0"/>
      <c r="TAR29" s="0"/>
      <c r="TAS29" s="0"/>
      <c r="TAT29" s="0"/>
      <c r="TAU29" s="0"/>
      <c r="TAV29" s="0"/>
      <c r="TAW29" s="0"/>
      <c r="TAX29" s="0"/>
      <c r="TAY29" s="0"/>
      <c r="TAZ29" s="0"/>
      <c r="TBA29" s="0"/>
      <c r="TBB29" s="0"/>
      <c r="TBC29" s="0"/>
      <c r="TBD29" s="0"/>
      <c r="TBE29" s="0"/>
      <c r="TBF29" s="0"/>
      <c r="TBG29" s="0"/>
      <c r="TBH29" s="0"/>
      <c r="TBI29" s="0"/>
      <c r="TBJ29" s="0"/>
      <c r="TBK29" s="0"/>
      <c r="TBL29" s="0"/>
      <c r="TBM29" s="0"/>
      <c r="TBN29" s="0"/>
      <c r="TBO29" s="0"/>
      <c r="TBP29" s="0"/>
      <c r="TBQ29" s="0"/>
      <c r="TBR29" s="0"/>
      <c r="TBS29" s="0"/>
      <c r="TBT29" s="0"/>
      <c r="TBU29" s="0"/>
      <c r="TBV29" s="0"/>
      <c r="TBW29" s="0"/>
      <c r="TBX29" s="0"/>
      <c r="TBY29" s="0"/>
      <c r="TBZ29" s="0"/>
      <c r="TCA29" s="0"/>
      <c r="TCB29" s="0"/>
      <c r="TCC29" s="0"/>
      <c r="TCD29" s="0"/>
      <c r="TCE29" s="0"/>
      <c r="TCF29" s="0"/>
      <c r="TCG29" s="0"/>
      <c r="TCH29" s="0"/>
      <c r="TCI29" s="0"/>
      <c r="TCJ29" s="0"/>
      <c r="TCK29" s="0"/>
      <c r="TCL29" s="0"/>
      <c r="TCM29" s="0"/>
      <c r="TCN29" s="0"/>
      <c r="TCO29" s="0"/>
      <c r="TCP29" s="0"/>
      <c r="TCQ29" s="0"/>
      <c r="TCR29" s="0"/>
      <c r="TCS29" s="0"/>
      <c r="TCT29" s="0"/>
      <c r="TCU29" s="0"/>
      <c r="TCV29" s="0"/>
      <c r="TCW29" s="0"/>
      <c r="TCX29" s="0"/>
      <c r="TCY29" s="0"/>
      <c r="TCZ29" s="0"/>
      <c r="TDA29" s="0"/>
      <c r="TDB29" s="0"/>
      <c r="TDC29" s="0"/>
      <c r="TDD29" s="0"/>
      <c r="TDE29" s="0"/>
      <c r="TDF29" s="0"/>
      <c r="TDG29" s="0"/>
      <c r="TDH29" s="0"/>
      <c r="TDI29" s="0"/>
      <c r="TDJ29" s="0"/>
      <c r="TDK29" s="0"/>
      <c r="TDL29" s="0"/>
      <c r="TDM29" s="0"/>
      <c r="TDN29" s="0"/>
      <c r="TDO29" s="0"/>
      <c r="TDP29" s="0"/>
      <c r="TDQ29" s="0"/>
      <c r="TDR29" s="0"/>
      <c r="TDS29" s="0"/>
      <c r="TDT29" s="0"/>
      <c r="TDU29" s="0"/>
      <c r="TDV29" s="0"/>
      <c r="TDW29" s="0"/>
      <c r="TDX29" s="0"/>
      <c r="TDY29" s="0"/>
      <c r="TDZ29" s="0"/>
      <c r="TEA29" s="0"/>
      <c r="TEB29" s="0"/>
      <c r="TEC29" s="0"/>
      <c r="TED29" s="0"/>
      <c r="TEE29" s="0"/>
      <c r="TEF29" s="0"/>
      <c r="TEG29" s="0"/>
      <c r="TEH29" s="0"/>
      <c r="TEI29" s="0"/>
      <c r="TEJ29" s="0"/>
      <c r="TEK29" s="0"/>
      <c r="TEL29" s="0"/>
      <c r="TEM29" s="0"/>
      <c r="TEN29" s="0"/>
      <c r="TEO29" s="0"/>
      <c r="TEP29" s="0"/>
      <c r="TEQ29" s="0"/>
      <c r="TER29" s="0"/>
      <c r="TES29" s="0"/>
      <c r="TET29" s="0"/>
      <c r="TEU29" s="0"/>
      <c r="TEV29" s="0"/>
      <c r="TEW29" s="0"/>
      <c r="TEX29" s="0"/>
      <c r="TEY29" s="0"/>
      <c r="TEZ29" s="0"/>
      <c r="TFA29" s="0"/>
      <c r="TFB29" s="0"/>
      <c r="TFC29" s="0"/>
      <c r="TFD29" s="0"/>
      <c r="TFE29" s="0"/>
      <c r="TFF29" s="0"/>
      <c r="TFG29" s="0"/>
      <c r="TFH29" s="0"/>
      <c r="TFI29" s="0"/>
      <c r="TFJ29" s="0"/>
      <c r="TFK29" s="0"/>
      <c r="TFL29" s="0"/>
      <c r="TFM29" s="0"/>
      <c r="TFN29" s="0"/>
      <c r="TFO29" s="0"/>
      <c r="TFP29" s="0"/>
      <c r="TFQ29" s="0"/>
      <c r="TFR29" s="0"/>
      <c r="TFS29" s="0"/>
      <c r="TFT29" s="0"/>
      <c r="TFU29" s="0"/>
      <c r="TFV29" s="0"/>
      <c r="TFW29" s="0"/>
      <c r="TFX29" s="0"/>
      <c r="TFY29" s="0"/>
      <c r="TFZ29" s="0"/>
      <c r="TGA29" s="0"/>
      <c r="TGB29" s="0"/>
      <c r="TGC29" s="0"/>
      <c r="TGD29" s="0"/>
      <c r="TGE29" s="0"/>
      <c r="TGF29" s="0"/>
      <c r="TGG29" s="0"/>
      <c r="TGH29" s="0"/>
      <c r="TGI29" s="0"/>
      <c r="TGJ29" s="0"/>
      <c r="TGK29" s="0"/>
      <c r="TGL29" s="0"/>
      <c r="TGM29" s="0"/>
      <c r="TGN29" s="0"/>
      <c r="TGO29" s="0"/>
      <c r="TGP29" s="0"/>
      <c r="TGQ29" s="0"/>
      <c r="TGR29" s="0"/>
      <c r="TGS29" s="0"/>
      <c r="TGT29" s="0"/>
      <c r="TGU29" s="0"/>
      <c r="TGV29" s="0"/>
      <c r="TGW29" s="0"/>
      <c r="TGX29" s="0"/>
      <c r="TGY29" s="0"/>
      <c r="TGZ29" s="0"/>
      <c r="THA29" s="0"/>
      <c r="THB29" s="0"/>
      <c r="THC29" s="0"/>
      <c r="THD29" s="0"/>
      <c r="THE29" s="0"/>
      <c r="THF29" s="0"/>
      <c r="THG29" s="0"/>
      <c r="THH29" s="0"/>
      <c r="THI29" s="0"/>
      <c r="THJ29" s="0"/>
      <c r="THK29" s="0"/>
      <c r="THL29" s="0"/>
      <c r="THM29" s="0"/>
      <c r="THN29" s="0"/>
      <c r="THO29" s="0"/>
      <c r="THP29" s="0"/>
      <c r="THQ29" s="0"/>
      <c r="THR29" s="0"/>
      <c r="THS29" s="0"/>
      <c r="THT29" s="0"/>
      <c r="THU29" s="0"/>
      <c r="THV29" s="0"/>
      <c r="THW29" s="0"/>
      <c r="THX29" s="0"/>
      <c r="THY29" s="0"/>
      <c r="THZ29" s="0"/>
      <c r="TIA29" s="0"/>
      <c r="TIB29" s="0"/>
      <c r="TIC29" s="0"/>
      <c r="TID29" s="0"/>
      <c r="TIE29" s="0"/>
      <c r="TIF29" s="0"/>
      <c r="TIG29" s="0"/>
      <c r="TIH29" s="0"/>
      <c r="TII29" s="0"/>
      <c r="TIJ29" s="0"/>
      <c r="TIK29" s="0"/>
      <c r="TIL29" s="0"/>
      <c r="TIM29" s="0"/>
      <c r="TIN29" s="0"/>
      <c r="TIO29" s="0"/>
      <c r="TIP29" s="0"/>
      <c r="TIQ29" s="0"/>
      <c r="TIR29" s="0"/>
      <c r="TIS29" s="0"/>
      <c r="TIT29" s="0"/>
      <c r="TIU29" s="0"/>
      <c r="TIV29" s="0"/>
      <c r="TIW29" s="0"/>
      <c r="TIX29" s="0"/>
      <c r="TIY29" s="0"/>
      <c r="TIZ29" s="0"/>
      <c r="TJA29" s="0"/>
      <c r="TJB29" s="0"/>
      <c r="TJC29" s="0"/>
      <c r="TJD29" s="0"/>
      <c r="TJE29" s="0"/>
      <c r="TJF29" s="0"/>
      <c r="TJG29" s="0"/>
      <c r="TJH29" s="0"/>
      <c r="TJI29" s="0"/>
      <c r="TJJ29" s="0"/>
      <c r="TJK29" s="0"/>
      <c r="TJL29" s="0"/>
      <c r="TJM29" s="0"/>
      <c r="TJN29" s="0"/>
      <c r="TJO29" s="0"/>
      <c r="TJP29" s="0"/>
      <c r="TJQ29" s="0"/>
      <c r="TJR29" s="0"/>
      <c r="TJS29" s="0"/>
      <c r="TJT29" s="0"/>
      <c r="TJU29" s="0"/>
      <c r="TJV29" s="0"/>
      <c r="TJW29" s="0"/>
      <c r="TJX29" s="0"/>
      <c r="TJY29" s="0"/>
      <c r="TJZ29" s="0"/>
      <c r="TKA29" s="0"/>
      <c r="TKB29" s="0"/>
      <c r="TKC29" s="0"/>
      <c r="TKD29" s="0"/>
      <c r="TKE29" s="0"/>
      <c r="TKF29" s="0"/>
      <c r="TKG29" s="0"/>
      <c r="TKH29" s="0"/>
      <c r="TKI29" s="0"/>
      <c r="TKJ29" s="0"/>
      <c r="TKK29" s="0"/>
      <c r="TKL29" s="0"/>
      <c r="TKM29" s="0"/>
      <c r="TKN29" s="0"/>
      <c r="TKO29" s="0"/>
      <c r="TKP29" s="0"/>
      <c r="TKQ29" s="0"/>
      <c r="TKR29" s="0"/>
      <c r="TKS29" s="0"/>
      <c r="TKT29" s="0"/>
      <c r="TKU29" s="0"/>
      <c r="TKV29" s="0"/>
      <c r="TKW29" s="0"/>
      <c r="TKX29" s="0"/>
      <c r="TKY29" s="0"/>
      <c r="TKZ29" s="0"/>
      <c r="TLA29" s="0"/>
      <c r="TLB29" s="0"/>
      <c r="TLC29" s="0"/>
      <c r="TLD29" s="0"/>
      <c r="TLE29" s="0"/>
      <c r="TLF29" s="0"/>
      <c r="TLG29" s="0"/>
      <c r="TLH29" s="0"/>
      <c r="TLI29" s="0"/>
      <c r="TLJ29" s="0"/>
      <c r="TLK29" s="0"/>
      <c r="TLL29" s="0"/>
      <c r="TLM29" s="0"/>
      <c r="TLN29" s="0"/>
      <c r="TLO29" s="0"/>
      <c r="TLP29" s="0"/>
      <c r="TLQ29" s="0"/>
      <c r="TLR29" s="0"/>
      <c r="TLS29" s="0"/>
      <c r="TLT29" s="0"/>
      <c r="TLU29" s="0"/>
      <c r="TLV29" s="0"/>
      <c r="TLW29" s="0"/>
      <c r="TLX29" s="0"/>
      <c r="TLY29" s="0"/>
      <c r="TLZ29" s="0"/>
      <c r="TMA29" s="0"/>
      <c r="TMB29" s="0"/>
      <c r="TMC29" s="0"/>
      <c r="TMD29" s="0"/>
      <c r="TME29" s="0"/>
      <c r="TMF29" s="0"/>
      <c r="TMG29" s="0"/>
      <c r="TMH29" s="0"/>
      <c r="TMI29" s="0"/>
      <c r="TMJ29" s="0"/>
      <c r="TMK29" s="0"/>
      <c r="TML29" s="0"/>
      <c r="TMM29" s="0"/>
      <c r="TMN29" s="0"/>
      <c r="TMO29" s="0"/>
      <c r="TMP29" s="0"/>
      <c r="TMQ29" s="0"/>
      <c r="TMR29" s="0"/>
      <c r="TMS29" s="0"/>
      <c r="TMT29" s="0"/>
      <c r="TMU29" s="0"/>
      <c r="TMV29" s="0"/>
      <c r="TMW29" s="0"/>
      <c r="TMX29" s="0"/>
      <c r="TMY29" s="0"/>
      <c r="TMZ29" s="0"/>
      <c r="TNA29" s="0"/>
      <c r="TNB29" s="0"/>
      <c r="TNC29" s="0"/>
      <c r="TND29" s="0"/>
      <c r="TNE29" s="0"/>
      <c r="TNF29" s="0"/>
      <c r="TNG29" s="0"/>
      <c r="TNH29" s="0"/>
      <c r="TNI29" s="0"/>
      <c r="TNJ29" s="0"/>
      <c r="TNK29" s="0"/>
      <c r="TNL29" s="0"/>
      <c r="TNM29" s="0"/>
      <c r="TNN29" s="0"/>
      <c r="TNO29" s="0"/>
      <c r="TNP29" s="0"/>
      <c r="TNQ29" s="0"/>
      <c r="TNR29" s="0"/>
      <c r="TNS29" s="0"/>
      <c r="TNT29" s="0"/>
      <c r="TNU29" s="0"/>
      <c r="TNV29" s="0"/>
      <c r="TNW29" s="0"/>
      <c r="TNX29" s="0"/>
      <c r="TNY29" s="0"/>
      <c r="TNZ29" s="0"/>
      <c r="TOA29" s="0"/>
      <c r="TOB29" s="0"/>
      <c r="TOC29" s="0"/>
      <c r="TOD29" s="0"/>
      <c r="TOE29" s="0"/>
      <c r="TOF29" s="0"/>
      <c r="TOG29" s="0"/>
      <c r="TOH29" s="0"/>
      <c r="TOI29" s="0"/>
      <c r="TOJ29" s="0"/>
      <c r="TOK29" s="0"/>
      <c r="TOL29" s="0"/>
      <c r="TOM29" s="0"/>
      <c r="TON29" s="0"/>
      <c r="TOO29" s="0"/>
      <c r="TOP29" s="0"/>
      <c r="TOQ29" s="0"/>
      <c r="TOR29" s="0"/>
      <c r="TOS29" s="0"/>
      <c r="TOT29" s="0"/>
      <c r="TOU29" s="0"/>
      <c r="TOV29" s="0"/>
      <c r="TOW29" s="0"/>
      <c r="TOX29" s="0"/>
      <c r="TOY29" s="0"/>
      <c r="TOZ29" s="0"/>
      <c r="TPA29" s="0"/>
      <c r="TPB29" s="0"/>
      <c r="TPC29" s="0"/>
      <c r="TPD29" s="0"/>
      <c r="TPE29" s="0"/>
      <c r="TPF29" s="0"/>
      <c r="TPG29" s="0"/>
      <c r="TPH29" s="0"/>
      <c r="TPI29" s="0"/>
      <c r="TPJ29" s="0"/>
      <c r="TPK29" s="0"/>
      <c r="TPL29" s="0"/>
      <c r="TPM29" s="0"/>
      <c r="TPN29" s="0"/>
      <c r="TPO29" s="0"/>
      <c r="TPP29" s="0"/>
      <c r="TPQ29" s="0"/>
      <c r="TPR29" s="0"/>
      <c r="TPS29" s="0"/>
      <c r="TPT29" s="0"/>
      <c r="TPU29" s="0"/>
      <c r="TPV29" s="0"/>
      <c r="TPW29" s="0"/>
      <c r="TPX29" s="0"/>
      <c r="TPY29" s="0"/>
      <c r="TPZ29" s="0"/>
      <c r="TQA29" s="0"/>
      <c r="TQB29" s="0"/>
      <c r="TQC29" s="0"/>
      <c r="TQD29" s="0"/>
      <c r="TQE29" s="0"/>
      <c r="TQF29" s="0"/>
      <c r="TQG29" s="0"/>
      <c r="TQH29" s="0"/>
      <c r="TQI29" s="0"/>
      <c r="TQJ29" s="0"/>
      <c r="TQK29" s="0"/>
      <c r="TQL29" s="0"/>
      <c r="TQM29" s="0"/>
      <c r="TQN29" s="0"/>
      <c r="TQO29" s="0"/>
      <c r="TQP29" s="0"/>
      <c r="TQQ29" s="0"/>
      <c r="TQR29" s="0"/>
      <c r="TQS29" s="0"/>
      <c r="TQT29" s="0"/>
      <c r="TQU29" s="0"/>
      <c r="TQV29" s="0"/>
      <c r="TQW29" s="0"/>
      <c r="TQX29" s="0"/>
      <c r="TQY29" s="0"/>
      <c r="TQZ29" s="0"/>
      <c r="TRA29" s="0"/>
      <c r="TRB29" s="0"/>
      <c r="TRC29" s="0"/>
      <c r="TRD29" s="0"/>
      <c r="TRE29" s="0"/>
      <c r="TRF29" s="0"/>
      <c r="TRG29" s="0"/>
      <c r="TRH29" s="0"/>
      <c r="TRI29" s="0"/>
      <c r="TRJ29" s="0"/>
      <c r="TRK29" s="0"/>
      <c r="TRL29" s="0"/>
      <c r="TRM29" s="0"/>
      <c r="TRN29" s="0"/>
      <c r="TRO29" s="0"/>
      <c r="TRP29" s="0"/>
      <c r="TRQ29" s="0"/>
      <c r="TRR29" s="0"/>
      <c r="TRS29" s="0"/>
      <c r="TRT29" s="0"/>
      <c r="TRU29" s="0"/>
      <c r="TRV29" s="0"/>
      <c r="TRW29" s="0"/>
      <c r="TRX29" s="0"/>
      <c r="TRY29" s="0"/>
      <c r="TRZ29" s="0"/>
      <c r="TSA29" s="0"/>
      <c r="TSB29" s="0"/>
      <c r="TSC29" s="0"/>
      <c r="TSD29" s="0"/>
      <c r="TSE29" s="0"/>
      <c r="TSF29" s="0"/>
      <c r="TSG29" s="0"/>
      <c r="TSH29" s="0"/>
      <c r="TSI29" s="0"/>
      <c r="TSJ29" s="0"/>
      <c r="TSK29" s="0"/>
      <c r="TSL29" s="0"/>
      <c r="TSM29" s="0"/>
      <c r="TSN29" s="0"/>
      <c r="TSO29" s="0"/>
      <c r="TSP29" s="0"/>
      <c r="TSQ29" s="0"/>
      <c r="TSR29" s="0"/>
      <c r="TSS29" s="0"/>
      <c r="TST29" s="0"/>
      <c r="TSU29" s="0"/>
      <c r="TSV29" s="0"/>
      <c r="TSW29" s="0"/>
      <c r="TSX29" s="0"/>
      <c r="TSY29" s="0"/>
      <c r="TSZ29" s="0"/>
      <c r="TTA29" s="0"/>
      <c r="TTB29" s="0"/>
      <c r="TTC29" s="0"/>
      <c r="TTD29" s="0"/>
      <c r="TTE29" s="0"/>
      <c r="TTF29" s="0"/>
      <c r="TTG29" s="0"/>
      <c r="TTH29" s="0"/>
      <c r="TTI29" s="0"/>
      <c r="TTJ29" s="0"/>
      <c r="TTK29" s="0"/>
      <c r="TTL29" s="0"/>
      <c r="TTM29" s="0"/>
      <c r="TTN29" s="0"/>
      <c r="TTO29" s="0"/>
      <c r="TTP29" s="0"/>
      <c r="TTQ29" s="0"/>
      <c r="TTR29" s="0"/>
      <c r="TTS29" s="0"/>
      <c r="TTT29" s="0"/>
      <c r="TTU29" s="0"/>
      <c r="TTV29" s="0"/>
      <c r="TTW29" s="0"/>
      <c r="TTX29" s="0"/>
      <c r="TTY29" s="0"/>
      <c r="TTZ29" s="0"/>
      <c r="TUA29" s="0"/>
      <c r="TUB29" s="0"/>
      <c r="TUC29" s="0"/>
      <c r="TUD29" s="0"/>
      <c r="TUE29" s="0"/>
      <c r="TUF29" s="0"/>
      <c r="TUG29" s="0"/>
      <c r="TUH29" s="0"/>
      <c r="TUI29" s="0"/>
      <c r="TUJ29" s="0"/>
      <c r="TUK29" s="0"/>
      <c r="TUL29" s="0"/>
      <c r="TUM29" s="0"/>
      <c r="TUN29" s="0"/>
      <c r="TUO29" s="0"/>
      <c r="TUP29" s="0"/>
      <c r="TUQ29" s="0"/>
      <c r="TUR29" s="0"/>
      <c r="TUS29" s="0"/>
      <c r="TUT29" s="0"/>
      <c r="TUU29" s="0"/>
      <c r="TUV29" s="0"/>
      <c r="TUW29" s="0"/>
      <c r="TUX29" s="0"/>
      <c r="TUY29" s="0"/>
      <c r="TUZ29" s="0"/>
      <c r="TVA29" s="0"/>
      <c r="TVB29" s="0"/>
      <c r="TVC29" s="0"/>
      <c r="TVD29" s="0"/>
      <c r="TVE29" s="0"/>
      <c r="TVF29" s="0"/>
      <c r="TVG29" s="0"/>
      <c r="TVH29" s="0"/>
      <c r="TVI29" s="0"/>
      <c r="TVJ29" s="0"/>
      <c r="TVK29" s="0"/>
      <c r="TVL29" s="0"/>
      <c r="TVM29" s="0"/>
      <c r="TVN29" s="0"/>
      <c r="TVO29" s="0"/>
      <c r="TVP29" s="0"/>
      <c r="TVQ29" s="0"/>
      <c r="TVR29" s="0"/>
      <c r="TVS29" s="0"/>
      <c r="TVT29" s="0"/>
      <c r="TVU29" s="0"/>
      <c r="TVV29" s="0"/>
      <c r="TVW29" s="0"/>
      <c r="TVX29" s="0"/>
      <c r="TVY29" s="0"/>
      <c r="TVZ29" s="0"/>
      <c r="TWA29" s="0"/>
      <c r="TWB29" s="0"/>
      <c r="TWC29" s="0"/>
      <c r="TWD29" s="0"/>
      <c r="TWE29" s="0"/>
      <c r="TWF29" s="0"/>
      <c r="TWG29" s="0"/>
      <c r="TWH29" s="0"/>
      <c r="TWI29" s="0"/>
      <c r="TWJ29" s="0"/>
      <c r="TWK29" s="0"/>
      <c r="TWL29" s="0"/>
      <c r="TWM29" s="0"/>
      <c r="TWN29" s="0"/>
      <c r="TWO29" s="0"/>
      <c r="TWP29" s="0"/>
      <c r="TWQ29" s="0"/>
      <c r="TWR29" s="0"/>
      <c r="TWS29" s="0"/>
      <c r="TWT29" s="0"/>
      <c r="TWU29" s="0"/>
      <c r="TWV29" s="0"/>
      <c r="TWW29" s="0"/>
      <c r="TWX29" s="0"/>
      <c r="TWY29" s="0"/>
      <c r="TWZ29" s="0"/>
      <c r="TXA29" s="0"/>
      <c r="TXB29" s="0"/>
      <c r="TXC29" s="0"/>
      <c r="TXD29" s="0"/>
      <c r="TXE29" s="0"/>
      <c r="TXF29" s="0"/>
      <c r="TXG29" s="0"/>
      <c r="TXH29" s="0"/>
      <c r="TXI29" s="0"/>
      <c r="TXJ29" s="0"/>
      <c r="TXK29" s="0"/>
      <c r="TXL29" s="0"/>
      <c r="TXM29" s="0"/>
      <c r="TXN29" s="0"/>
      <c r="TXO29" s="0"/>
      <c r="TXP29" s="0"/>
      <c r="TXQ29" s="0"/>
      <c r="TXR29" s="0"/>
      <c r="TXS29" s="0"/>
      <c r="TXT29" s="0"/>
      <c r="TXU29" s="0"/>
      <c r="TXV29" s="0"/>
      <c r="TXW29" s="0"/>
      <c r="TXX29" s="0"/>
      <c r="TXY29" s="0"/>
      <c r="TXZ29" s="0"/>
      <c r="TYA29" s="0"/>
      <c r="TYB29" s="0"/>
      <c r="TYC29" s="0"/>
      <c r="TYD29" s="0"/>
      <c r="TYE29" s="0"/>
      <c r="TYF29" s="0"/>
      <c r="TYG29" s="0"/>
      <c r="TYH29" s="0"/>
      <c r="TYI29" s="0"/>
      <c r="TYJ29" s="0"/>
      <c r="TYK29" s="0"/>
      <c r="TYL29" s="0"/>
      <c r="TYM29" s="0"/>
      <c r="TYN29" s="0"/>
      <c r="TYO29" s="0"/>
      <c r="TYP29" s="0"/>
      <c r="TYQ29" s="0"/>
      <c r="TYR29" s="0"/>
      <c r="TYS29" s="0"/>
      <c r="TYT29" s="0"/>
      <c r="TYU29" s="0"/>
      <c r="TYV29" s="0"/>
      <c r="TYW29" s="0"/>
      <c r="TYX29" s="0"/>
      <c r="TYY29" s="0"/>
      <c r="TYZ29" s="0"/>
      <c r="TZA29" s="0"/>
      <c r="TZB29" s="0"/>
      <c r="TZC29" s="0"/>
      <c r="TZD29" s="0"/>
      <c r="TZE29" s="0"/>
      <c r="TZF29" s="0"/>
      <c r="TZG29" s="0"/>
      <c r="TZH29" s="0"/>
      <c r="TZI29" s="0"/>
      <c r="TZJ29" s="0"/>
      <c r="TZK29" s="0"/>
      <c r="TZL29" s="0"/>
      <c r="TZM29" s="0"/>
      <c r="TZN29" s="0"/>
      <c r="TZO29" s="0"/>
      <c r="TZP29" s="0"/>
      <c r="TZQ29" s="0"/>
      <c r="TZR29" s="0"/>
      <c r="TZS29" s="0"/>
      <c r="TZT29" s="0"/>
      <c r="TZU29" s="0"/>
      <c r="TZV29" s="0"/>
      <c r="TZW29" s="0"/>
      <c r="TZX29" s="0"/>
      <c r="TZY29" s="0"/>
      <c r="TZZ29" s="0"/>
      <c r="UAA29" s="0"/>
      <c r="UAB29" s="0"/>
      <c r="UAC29" s="0"/>
      <c r="UAD29" s="0"/>
      <c r="UAE29" s="0"/>
      <c r="UAF29" s="0"/>
      <c r="UAG29" s="0"/>
      <c r="UAH29" s="0"/>
      <c r="UAI29" s="0"/>
      <c r="UAJ29" s="0"/>
      <c r="UAK29" s="0"/>
      <c r="UAL29" s="0"/>
      <c r="UAM29" s="0"/>
      <c r="UAN29" s="0"/>
      <c r="UAO29" s="0"/>
      <c r="UAP29" s="0"/>
      <c r="UAQ29" s="0"/>
      <c r="UAR29" s="0"/>
      <c r="UAS29" s="0"/>
      <c r="UAT29" s="0"/>
      <c r="UAU29" s="0"/>
      <c r="UAV29" s="0"/>
      <c r="UAW29" s="0"/>
      <c r="UAX29" s="0"/>
      <c r="UAY29" s="0"/>
      <c r="UAZ29" s="0"/>
      <c r="UBA29" s="0"/>
      <c r="UBB29" s="0"/>
      <c r="UBC29" s="0"/>
      <c r="UBD29" s="0"/>
      <c r="UBE29" s="0"/>
      <c r="UBF29" s="0"/>
      <c r="UBG29" s="0"/>
      <c r="UBH29" s="0"/>
      <c r="UBI29" s="0"/>
      <c r="UBJ29" s="0"/>
      <c r="UBK29" s="0"/>
      <c r="UBL29" s="0"/>
      <c r="UBM29" s="0"/>
      <c r="UBN29" s="0"/>
      <c r="UBO29" s="0"/>
      <c r="UBP29" s="0"/>
      <c r="UBQ29" s="0"/>
      <c r="UBR29" s="0"/>
      <c r="UBS29" s="0"/>
      <c r="UBT29" s="0"/>
      <c r="UBU29" s="0"/>
      <c r="UBV29" s="0"/>
      <c r="UBW29" s="0"/>
      <c r="UBX29" s="0"/>
      <c r="UBY29" s="0"/>
      <c r="UBZ29" s="0"/>
      <c r="UCA29" s="0"/>
      <c r="UCB29" s="0"/>
      <c r="UCC29" s="0"/>
      <c r="UCD29" s="0"/>
      <c r="UCE29" s="0"/>
      <c r="UCF29" s="0"/>
      <c r="UCG29" s="0"/>
      <c r="UCH29" s="0"/>
      <c r="UCI29" s="0"/>
      <c r="UCJ29" s="0"/>
      <c r="UCK29" s="0"/>
      <c r="UCL29" s="0"/>
      <c r="UCM29" s="0"/>
      <c r="UCN29" s="0"/>
      <c r="UCO29" s="0"/>
      <c r="UCP29" s="0"/>
      <c r="UCQ29" s="0"/>
      <c r="UCR29" s="0"/>
      <c r="UCS29" s="0"/>
      <c r="UCT29" s="0"/>
      <c r="UCU29" s="0"/>
      <c r="UCV29" s="0"/>
      <c r="UCW29" s="0"/>
      <c r="UCX29" s="0"/>
      <c r="UCY29" s="0"/>
      <c r="UCZ29" s="0"/>
      <c r="UDA29" s="0"/>
      <c r="UDB29" s="0"/>
      <c r="UDC29" s="0"/>
      <c r="UDD29" s="0"/>
      <c r="UDE29" s="0"/>
      <c r="UDF29" s="0"/>
      <c r="UDG29" s="0"/>
      <c r="UDH29" s="0"/>
      <c r="UDI29" s="0"/>
      <c r="UDJ29" s="0"/>
      <c r="UDK29" s="0"/>
      <c r="UDL29" s="0"/>
      <c r="UDM29" s="0"/>
      <c r="UDN29" s="0"/>
      <c r="UDO29" s="0"/>
      <c r="UDP29" s="0"/>
      <c r="UDQ29" s="0"/>
      <c r="UDR29" s="0"/>
      <c r="UDS29" s="0"/>
      <c r="UDT29" s="0"/>
      <c r="UDU29" s="0"/>
      <c r="UDV29" s="0"/>
      <c r="UDW29" s="0"/>
      <c r="UDX29" s="0"/>
      <c r="UDY29" s="0"/>
      <c r="UDZ29" s="0"/>
      <c r="UEA29" s="0"/>
      <c r="UEB29" s="0"/>
      <c r="UEC29" s="0"/>
      <c r="UED29" s="0"/>
      <c r="UEE29" s="0"/>
      <c r="UEF29" s="0"/>
      <c r="UEG29" s="0"/>
      <c r="UEH29" s="0"/>
      <c r="UEI29" s="0"/>
      <c r="UEJ29" s="0"/>
      <c r="UEK29" s="0"/>
      <c r="UEL29" s="0"/>
      <c r="UEM29" s="0"/>
      <c r="UEN29" s="0"/>
      <c r="UEO29" s="0"/>
      <c r="UEP29" s="0"/>
      <c r="UEQ29" s="0"/>
      <c r="UER29" s="0"/>
      <c r="UES29" s="0"/>
      <c r="UET29" s="0"/>
      <c r="UEU29" s="0"/>
      <c r="UEV29" s="0"/>
      <c r="UEW29" s="0"/>
      <c r="UEX29" s="0"/>
      <c r="UEY29" s="0"/>
      <c r="UEZ29" s="0"/>
      <c r="UFA29" s="0"/>
      <c r="UFB29" s="0"/>
      <c r="UFC29" s="0"/>
      <c r="UFD29" s="0"/>
      <c r="UFE29" s="0"/>
      <c r="UFF29" s="0"/>
      <c r="UFG29" s="0"/>
      <c r="UFH29" s="0"/>
      <c r="UFI29" s="0"/>
      <c r="UFJ29" s="0"/>
      <c r="UFK29" s="0"/>
      <c r="UFL29" s="0"/>
      <c r="UFM29" s="0"/>
      <c r="UFN29" s="0"/>
      <c r="UFO29" s="0"/>
      <c r="UFP29" s="0"/>
      <c r="UFQ29" s="0"/>
      <c r="UFR29" s="0"/>
      <c r="UFS29" s="0"/>
      <c r="UFT29" s="0"/>
      <c r="UFU29" s="0"/>
      <c r="UFV29" s="0"/>
      <c r="UFW29" s="0"/>
      <c r="UFX29" s="0"/>
      <c r="UFY29" s="0"/>
      <c r="UFZ29" s="0"/>
      <c r="UGA29" s="0"/>
      <c r="UGB29" s="0"/>
      <c r="UGC29" s="0"/>
      <c r="UGD29" s="0"/>
      <c r="UGE29" s="0"/>
      <c r="UGF29" s="0"/>
      <c r="UGG29" s="0"/>
      <c r="UGH29" s="0"/>
      <c r="UGI29" s="0"/>
      <c r="UGJ29" s="0"/>
      <c r="UGK29" s="0"/>
      <c r="UGL29" s="0"/>
      <c r="UGM29" s="0"/>
      <c r="UGN29" s="0"/>
      <c r="UGO29" s="0"/>
      <c r="UGP29" s="0"/>
      <c r="UGQ29" s="0"/>
      <c r="UGR29" s="0"/>
      <c r="UGS29" s="0"/>
      <c r="UGT29" s="0"/>
      <c r="UGU29" s="0"/>
      <c r="UGV29" s="0"/>
      <c r="UGW29" s="0"/>
      <c r="UGX29" s="0"/>
      <c r="UGY29" s="0"/>
      <c r="UGZ29" s="0"/>
      <c r="UHA29" s="0"/>
      <c r="UHB29" s="0"/>
      <c r="UHC29" s="0"/>
      <c r="UHD29" s="0"/>
      <c r="UHE29" s="0"/>
      <c r="UHF29" s="0"/>
      <c r="UHG29" s="0"/>
      <c r="UHH29" s="0"/>
      <c r="UHI29" s="0"/>
      <c r="UHJ29" s="0"/>
      <c r="UHK29" s="0"/>
      <c r="UHL29" s="0"/>
      <c r="UHM29" s="0"/>
      <c r="UHN29" s="0"/>
      <c r="UHO29" s="0"/>
      <c r="UHP29" s="0"/>
      <c r="UHQ29" s="0"/>
      <c r="UHR29" s="0"/>
      <c r="UHS29" s="0"/>
      <c r="UHT29" s="0"/>
      <c r="UHU29" s="0"/>
      <c r="UHV29" s="0"/>
      <c r="UHW29" s="0"/>
      <c r="UHX29" s="0"/>
      <c r="UHY29" s="0"/>
      <c r="UHZ29" s="0"/>
      <c r="UIA29" s="0"/>
      <c r="UIB29" s="0"/>
      <c r="UIC29" s="0"/>
      <c r="UID29" s="0"/>
      <c r="UIE29" s="0"/>
      <c r="UIF29" s="0"/>
      <c r="UIG29" s="0"/>
      <c r="UIH29" s="0"/>
      <c r="UII29" s="0"/>
      <c r="UIJ29" s="0"/>
      <c r="UIK29" s="0"/>
      <c r="UIL29" s="0"/>
      <c r="UIM29" s="0"/>
      <c r="UIN29" s="0"/>
      <c r="UIO29" s="0"/>
      <c r="UIP29" s="0"/>
      <c r="UIQ29" s="0"/>
      <c r="UIR29" s="0"/>
      <c r="UIS29" s="0"/>
      <c r="UIT29" s="0"/>
      <c r="UIU29" s="0"/>
      <c r="UIV29" s="0"/>
      <c r="UIW29" s="0"/>
      <c r="UIX29" s="0"/>
      <c r="UIY29" s="0"/>
      <c r="UIZ29" s="0"/>
      <c r="UJA29" s="0"/>
      <c r="UJB29" s="0"/>
      <c r="UJC29" s="0"/>
      <c r="UJD29" s="0"/>
      <c r="UJE29" s="0"/>
      <c r="UJF29" s="0"/>
      <c r="UJG29" s="0"/>
      <c r="UJH29" s="0"/>
      <c r="UJI29" s="0"/>
      <c r="UJJ29" s="0"/>
      <c r="UJK29" s="0"/>
      <c r="UJL29" s="0"/>
      <c r="UJM29" s="0"/>
      <c r="UJN29" s="0"/>
      <c r="UJO29" s="0"/>
      <c r="UJP29" s="0"/>
      <c r="UJQ29" s="0"/>
      <c r="UJR29" s="0"/>
      <c r="UJS29" s="0"/>
      <c r="UJT29" s="0"/>
      <c r="UJU29" s="0"/>
      <c r="UJV29" s="0"/>
      <c r="UJW29" s="0"/>
      <c r="UJX29" s="0"/>
      <c r="UJY29" s="0"/>
      <c r="UJZ29" s="0"/>
      <c r="UKA29" s="0"/>
      <c r="UKB29" s="0"/>
      <c r="UKC29" s="0"/>
      <c r="UKD29" s="0"/>
      <c r="UKE29" s="0"/>
      <c r="UKF29" s="0"/>
      <c r="UKG29" s="0"/>
      <c r="UKH29" s="0"/>
      <c r="UKI29" s="0"/>
      <c r="UKJ29" s="0"/>
      <c r="UKK29" s="0"/>
      <c r="UKL29" s="0"/>
      <c r="UKM29" s="0"/>
      <c r="UKN29" s="0"/>
      <c r="UKO29" s="0"/>
      <c r="UKP29" s="0"/>
      <c r="UKQ29" s="0"/>
      <c r="UKR29" s="0"/>
      <c r="UKS29" s="0"/>
      <c r="UKT29" s="0"/>
      <c r="UKU29" s="0"/>
      <c r="UKV29" s="0"/>
      <c r="UKW29" s="0"/>
      <c r="UKX29" s="0"/>
      <c r="UKY29" s="0"/>
      <c r="UKZ29" s="0"/>
      <c r="ULA29" s="0"/>
      <c r="ULB29" s="0"/>
      <c r="ULC29" s="0"/>
      <c r="ULD29" s="0"/>
      <c r="ULE29" s="0"/>
      <c r="ULF29" s="0"/>
      <c r="ULG29" s="0"/>
      <c r="ULH29" s="0"/>
      <c r="ULI29" s="0"/>
      <c r="ULJ29" s="0"/>
      <c r="ULK29" s="0"/>
      <c r="ULL29" s="0"/>
      <c r="ULM29" s="0"/>
      <c r="ULN29" s="0"/>
      <c r="ULO29" s="0"/>
      <c r="ULP29" s="0"/>
      <c r="ULQ29" s="0"/>
      <c r="ULR29" s="0"/>
      <c r="ULS29" s="0"/>
      <c r="ULT29" s="0"/>
      <c r="ULU29" s="0"/>
      <c r="ULV29" s="0"/>
      <c r="ULW29" s="0"/>
      <c r="ULX29" s="0"/>
      <c r="ULY29" s="0"/>
      <c r="ULZ29" s="0"/>
      <c r="UMA29" s="0"/>
      <c r="UMB29" s="0"/>
      <c r="UMC29" s="0"/>
      <c r="UMD29" s="0"/>
      <c r="UME29" s="0"/>
      <c r="UMF29" s="0"/>
      <c r="UMG29" s="0"/>
      <c r="UMH29" s="0"/>
      <c r="UMI29" s="0"/>
      <c r="UMJ29" s="0"/>
      <c r="UMK29" s="0"/>
      <c r="UML29" s="0"/>
      <c r="UMM29" s="0"/>
      <c r="UMN29" s="0"/>
      <c r="UMO29" s="0"/>
      <c r="UMP29" s="0"/>
      <c r="UMQ29" s="0"/>
      <c r="UMR29" s="0"/>
      <c r="UMS29" s="0"/>
      <c r="UMT29" s="0"/>
      <c r="UMU29" s="0"/>
      <c r="UMV29" s="0"/>
      <c r="UMW29" s="0"/>
      <c r="UMX29" s="0"/>
      <c r="UMY29" s="0"/>
      <c r="UMZ29" s="0"/>
      <c r="UNA29" s="0"/>
      <c r="UNB29" s="0"/>
      <c r="UNC29" s="0"/>
      <c r="UND29" s="0"/>
      <c r="UNE29" s="0"/>
      <c r="UNF29" s="0"/>
      <c r="UNG29" s="0"/>
      <c r="UNH29" s="0"/>
      <c r="UNI29" s="0"/>
      <c r="UNJ29" s="0"/>
      <c r="UNK29" s="0"/>
      <c r="UNL29" s="0"/>
      <c r="UNM29" s="0"/>
      <c r="UNN29" s="0"/>
      <c r="UNO29" s="0"/>
      <c r="UNP29" s="0"/>
      <c r="UNQ29" s="0"/>
      <c r="UNR29" s="0"/>
      <c r="UNS29" s="0"/>
      <c r="UNT29" s="0"/>
      <c r="UNU29" s="0"/>
      <c r="UNV29" s="0"/>
      <c r="UNW29" s="0"/>
      <c r="UNX29" s="0"/>
      <c r="UNY29" s="0"/>
      <c r="UNZ29" s="0"/>
      <c r="UOA29" s="0"/>
      <c r="UOB29" s="0"/>
      <c r="UOC29" s="0"/>
      <c r="UOD29" s="0"/>
      <c r="UOE29" s="0"/>
      <c r="UOF29" s="0"/>
      <c r="UOG29" s="0"/>
      <c r="UOH29" s="0"/>
      <c r="UOI29" s="0"/>
      <c r="UOJ29" s="0"/>
      <c r="UOK29" s="0"/>
      <c r="UOL29" s="0"/>
      <c r="UOM29" s="0"/>
      <c r="UON29" s="0"/>
      <c r="UOO29" s="0"/>
      <c r="UOP29" s="0"/>
      <c r="UOQ29" s="0"/>
      <c r="UOR29" s="0"/>
      <c r="UOS29" s="0"/>
      <c r="UOT29" s="0"/>
      <c r="UOU29" s="0"/>
      <c r="UOV29" s="0"/>
      <c r="UOW29" s="0"/>
      <c r="UOX29" s="0"/>
      <c r="UOY29" s="0"/>
      <c r="UOZ29" s="0"/>
      <c r="UPA29" s="0"/>
      <c r="UPB29" s="0"/>
      <c r="UPC29" s="0"/>
      <c r="UPD29" s="0"/>
      <c r="UPE29" s="0"/>
      <c r="UPF29" s="0"/>
      <c r="UPG29" s="0"/>
      <c r="UPH29" s="0"/>
      <c r="UPI29" s="0"/>
      <c r="UPJ29" s="0"/>
      <c r="UPK29" s="0"/>
      <c r="UPL29" s="0"/>
      <c r="UPM29" s="0"/>
      <c r="UPN29" s="0"/>
      <c r="UPO29" s="0"/>
      <c r="UPP29" s="0"/>
      <c r="UPQ29" s="0"/>
      <c r="UPR29" s="0"/>
      <c r="UPS29" s="0"/>
      <c r="UPT29" s="0"/>
      <c r="UPU29" s="0"/>
      <c r="UPV29" s="0"/>
      <c r="UPW29" s="0"/>
      <c r="UPX29" s="0"/>
      <c r="UPY29" s="0"/>
      <c r="UPZ29" s="0"/>
      <c r="UQA29" s="0"/>
      <c r="UQB29" s="0"/>
      <c r="UQC29" s="0"/>
      <c r="UQD29" s="0"/>
      <c r="UQE29" s="0"/>
      <c r="UQF29" s="0"/>
      <c r="UQG29" s="0"/>
      <c r="UQH29" s="0"/>
      <c r="UQI29" s="0"/>
      <c r="UQJ29" s="0"/>
      <c r="UQK29" s="0"/>
      <c r="UQL29" s="0"/>
      <c r="UQM29" s="0"/>
      <c r="UQN29" s="0"/>
      <c r="UQO29" s="0"/>
      <c r="UQP29" s="0"/>
      <c r="UQQ29" s="0"/>
      <c r="UQR29" s="0"/>
      <c r="UQS29" s="0"/>
      <c r="UQT29" s="0"/>
      <c r="UQU29" s="0"/>
      <c r="UQV29" s="0"/>
      <c r="UQW29" s="0"/>
      <c r="UQX29" s="0"/>
      <c r="UQY29" s="0"/>
      <c r="UQZ29" s="0"/>
      <c r="URA29" s="0"/>
      <c r="URB29" s="0"/>
      <c r="URC29" s="0"/>
      <c r="URD29" s="0"/>
      <c r="URE29" s="0"/>
      <c r="URF29" s="0"/>
      <c r="URG29" s="0"/>
      <c r="URH29" s="0"/>
      <c r="URI29" s="0"/>
      <c r="URJ29" s="0"/>
      <c r="URK29" s="0"/>
      <c r="URL29" s="0"/>
      <c r="URM29" s="0"/>
      <c r="URN29" s="0"/>
      <c r="URO29" s="0"/>
      <c r="URP29" s="0"/>
      <c r="URQ29" s="0"/>
      <c r="URR29" s="0"/>
      <c r="URS29" s="0"/>
      <c r="URT29" s="0"/>
      <c r="URU29" s="0"/>
      <c r="URV29" s="0"/>
      <c r="URW29" s="0"/>
      <c r="URX29" s="0"/>
      <c r="URY29" s="0"/>
      <c r="URZ29" s="0"/>
      <c r="USA29" s="0"/>
      <c r="USB29" s="0"/>
      <c r="USC29" s="0"/>
      <c r="USD29" s="0"/>
      <c r="USE29" s="0"/>
      <c r="USF29" s="0"/>
      <c r="USG29" s="0"/>
      <c r="USH29" s="0"/>
      <c r="USI29" s="0"/>
      <c r="USJ29" s="0"/>
      <c r="USK29" s="0"/>
      <c r="USL29" s="0"/>
      <c r="USM29" s="0"/>
      <c r="USN29" s="0"/>
      <c r="USO29" s="0"/>
      <c r="USP29" s="0"/>
      <c r="USQ29" s="0"/>
      <c r="USR29" s="0"/>
      <c r="USS29" s="0"/>
      <c r="UST29" s="0"/>
      <c r="USU29" s="0"/>
      <c r="USV29" s="0"/>
      <c r="USW29" s="0"/>
      <c r="USX29" s="0"/>
      <c r="USY29" s="0"/>
      <c r="USZ29" s="0"/>
      <c r="UTA29" s="0"/>
      <c r="UTB29" s="0"/>
      <c r="UTC29" s="0"/>
      <c r="UTD29" s="0"/>
      <c r="UTE29" s="0"/>
      <c r="UTF29" s="0"/>
      <c r="UTG29" s="0"/>
      <c r="UTH29" s="0"/>
      <c r="UTI29" s="0"/>
      <c r="UTJ29" s="0"/>
      <c r="UTK29" s="0"/>
      <c r="UTL29" s="0"/>
      <c r="UTM29" s="0"/>
      <c r="UTN29" s="0"/>
      <c r="UTO29" s="0"/>
      <c r="UTP29" s="0"/>
      <c r="UTQ29" s="0"/>
      <c r="UTR29" s="0"/>
      <c r="UTS29" s="0"/>
      <c r="UTT29" s="0"/>
      <c r="UTU29" s="0"/>
      <c r="UTV29" s="0"/>
      <c r="UTW29" s="0"/>
      <c r="UTX29" s="0"/>
      <c r="UTY29" s="0"/>
      <c r="UTZ29" s="0"/>
      <c r="UUA29" s="0"/>
      <c r="UUB29" s="0"/>
      <c r="UUC29" s="0"/>
      <c r="UUD29" s="0"/>
      <c r="UUE29" s="0"/>
      <c r="UUF29" s="0"/>
      <c r="UUG29" s="0"/>
      <c r="UUH29" s="0"/>
      <c r="UUI29" s="0"/>
      <c r="UUJ29" s="0"/>
      <c r="UUK29" s="0"/>
      <c r="UUL29" s="0"/>
      <c r="UUM29" s="0"/>
      <c r="UUN29" s="0"/>
      <c r="UUO29" s="0"/>
      <c r="UUP29" s="0"/>
      <c r="UUQ29" s="0"/>
      <c r="UUR29" s="0"/>
      <c r="UUS29" s="0"/>
      <c r="UUT29" s="0"/>
      <c r="UUU29" s="0"/>
      <c r="UUV29" s="0"/>
      <c r="UUW29" s="0"/>
      <c r="UUX29" s="0"/>
      <c r="UUY29" s="0"/>
      <c r="UUZ29" s="0"/>
      <c r="UVA29" s="0"/>
      <c r="UVB29" s="0"/>
      <c r="UVC29" s="0"/>
      <c r="UVD29" s="0"/>
      <c r="UVE29" s="0"/>
      <c r="UVF29" s="0"/>
      <c r="UVG29" s="0"/>
      <c r="UVH29" s="0"/>
      <c r="UVI29" s="0"/>
      <c r="UVJ29" s="0"/>
      <c r="UVK29" s="0"/>
      <c r="UVL29" s="0"/>
      <c r="UVM29" s="0"/>
      <c r="UVN29" s="0"/>
      <c r="UVO29" s="0"/>
      <c r="UVP29" s="0"/>
      <c r="UVQ29" s="0"/>
      <c r="UVR29" s="0"/>
      <c r="UVS29" s="0"/>
      <c r="UVT29" s="0"/>
      <c r="UVU29" s="0"/>
      <c r="UVV29" s="0"/>
      <c r="UVW29" s="0"/>
      <c r="UVX29" s="0"/>
      <c r="UVY29" s="0"/>
      <c r="UVZ29" s="0"/>
      <c r="UWA29" s="0"/>
      <c r="UWB29" s="0"/>
      <c r="UWC29" s="0"/>
      <c r="UWD29" s="0"/>
      <c r="UWE29" s="0"/>
      <c r="UWF29" s="0"/>
      <c r="UWG29" s="0"/>
      <c r="UWH29" s="0"/>
      <c r="UWI29" s="0"/>
      <c r="UWJ29" s="0"/>
      <c r="UWK29" s="0"/>
      <c r="UWL29" s="0"/>
      <c r="UWM29" s="0"/>
      <c r="UWN29" s="0"/>
      <c r="UWO29" s="0"/>
      <c r="UWP29" s="0"/>
      <c r="UWQ29" s="0"/>
      <c r="UWR29" s="0"/>
      <c r="UWS29" s="0"/>
      <c r="UWT29" s="0"/>
      <c r="UWU29" s="0"/>
      <c r="UWV29" s="0"/>
      <c r="UWW29" s="0"/>
      <c r="UWX29" s="0"/>
      <c r="UWY29" s="0"/>
      <c r="UWZ29" s="0"/>
      <c r="UXA29" s="0"/>
      <c r="UXB29" s="0"/>
      <c r="UXC29" s="0"/>
      <c r="UXD29" s="0"/>
      <c r="UXE29" s="0"/>
      <c r="UXF29" s="0"/>
      <c r="UXG29" s="0"/>
      <c r="UXH29" s="0"/>
      <c r="UXI29" s="0"/>
      <c r="UXJ29" s="0"/>
      <c r="UXK29" s="0"/>
      <c r="UXL29" s="0"/>
      <c r="UXM29" s="0"/>
      <c r="UXN29" s="0"/>
      <c r="UXO29" s="0"/>
      <c r="UXP29" s="0"/>
      <c r="UXQ29" s="0"/>
      <c r="UXR29" s="0"/>
      <c r="UXS29" s="0"/>
      <c r="UXT29" s="0"/>
      <c r="UXU29" s="0"/>
      <c r="UXV29" s="0"/>
      <c r="UXW29" s="0"/>
      <c r="UXX29" s="0"/>
      <c r="UXY29" s="0"/>
      <c r="UXZ29" s="0"/>
      <c r="UYA29" s="0"/>
      <c r="UYB29" s="0"/>
      <c r="UYC29" s="0"/>
      <c r="UYD29" s="0"/>
      <c r="UYE29" s="0"/>
      <c r="UYF29" s="0"/>
      <c r="UYG29" s="0"/>
      <c r="UYH29" s="0"/>
      <c r="UYI29" s="0"/>
      <c r="UYJ29" s="0"/>
      <c r="UYK29" s="0"/>
      <c r="UYL29" s="0"/>
      <c r="UYM29" s="0"/>
      <c r="UYN29" s="0"/>
      <c r="UYO29" s="0"/>
      <c r="UYP29" s="0"/>
      <c r="UYQ29" s="0"/>
      <c r="UYR29" s="0"/>
      <c r="UYS29" s="0"/>
      <c r="UYT29" s="0"/>
      <c r="UYU29" s="0"/>
      <c r="UYV29" s="0"/>
      <c r="UYW29" s="0"/>
      <c r="UYX29" s="0"/>
      <c r="UYY29" s="0"/>
      <c r="UYZ29" s="0"/>
      <c r="UZA29" s="0"/>
      <c r="UZB29" s="0"/>
      <c r="UZC29" s="0"/>
      <c r="UZD29" s="0"/>
      <c r="UZE29" s="0"/>
      <c r="UZF29" s="0"/>
      <c r="UZG29" s="0"/>
      <c r="UZH29" s="0"/>
      <c r="UZI29" s="0"/>
      <c r="UZJ29" s="0"/>
      <c r="UZK29" s="0"/>
      <c r="UZL29" s="0"/>
      <c r="UZM29" s="0"/>
      <c r="UZN29" s="0"/>
      <c r="UZO29" s="0"/>
      <c r="UZP29" s="0"/>
      <c r="UZQ29" s="0"/>
      <c r="UZR29" s="0"/>
      <c r="UZS29" s="0"/>
      <c r="UZT29" s="0"/>
      <c r="UZU29" s="0"/>
      <c r="UZV29" s="0"/>
      <c r="UZW29" s="0"/>
      <c r="UZX29" s="0"/>
      <c r="UZY29" s="0"/>
      <c r="UZZ29" s="0"/>
      <c r="VAA29" s="0"/>
      <c r="VAB29" s="0"/>
      <c r="VAC29" s="0"/>
      <c r="VAD29" s="0"/>
      <c r="VAE29" s="0"/>
      <c r="VAF29" s="0"/>
      <c r="VAG29" s="0"/>
      <c r="VAH29" s="0"/>
      <c r="VAI29" s="0"/>
      <c r="VAJ29" s="0"/>
      <c r="VAK29" s="0"/>
      <c r="VAL29" s="0"/>
      <c r="VAM29" s="0"/>
      <c r="VAN29" s="0"/>
      <c r="VAO29" s="0"/>
      <c r="VAP29" s="0"/>
      <c r="VAQ29" s="0"/>
      <c r="VAR29" s="0"/>
      <c r="VAS29" s="0"/>
      <c r="VAT29" s="0"/>
      <c r="VAU29" s="0"/>
      <c r="VAV29" s="0"/>
      <c r="VAW29" s="0"/>
      <c r="VAX29" s="0"/>
      <c r="VAY29" s="0"/>
      <c r="VAZ29" s="0"/>
      <c r="VBA29" s="0"/>
      <c r="VBB29" s="0"/>
      <c r="VBC29" s="0"/>
      <c r="VBD29" s="0"/>
      <c r="VBE29" s="0"/>
      <c r="VBF29" s="0"/>
      <c r="VBG29" s="0"/>
      <c r="VBH29" s="0"/>
      <c r="VBI29" s="0"/>
      <c r="VBJ29" s="0"/>
      <c r="VBK29" s="0"/>
      <c r="VBL29" s="0"/>
      <c r="VBM29" s="0"/>
      <c r="VBN29" s="0"/>
      <c r="VBO29" s="0"/>
      <c r="VBP29" s="0"/>
      <c r="VBQ29" s="0"/>
      <c r="VBR29" s="0"/>
      <c r="VBS29" s="0"/>
      <c r="VBT29" s="0"/>
      <c r="VBU29" s="0"/>
      <c r="VBV29" s="0"/>
      <c r="VBW29" s="0"/>
      <c r="VBX29" s="0"/>
      <c r="VBY29" s="0"/>
      <c r="VBZ29" s="0"/>
      <c r="VCA29" s="0"/>
      <c r="VCB29" s="0"/>
      <c r="VCC29" s="0"/>
      <c r="VCD29" s="0"/>
      <c r="VCE29" s="0"/>
      <c r="VCF29" s="0"/>
      <c r="VCG29" s="0"/>
      <c r="VCH29" s="0"/>
      <c r="VCI29" s="0"/>
      <c r="VCJ29" s="0"/>
      <c r="VCK29" s="0"/>
      <c r="VCL29" s="0"/>
      <c r="VCM29" s="0"/>
      <c r="VCN29" s="0"/>
      <c r="VCO29" s="0"/>
      <c r="VCP29" s="0"/>
      <c r="VCQ29" s="0"/>
      <c r="VCR29" s="0"/>
      <c r="VCS29" s="0"/>
      <c r="VCT29" s="0"/>
      <c r="VCU29" s="0"/>
      <c r="VCV29" s="0"/>
      <c r="VCW29" s="0"/>
      <c r="VCX29" s="0"/>
      <c r="VCY29" s="0"/>
      <c r="VCZ29" s="0"/>
      <c r="VDA29" s="0"/>
      <c r="VDB29" s="0"/>
      <c r="VDC29" s="0"/>
      <c r="VDD29" s="0"/>
      <c r="VDE29" s="0"/>
      <c r="VDF29" s="0"/>
      <c r="VDG29" s="0"/>
      <c r="VDH29" s="0"/>
      <c r="VDI29" s="0"/>
      <c r="VDJ29" s="0"/>
      <c r="VDK29" s="0"/>
      <c r="VDL29" s="0"/>
      <c r="VDM29" s="0"/>
      <c r="VDN29" s="0"/>
      <c r="VDO29" s="0"/>
      <c r="VDP29" s="0"/>
      <c r="VDQ29" s="0"/>
      <c r="VDR29" s="0"/>
      <c r="VDS29" s="0"/>
      <c r="VDT29" s="0"/>
      <c r="VDU29" s="0"/>
      <c r="VDV29" s="0"/>
      <c r="VDW29" s="0"/>
      <c r="VDX29" s="0"/>
      <c r="VDY29" s="0"/>
      <c r="VDZ29" s="0"/>
      <c r="VEA29" s="0"/>
      <c r="VEB29" s="0"/>
      <c r="VEC29" s="0"/>
      <c r="VED29" s="0"/>
      <c r="VEE29" s="0"/>
      <c r="VEF29" s="0"/>
      <c r="VEG29" s="0"/>
      <c r="VEH29" s="0"/>
      <c r="VEI29" s="0"/>
      <c r="VEJ29" s="0"/>
      <c r="VEK29" s="0"/>
      <c r="VEL29" s="0"/>
      <c r="VEM29" s="0"/>
      <c r="VEN29" s="0"/>
      <c r="VEO29" s="0"/>
      <c r="VEP29" s="0"/>
      <c r="VEQ29" s="0"/>
      <c r="VER29" s="0"/>
      <c r="VES29" s="0"/>
      <c r="VET29" s="0"/>
      <c r="VEU29" s="0"/>
      <c r="VEV29" s="0"/>
      <c r="VEW29" s="0"/>
      <c r="VEX29" s="0"/>
      <c r="VEY29" s="0"/>
      <c r="VEZ29" s="0"/>
      <c r="VFA29" s="0"/>
      <c r="VFB29" s="0"/>
      <c r="VFC29" s="0"/>
      <c r="VFD29" s="0"/>
      <c r="VFE29" s="0"/>
      <c r="VFF29" s="0"/>
      <c r="VFG29" s="0"/>
      <c r="VFH29" s="0"/>
      <c r="VFI29" s="0"/>
      <c r="VFJ29" s="0"/>
      <c r="VFK29" s="0"/>
      <c r="VFL29" s="0"/>
      <c r="VFM29" s="0"/>
      <c r="VFN29" s="0"/>
      <c r="VFO29" s="0"/>
      <c r="VFP29" s="0"/>
      <c r="VFQ29" s="0"/>
      <c r="VFR29" s="0"/>
      <c r="VFS29" s="0"/>
      <c r="VFT29" s="0"/>
      <c r="VFU29" s="0"/>
      <c r="VFV29" s="0"/>
      <c r="VFW29" s="0"/>
      <c r="VFX29" s="0"/>
      <c r="VFY29" s="0"/>
      <c r="VFZ29" s="0"/>
      <c r="VGA29" s="0"/>
      <c r="VGB29" s="0"/>
      <c r="VGC29" s="0"/>
      <c r="VGD29" s="0"/>
      <c r="VGE29" s="0"/>
      <c r="VGF29" s="0"/>
      <c r="VGG29" s="0"/>
      <c r="VGH29" s="0"/>
      <c r="VGI29" s="0"/>
      <c r="VGJ29" s="0"/>
      <c r="VGK29" s="0"/>
      <c r="VGL29" s="0"/>
      <c r="VGM29" s="0"/>
      <c r="VGN29" s="0"/>
      <c r="VGO29" s="0"/>
      <c r="VGP29" s="0"/>
      <c r="VGQ29" s="0"/>
      <c r="VGR29" s="0"/>
      <c r="VGS29" s="0"/>
      <c r="VGT29" s="0"/>
      <c r="VGU29" s="0"/>
      <c r="VGV29" s="0"/>
      <c r="VGW29" s="0"/>
      <c r="VGX29" s="0"/>
      <c r="VGY29" s="0"/>
      <c r="VGZ29" s="0"/>
      <c r="VHA29" s="0"/>
      <c r="VHB29" s="0"/>
      <c r="VHC29" s="0"/>
      <c r="VHD29" s="0"/>
      <c r="VHE29" s="0"/>
      <c r="VHF29" s="0"/>
      <c r="VHG29" s="0"/>
      <c r="VHH29" s="0"/>
      <c r="VHI29" s="0"/>
      <c r="VHJ29" s="0"/>
      <c r="VHK29" s="0"/>
      <c r="VHL29" s="0"/>
      <c r="VHM29" s="0"/>
      <c r="VHN29" s="0"/>
      <c r="VHO29" s="0"/>
      <c r="VHP29" s="0"/>
      <c r="VHQ29" s="0"/>
      <c r="VHR29" s="0"/>
      <c r="VHS29" s="0"/>
      <c r="VHT29" s="0"/>
      <c r="VHU29" s="0"/>
      <c r="VHV29" s="0"/>
      <c r="VHW29" s="0"/>
      <c r="VHX29" s="0"/>
      <c r="VHY29" s="0"/>
      <c r="VHZ29" s="0"/>
      <c r="VIA29" s="0"/>
      <c r="VIB29" s="0"/>
      <c r="VIC29" s="0"/>
      <c r="VID29" s="0"/>
      <c r="VIE29" s="0"/>
      <c r="VIF29" s="0"/>
      <c r="VIG29" s="0"/>
      <c r="VIH29" s="0"/>
      <c r="VII29" s="0"/>
      <c r="VIJ29" s="0"/>
      <c r="VIK29" s="0"/>
      <c r="VIL29" s="0"/>
      <c r="VIM29" s="0"/>
      <c r="VIN29" s="0"/>
      <c r="VIO29" s="0"/>
      <c r="VIP29" s="0"/>
      <c r="VIQ29" s="0"/>
      <c r="VIR29" s="0"/>
      <c r="VIS29" s="0"/>
      <c r="VIT29" s="0"/>
      <c r="VIU29" s="0"/>
      <c r="VIV29" s="0"/>
      <c r="VIW29" s="0"/>
      <c r="VIX29" s="0"/>
      <c r="VIY29" s="0"/>
      <c r="VIZ29" s="0"/>
      <c r="VJA29" s="0"/>
      <c r="VJB29" s="0"/>
      <c r="VJC29" s="0"/>
      <c r="VJD29" s="0"/>
      <c r="VJE29" s="0"/>
      <c r="VJF29" s="0"/>
      <c r="VJG29" s="0"/>
      <c r="VJH29" s="0"/>
      <c r="VJI29" s="0"/>
      <c r="VJJ29" s="0"/>
      <c r="VJK29" s="0"/>
      <c r="VJL29" s="0"/>
      <c r="VJM29" s="0"/>
      <c r="VJN29" s="0"/>
      <c r="VJO29" s="0"/>
      <c r="VJP29" s="0"/>
      <c r="VJQ29" s="0"/>
      <c r="VJR29" s="0"/>
      <c r="VJS29" s="0"/>
      <c r="VJT29" s="0"/>
      <c r="VJU29" s="0"/>
      <c r="VJV29" s="0"/>
      <c r="VJW29" s="0"/>
      <c r="VJX29" s="0"/>
      <c r="VJY29" s="0"/>
      <c r="VJZ29" s="0"/>
      <c r="VKA29" s="0"/>
      <c r="VKB29" s="0"/>
      <c r="VKC29" s="0"/>
      <c r="VKD29" s="0"/>
      <c r="VKE29" s="0"/>
      <c r="VKF29" s="0"/>
      <c r="VKG29" s="0"/>
      <c r="VKH29" s="0"/>
      <c r="VKI29" s="0"/>
      <c r="VKJ29" s="0"/>
      <c r="VKK29" s="0"/>
      <c r="VKL29" s="0"/>
      <c r="VKM29" s="0"/>
      <c r="VKN29" s="0"/>
      <c r="VKO29" s="0"/>
      <c r="VKP29" s="0"/>
      <c r="VKQ29" s="0"/>
      <c r="VKR29" s="0"/>
      <c r="VKS29" s="0"/>
      <c r="VKT29" s="0"/>
      <c r="VKU29" s="0"/>
      <c r="VKV29" s="0"/>
      <c r="VKW29" s="0"/>
      <c r="VKX29" s="0"/>
      <c r="VKY29" s="0"/>
      <c r="VKZ29" s="0"/>
      <c r="VLA29" s="0"/>
      <c r="VLB29" s="0"/>
      <c r="VLC29" s="0"/>
      <c r="VLD29" s="0"/>
      <c r="VLE29" s="0"/>
      <c r="VLF29" s="0"/>
      <c r="VLG29" s="0"/>
      <c r="VLH29" s="0"/>
      <c r="VLI29" s="0"/>
      <c r="VLJ29" s="0"/>
      <c r="VLK29" s="0"/>
      <c r="VLL29" s="0"/>
      <c r="VLM29" s="0"/>
      <c r="VLN29" s="0"/>
      <c r="VLO29" s="0"/>
      <c r="VLP29" s="0"/>
      <c r="VLQ29" s="0"/>
      <c r="VLR29" s="0"/>
      <c r="VLS29" s="0"/>
      <c r="VLT29" s="0"/>
      <c r="VLU29" s="0"/>
      <c r="VLV29" s="0"/>
      <c r="VLW29" s="0"/>
      <c r="VLX29" s="0"/>
      <c r="VLY29" s="0"/>
      <c r="VLZ29" s="0"/>
      <c r="VMA29" s="0"/>
      <c r="VMB29" s="0"/>
      <c r="VMC29" s="0"/>
      <c r="VMD29" s="0"/>
      <c r="VME29" s="0"/>
      <c r="VMF29" s="0"/>
      <c r="VMG29" s="0"/>
      <c r="VMH29" s="0"/>
      <c r="VMI29" s="0"/>
      <c r="VMJ29" s="0"/>
      <c r="VMK29" s="0"/>
      <c r="VML29" s="0"/>
      <c r="VMM29" s="0"/>
      <c r="VMN29" s="0"/>
      <c r="VMO29" s="0"/>
      <c r="VMP29" s="0"/>
      <c r="VMQ29" s="0"/>
      <c r="VMR29" s="0"/>
      <c r="VMS29" s="0"/>
      <c r="VMT29" s="0"/>
      <c r="VMU29" s="0"/>
      <c r="VMV29" s="0"/>
      <c r="VMW29" s="0"/>
      <c r="VMX29" s="0"/>
      <c r="VMY29" s="0"/>
      <c r="VMZ29" s="0"/>
      <c r="VNA29" s="0"/>
      <c r="VNB29" s="0"/>
      <c r="VNC29" s="0"/>
      <c r="VND29" s="0"/>
      <c r="VNE29" s="0"/>
      <c r="VNF29" s="0"/>
      <c r="VNG29" s="0"/>
      <c r="VNH29" s="0"/>
      <c r="VNI29" s="0"/>
      <c r="VNJ29" s="0"/>
      <c r="VNK29" s="0"/>
      <c r="VNL29" s="0"/>
      <c r="VNM29" s="0"/>
      <c r="VNN29" s="0"/>
      <c r="VNO29" s="0"/>
      <c r="VNP29" s="0"/>
      <c r="VNQ29" s="0"/>
      <c r="VNR29" s="0"/>
      <c r="VNS29" s="0"/>
      <c r="VNT29" s="0"/>
      <c r="VNU29" s="0"/>
      <c r="VNV29" s="0"/>
      <c r="VNW29" s="0"/>
      <c r="VNX29" s="0"/>
      <c r="VNY29" s="0"/>
      <c r="VNZ29" s="0"/>
      <c r="VOA29" s="0"/>
      <c r="VOB29" s="0"/>
      <c r="VOC29" s="0"/>
      <c r="VOD29" s="0"/>
      <c r="VOE29" s="0"/>
      <c r="VOF29" s="0"/>
      <c r="VOG29" s="0"/>
      <c r="VOH29" s="0"/>
      <c r="VOI29" s="0"/>
      <c r="VOJ29" s="0"/>
      <c r="VOK29" s="0"/>
      <c r="VOL29" s="0"/>
      <c r="VOM29" s="0"/>
      <c r="VON29" s="0"/>
      <c r="VOO29" s="0"/>
      <c r="VOP29" s="0"/>
      <c r="VOQ29" s="0"/>
      <c r="VOR29" s="0"/>
      <c r="VOS29" s="0"/>
      <c r="VOT29" s="0"/>
      <c r="VOU29" s="0"/>
      <c r="VOV29" s="0"/>
      <c r="VOW29" s="0"/>
      <c r="VOX29" s="0"/>
      <c r="VOY29" s="0"/>
      <c r="VOZ29" s="0"/>
      <c r="VPA29" s="0"/>
      <c r="VPB29" s="0"/>
      <c r="VPC29" s="0"/>
      <c r="VPD29" s="0"/>
      <c r="VPE29" s="0"/>
      <c r="VPF29" s="0"/>
      <c r="VPG29" s="0"/>
      <c r="VPH29" s="0"/>
      <c r="VPI29" s="0"/>
      <c r="VPJ29" s="0"/>
      <c r="VPK29" s="0"/>
      <c r="VPL29" s="0"/>
      <c r="VPM29" s="0"/>
      <c r="VPN29" s="0"/>
      <c r="VPO29" s="0"/>
      <c r="VPP29" s="0"/>
      <c r="VPQ29" s="0"/>
      <c r="VPR29" s="0"/>
      <c r="VPS29" s="0"/>
      <c r="VPT29" s="0"/>
      <c r="VPU29" s="0"/>
      <c r="VPV29" s="0"/>
      <c r="VPW29" s="0"/>
      <c r="VPX29" s="0"/>
      <c r="VPY29" s="0"/>
      <c r="VPZ29" s="0"/>
      <c r="VQA29" s="0"/>
      <c r="VQB29" s="0"/>
      <c r="VQC29" s="0"/>
      <c r="VQD29" s="0"/>
      <c r="VQE29" s="0"/>
      <c r="VQF29" s="0"/>
      <c r="VQG29" s="0"/>
      <c r="VQH29" s="0"/>
      <c r="VQI29" s="0"/>
      <c r="VQJ29" s="0"/>
      <c r="VQK29" s="0"/>
      <c r="VQL29" s="0"/>
      <c r="VQM29" s="0"/>
      <c r="VQN29" s="0"/>
      <c r="VQO29" s="0"/>
      <c r="VQP29" s="0"/>
      <c r="VQQ29" s="0"/>
      <c r="VQR29" s="0"/>
      <c r="VQS29" s="0"/>
      <c r="VQT29" s="0"/>
      <c r="VQU29" s="0"/>
      <c r="VQV29" s="0"/>
      <c r="VQW29" s="0"/>
      <c r="VQX29" s="0"/>
      <c r="VQY29" s="0"/>
      <c r="VQZ29" s="0"/>
      <c r="VRA29" s="0"/>
      <c r="VRB29" s="0"/>
      <c r="VRC29" s="0"/>
      <c r="VRD29" s="0"/>
      <c r="VRE29" s="0"/>
      <c r="VRF29" s="0"/>
      <c r="VRG29" s="0"/>
      <c r="VRH29" s="0"/>
      <c r="VRI29" s="0"/>
      <c r="VRJ29" s="0"/>
      <c r="VRK29" s="0"/>
      <c r="VRL29" s="0"/>
      <c r="VRM29" s="0"/>
      <c r="VRN29" s="0"/>
      <c r="VRO29" s="0"/>
      <c r="VRP29" s="0"/>
      <c r="VRQ29" s="0"/>
      <c r="VRR29" s="0"/>
      <c r="VRS29" s="0"/>
      <c r="VRT29" s="0"/>
      <c r="VRU29" s="0"/>
      <c r="VRV29" s="0"/>
      <c r="VRW29" s="0"/>
      <c r="VRX29" s="0"/>
      <c r="VRY29" s="0"/>
      <c r="VRZ29" s="0"/>
      <c r="VSA29" s="0"/>
      <c r="VSB29" s="0"/>
      <c r="VSC29" s="0"/>
      <c r="VSD29" s="0"/>
      <c r="VSE29" s="0"/>
      <c r="VSF29" s="0"/>
      <c r="VSG29" s="0"/>
      <c r="VSH29" s="0"/>
      <c r="VSI29" s="0"/>
      <c r="VSJ29" s="0"/>
      <c r="VSK29" s="0"/>
      <c r="VSL29" s="0"/>
      <c r="VSM29" s="0"/>
      <c r="VSN29" s="0"/>
      <c r="VSO29" s="0"/>
      <c r="VSP29" s="0"/>
      <c r="VSQ29" s="0"/>
      <c r="VSR29" s="0"/>
      <c r="VSS29" s="0"/>
      <c r="VST29" s="0"/>
      <c r="VSU29" s="0"/>
      <c r="VSV29" s="0"/>
      <c r="VSW29" s="0"/>
      <c r="VSX29" s="0"/>
      <c r="VSY29" s="0"/>
      <c r="VSZ29" s="0"/>
      <c r="VTA29" s="0"/>
      <c r="VTB29" s="0"/>
      <c r="VTC29" s="0"/>
      <c r="VTD29" s="0"/>
      <c r="VTE29" s="0"/>
      <c r="VTF29" s="0"/>
      <c r="VTG29" s="0"/>
      <c r="VTH29" s="0"/>
      <c r="VTI29" s="0"/>
      <c r="VTJ29" s="0"/>
      <c r="VTK29" s="0"/>
      <c r="VTL29" s="0"/>
      <c r="VTM29" s="0"/>
      <c r="VTN29" s="0"/>
      <c r="VTO29" s="0"/>
      <c r="VTP29" s="0"/>
      <c r="VTQ29" s="0"/>
      <c r="VTR29" s="0"/>
      <c r="VTS29" s="0"/>
      <c r="VTT29" s="0"/>
      <c r="VTU29" s="0"/>
      <c r="VTV29" s="0"/>
      <c r="VTW29" s="0"/>
      <c r="VTX29" s="0"/>
      <c r="VTY29" s="0"/>
      <c r="VTZ29" s="0"/>
      <c r="VUA29" s="0"/>
      <c r="VUB29" s="0"/>
      <c r="VUC29" s="0"/>
      <c r="VUD29" s="0"/>
      <c r="VUE29" s="0"/>
      <c r="VUF29" s="0"/>
      <c r="VUG29" s="0"/>
      <c r="VUH29" s="0"/>
      <c r="VUI29" s="0"/>
      <c r="VUJ29" s="0"/>
      <c r="VUK29" s="0"/>
      <c r="VUL29" s="0"/>
      <c r="VUM29" s="0"/>
      <c r="VUN29" s="0"/>
      <c r="VUO29" s="0"/>
      <c r="VUP29" s="0"/>
      <c r="VUQ29" s="0"/>
      <c r="VUR29" s="0"/>
      <c r="VUS29" s="0"/>
      <c r="VUT29" s="0"/>
      <c r="VUU29" s="0"/>
      <c r="VUV29" s="0"/>
      <c r="VUW29" s="0"/>
      <c r="VUX29" s="0"/>
      <c r="VUY29" s="0"/>
      <c r="VUZ29" s="0"/>
      <c r="VVA29" s="0"/>
      <c r="VVB29" s="0"/>
      <c r="VVC29" s="0"/>
      <c r="VVD29" s="0"/>
      <c r="VVE29" s="0"/>
      <c r="VVF29" s="0"/>
      <c r="VVG29" s="0"/>
      <c r="VVH29" s="0"/>
      <c r="VVI29" s="0"/>
      <c r="VVJ29" s="0"/>
      <c r="VVK29" s="0"/>
      <c r="VVL29" s="0"/>
      <c r="VVM29" s="0"/>
      <c r="VVN29" s="0"/>
      <c r="VVO29" s="0"/>
      <c r="VVP29" s="0"/>
      <c r="VVQ29" s="0"/>
      <c r="VVR29" s="0"/>
      <c r="VVS29" s="0"/>
      <c r="VVT29" s="0"/>
      <c r="VVU29" s="0"/>
      <c r="VVV29" s="0"/>
      <c r="VVW29" s="0"/>
      <c r="VVX29" s="0"/>
      <c r="VVY29" s="0"/>
      <c r="VVZ29" s="0"/>
      <c r="VWA29" s="0"/>
      <c r="VWB29" s="0"/>
      <c r="VWC29" s="0"/>
      <c r="VWD29" s="0"/>
      <c r="VWE29" s="0"/>
      <c r="VWF29" s="0"/>
      <c r="VWG29" s="0"/>
      <c r="VWH29" s="0"/>
      <c r="VWI29" s="0"/>
      <c r="VWJ29" s="0"/>
      <c r="VWK29" s="0"/>
      <c r="VWL29" s="0"/>
      <c r="VWM29" s="0"/>
      <c r="VWN29" s="0"/>
      <c r="VWO29" s="0"/>
      <c r="VWP29" s="0"/>
      <c r="VWQ29" s="0"/>
      <c r="VWR29" s="0"/>
      <c r="VWS29" s="0"/>
      <c r="VWT29" s="0"/>
      <c r="VWU29" s="0"/>
      <c r="VWV29" s="0"/>
      <c r="VWW29" s="0"/>
      <c r="VWX29" s="0"/>
      <c r="VWY29" s="0"/>
      <c r="VWZ29" s="0"/>
      <c r="VXA29" s="0"/>
      <c r="VXB29" s="0"/>
      <c r="VXC29" s="0"/>
      <c r="VXD29" s="0"/>
      <c r="VXE29" s="0"/>
      <c r="VXF29" s="0"/>
      <c r="VXG29" s="0"/>
      <c r="VXH29" s="0"/>
      <c r="VXI29" s="0"/>
      <c r="VXJ29" s="0"/>
      <c r="VXK29" s="0"/>
      <c r="VXL29" s="0"/>
      <c r="VXM29" s="0"/>
      <c r="VXN29" s="0"/>
      <c r="VXO29" s="0"/>
      <c r="VXP29" s="0"/>
      <c r="VXQ29" s="0"/>
      <c r="VXR29" s="0"/>
      <c r="VXS29" s="0"/>
      <c r="VXT29" s="0"/>
      <c r="VXU29" s="0"/>
      <c r="VXV29" s="0"/>
      <c r="VXW29" s="0"/>
      <c r="VXX29" s="0"/>
      <c r="VXY29" s="0"/>
      <c r="VXZ29" s="0"/>
      <c r="VYA29" s="0"/>
      <c r="VYB29" s="0"/>
      <c r="VYC29" s="0"/>
      <c r="VYD29" s="0"/>
      <c r="VYE29" s="0"/>
      <c r="VYF29" s="0"/>
      <c r="VYG29" s="0"/>
      <c r="VYH29" s="0"/>
      <c r="VYI29" s="0"/>
      <c r="VYJ29" s="0"/>
      <c r="VYK29" s="0"/>
      <c r="VYL29" s="0"/>
      <c r="VYM29" s="0"/>
      <c r="VYN29" s="0"/>
      <c r="VYO29" s="0"/>
      <c r="VYP29" s="0"/>
      <c r="VYQ29" s="0"/>
      <c r="VYR29" s="0"/>
      <c r="VYS29" s="0"/>
      <c r="VYT29" s="0"/>
      <c r="VYU29" s="0"/>
      <c r="VYV29" s="0"/>
      <c r="VYW29" s="0"/>
      <c r="VYX29" s="0"/>
      <c r="VYY29" s="0"/>
      <c r="VYZ29" s="0"/>
      <c r="VZA29" s="0"/>
      <c r="VZB29" s="0"/>
      <c r="VZC29" s="0"/>
      <c r="VZD29" s="0"/>
      <c r="VZE29" s="0"/>
      <c r="VZF29" s="0"/>
      <c r="VZG29" s="0"/>
      <c r="VZH29" s="0"/>
      <c r="VZI29" s="0"/>
      <c r="VZJ29" s="0"/>
      <c r="VZK29" s="0"/>
      <c r="VZL29" s="0"/>
      <c r="VZM29" s="0"/>
      <c r="VZN29" s="0"/>
      <c r="VZO29" s="0"/>
      <c r="VZP29" s="0"/>
      <c r="VZQ29" s="0"/>
      <c r="VZR29" s="0"/>
      <c r="VZS29" s="0"/>
      <c r="VZT29" s="0"/>
      <c r="VZU29" s="0"/>
      <c r="VZV29" s="0"/>
      <c r="VZW29" s="0"/>
      <c r="VZX29" s="0"/>
      <c r="VZY29" s="0"/>
      <c r="VZZ29" s="0"/>
      <c r="WAA29" s="0"/>
      <c r="WAB29" s="0"/>
      <c r="WAC29" s="0"/>
      <c r="WAD29" s="0"/>
      <c r="WAE29" s="0"/>
      <c r="WAF29" s="0"/>
      <c r="WAG29" s="0"/>
      <c r="WAH29" s="0"/>
      <c r="WAI29" s="0"/>
      <c r="WAJ29" s="0"/>
      <c r="WAK29" s="0"/>
      <c r="WAL29" s="0"/>
      <c r="WAM29" s="0"/>
      <c r="WAN29" s="0"/>
      <c r="WAO29" s="0"/>
      <c r="WAP29" s="0"/>
      <c r="WAQ29" s="0"/>
      <c r="WAR29" s="0"/>
      <c r="WAS29" s="0"/>
      <c r="WAT29" s="0"/>
      <c r="WAU29" s="0"/>
      <c r="WAV29" s="0"/>
      <c r="WAW29" s="0"/>
      <c r="WAX29" s="0"/>
      <c r="WAY29" s="0"/>
      <c r="WAZ29" s="0"/>
      <c r="WBA29" s="0"/>
      <c r="WBB29" s="0"/>
      <c r="WBC29" s="0"/>
      <c r="WBD29" s="0"/>
      <c r="WBE29" s="0"/>
      <c r="WBF29" s="0"/>
      <c r="WBG29" s="0"/>
      <c r="WBH29" s="0"/>
      <c r="WBI29" s="0"/>
      <c r="WBJ29" s="0"/>
      <c r="WBK29" s="0"/>
      <c r="WBL29" s="0"/>
      <c r="WBM29" s="0"/>
      <c r="WBN29" s="0"/>
      <c r="WBO29" s="0"/>
      <c r="WBP29" s="0"/>
      <c r="WBQ29" s="0"/>
      <c r="WBR29" s="0"/>
      <c r="WBS29" s="0"/>
      <c r="WBT29" s="0"/>
      <c r="WBU29" s="0"/>
      <c r="WBV29" s="0"/>
      <c r="WBW29" s="0"/>
      <c r="WBX29" s="0"/>
      <c r="WBY29" s="0"/>
      <c r="WBZ29" s="0"/>
      <c r="WCA29" s="0"/>
      <c r="WCB29" s="0"/>
      <c r="WCC29" s="0"/>
      <c r="WCD29" s="0"/>
      <c r="WCE29" s="0"/>
      <c r="WCF29" s="0"/>
      <c r="WCG29" s="0"/>
      <c r="WCH29" s="0"/>
      <c r="WCI29" s="0"/>
      <c r="WCJ29" s="0"/>
      <c r="WCK29" s="0"/>
      <c r="WCL29" s="0"/>
      <c r="WCM29" s="0"/>
      <c r="WCN29" s="0"/>
      <c r="WCO29" s="0"/>
      <c r="WCP29" s="0"/>
      <c r="WCQ29" s="0"/>
      <c r="WCR29" s="0"/>
      <c r="WCS29" s="0"/>
      <c r="WCT29" s="0"/>
      <c r="WCU29" s="0"/>
      <c r="WCV29" s="0"/>
      <c r="WCW29" s="0"/>
      <c r="WCX29" s="0"/>
      <c r="WCY29" s="0"/>
      <c r="WCZ29" s="0"/>
      <c r="WDA29" s="0"/>
      <c r="WDB29" s="0"/>
      <c r="WDC29" s="0"/>
      <c r="WDD29" s="0"/>
      <c r="WDE29" s="0"/>
      <c r="WDF29" s="0"/>
      <c r="WDG29" s="0"/>
      <c r="WDH29" s="0"/>
      <c r="WDI29" s="0"/>
      <c r="WDJ29" s="0"/>
      <c r="WDK29" s="0"/>
      <c r="WDL29" s="0"/>
      <c r="WDM29" s="0"/>
      <c r="WDN29" s="0"/>
      <c r="WDO29" s="0"/>
      <c r="WDP29" s="0"/>
      <c r="WDQ29" s="0"/>
      <c r="WDR29" s="0"/>
      <c r="WDS29" s="0"/>
      <c r="WDT29" s="0"/>
      <c r="WDU29" s="0"/>
      <c r="WDV29" s="0"/>
      <c r="WDW29" s="0"/>
      <c r="WDX29" s="0"/>
      <c r="WDY29" s="0"/>
      <c r="WDZ29" s="0"/>
      <c r="WEA29" s="0"/>
      <c r="WEB29" s="0"/>
      <c r="WEC29" s="0"/>
      <c r="WED29" s="0"/>
      <c r="WEE29" s="0"/>
      <c r="WEF29" s="0"/>
      <c r="WEG29" s="0"/>
      <c r="WEH29" s="0"/>
      <c r="WEI29" s="0"/>
      <c r="WEJ29" s="0"/>
      <c r="WEK29" s="0"/>
      <c r="WEL29" s="0"/>
      <c r="WEM29" s="0"/>
      <c r="WEN29" s="0"/>
      <c r="WEO29" s="0"/>
      <c r="WEP29" s="0"/>
      <c r="WEQ29" s="0"/>
      <c r="WER29" s="0"/>
      <c r="WES29" s="0"/>
      <c r="WET29" s="0"/>
      <c r="WEU29" s="0"/>
      <c r="WEV29" s="0"/>
      <c r="WEW29" s="0"/>
      <c r="WEX29" s="0"/>
      <c r="WEY29" s="0"/>
      <c r="WEZ29" s="0"/>
      <c r="WFA29" s="0"/>
      <c r="WFB29" s="0"/>
      <c r="WFC29" s="0"/>
      <c r="WFD29" s="0"/>
      <c r="WFE29" s="0"/>
      <c r="WFF29" s="0"/>
      <c r="WFG29" s="0"/>
      <c r="WFH29" s="0"/>
      <c r="WFI29" s="0"/>
      <c r="WFJ29" s="0"/>
      <c r="WFK29" s="0"/>
      <c r="WFL29" s="0"/>
      <c r="WFM29" s="0"/>
      <c r="WFN29" s="0"/>
      <c r="WFO29" s="0"/>
      <c r="WFP29" s="0"/>
      <c r="WFQ29" s="0"/>
      <c r="WFR29" s="0"/>
      <c r="WFS29" s="0"/>
      <c r="WFT29" s="0"/>
      <c r="WFU29" s="0"/>
      <c r="WFV29" s="0"/>
      <c r="WFW29" s="0"/>
      <c r="WFX29" s="0"/>
      <c r="WFY29" s="0"/>
      <c r="WFZ29" s="0"/>
      <c r="WGA29" s="0"/>
      <c r="WGB29" s="0"/>
      <c r="WGC29" s="0"/>
      <c r="WGD29" s="0"/>
      <c r="WGE29" s="0"/>
      <c r="WGF29" s="0"/>
      <c r="WGG29" s="0"/>
      <c r="WGH29" s="0"/>
      <c r="WGI29" s="0"/>
      <c r="WGJ29" s="0"/>
      <c r="WGK29" s="0"/>
      <c r="WGL29" s="0"/>
      <c r="WGM29" s="0"/>
      <c r="WGN29" s="0"/>
      <c r="WGO29" s="0"/>
      <c r="WGP29" s="0"/>
      <c r="WGQ29" s="0"/>
      <c r="WGR29" s="0"/>
      <c r="WGS29" s="0"/>
      <c r="WGT29" s="0"/>
      <c r="WGU29" s="0"/>
      <c r="WGV29" s="0"/>
      <c r="WGW29" s="0"/>
      <c r="WGX29" s="0"/>
      <c r="WGY29" s="0"/>
      <c r="WGZ29" s="0"/>
      <c r="WHA29" s="0"/>
      <c r="WHB29" s="0"/>
      <c r="WHC29" s="0"/>
      <c r="WHD29" s="0"/>
      <c r="WHE29" s="0"/>
      <c r="WHF29" s="0"/>
      <c r="WHG29" s="0"/>
      <c r="WHH29" s="0"/>
      <c r="WHI29" s="0"/>
      <c r="WHJ29" s="0"/>
      <c r="WHK29" s="0"/>
      <c r="WHL29" s="0"/>
      <c r="WHM29" s="0"/>
      <c r="WHN29" s="0"/>
      <c r="WHO29" s="0"/>
      <c r="WHP29" s="0"/>
      <c r="WHQ29" s="0"/>
      <c r="WHR29" s="0"/>
      <c r="WHS29" s="0"/>
      <c r="WHT29" s="0"/>
      <c r="WHU29" s="0"/>
      <c r="WHV29" s="0"/>
      <c r="WHW29" s="0"/>
      <c r="WHX29" s="0"/>
      <c r="WHY29" s="0"/>
      <c r="WHZ29" s="0"/>
      <c r="WIA29" s="0"/>
      <c r="WIB29" s="0"/>
      <c r="WIC29" s="0"/>
      <c r="WID29" s="0"/>
      <c r="WIE29" s="0"/>
      <c r="WIF29" s="0"/>
      <c r="WIG29" s="0"/>
      <c r="WIH29" s="0"/>
      <c r="WII29" s="0"/>
      <c r="WIJ29" s="0"/>
      <c r="WIK29" s="0"/>
      <c r="WIL29" s="0"/>
      <c r="WIM29" s="0"/>
      <c r="WIN29" s="0"/>
      <c r="WIO29" s="0"/>
      <c r="WIP29" s="0"/>
      <c r="WIQ29" s="0"/>
      <c r="WIR29" s="0"/>
      <c r="WIS29" s="0"/>
      <c r="WIT29" s="0"/>
      <c r="WIU29" s="0"/>
      <c r="WIV29" s="0"/>
      <c r="WIW29" s="0"/>
      <c r="WIX29" s="0"/>
      <c r="WIY29" s="0"/>
      <c r="WIZ29" s="0"/>
      <c r="WJA29" s="0"/>
      <c r="WJB29" s="0"/>
      <c r="WJC29" s="0"/>
      <c r="WJD29" s="0"/>
      <c r="WJE29" s="0"/>
      <c r="WJF29" s="0"/>
      <c r="WJG29" s="0"/>
      <c r="WJH29" s="0"/>
      <c r="WJI29" s="0"/>
      <c r="WJJ29" s="0"/>
      <c r="WJK29" s="0"/>
      <c r="WJL29" s="0"/>
      <c r="WJM29" s="0"/>
      <c r="WJN29" s="0"/>
      <c r="WJO29" s="0"/>
      <c r="WJP29" s="0"/>
      <c r="WJQ29" s="0"/>
      <c r="WJR29" s="0"/>
      <c r="WJS29" s="0"/>
      <c r="WJT29" s="0"/>
      <c r="WJU29" s="0"/>
      <c r="WJV29" s="0"/>
      <c r="WJW29" s="0"/>
      <c r="WJX29" s="0"/>
      <c r="WJY29" s="0"/>
      <c r="WJZ29" s="0"/>
      <c r="WKA29" s="0"/>
      <c r="WKB29" s="0"/>
      <c r="WKC29" s="0"/>
      <c r="WKD29" s="0"/>
      <c r="WKE29" s="0"/>
      <c r="WKF29" s="0"/>
      <c r="WKG29" s="0"/>
      <c r="WKH29" s="0"/>
      <c r="WKI29" s="0"/>
      <c r="WKJ29" s="0"/>
      <c r="WKK29" s="0"/>
      <c r="WKL29" s="0"/>
      <c r="WKM29" s="0"/>
      <c r="WKN29" s="0"/>
      <c r="WKO29" s="0"/>
      <c r="WKP29" s="0"/>
      <c r="WKQ29" s="0"/>
      <c r="WKR29" s="0"/>
      <c r="WKS29" s="0"/>
      <c r="WKT29" s="0"/>
      <c r="WKU29" s="0"/>
      <c r="WKV29" s="0"/>
      <c r="WKW29" s="0"/>
      <c r="WKX29" s="0"/>
      <c r="WKY29" s="0"/>
      <c r="WKZ29" s="0"/>
      <c r="WLA29" s="0"/>
      <c r="WLB29" s="0"/>
      <c r="WLC29" s="0"/>
      <c r="WLD29" s="0"/>
      <c r="WLE29" s="0"/>
      <c r="WLF29" s="0"/>
      <c r="WLG29" s="0"/>
      <c r="WLH29" s="0"/>
      <c r="WLI29" s="0"/>
      <c r="WLJ29" s="0"/>
      <c r="WLK29" s="0"/>
      <c r="WLL29" s="0"/>
      <c r="WLM29" s="0"/>
      <c r="WLN29" s="0"/>
      <c r="WLO29" s="0"/>
      <c r="WLP29" s="0"/>
      <c r="WLQ29" s="0"/>
      <c r="WLR29" s="0"/>
      <c r="WLS29" s="0"/>
      <c r="WLT29" s="0"/>
      <c r="WLU29" s="0"/>
      <c r="WLV29" s="0"/>
      <c r="WLW29" s="0"/>
      <c r="WLX29" s="0"/>
      <c r="WLY29" s="0"/>
      <c r="WLZ29" s="0"/>
      <c r="WMA29" s="0"/>
      <c r="WMB29" s="0"/>
      <c r="WMC29" s="0"/>
      <c r="WMD29" s="0"/>
      <c r="WME29" s="0"/>
      <c r="WMF29" s="0"/>
      <c r="WMG29" s="0"/>
      <c r="WMH29" s="0"/>
      <c r="WMI29" s="0"/>
      <c r="WMJ29" s="0"/>
      <c r="WMK29" s="0"/>
      <c r="WML29" s="0"/>
      <c r="WMM29" s="0"/>
      <c r="WMN29" s="0"/>
      <c r="WMO29" s="0"/>
      <c r="WMP29" s="0"/>
      <c r="WMQ29" s="0"/>
      <c r="WMR29" s="0"/>
      <c r="WMS29" s="0"/>
      <c r="WMT29" s="0"/>
      <c r="WMU29" s="0"/>
      <c r="WMV29" s="0"/>
      <c r="WMW29" s="0"/>
      <c r="WMX29" s="0"/>
      <c r="WMY29" s="0"/>
      <c r="WMZ29" s="0"/>
      <c r="WNA29" s="0"/>
      <c r="WNB29" s="0"/>
      <c r="WNC29" s="0"/>
      <c r="WND29" s="0"/>
      <c r="WNE29" s="0"/>
      <c r="WNF29" s="0"/>
      <c r="WNG29" s="0"/>
      <c r="WNH29" s="0"/>
      <c r="WNI29" s="0"/>
      <c r="WNJ29" s="0"/>
      <c r="WNK29" s="0"/>
      <c r="WNL29" s="0"/>
      <c r="WNM29" s="0"/>
      <c r="WNN29" s="0"/>
      <c r="WNO29" s="0"/>
      <c r="WNP29" s="0"/>
      <c r="WNQ29" s="0"/>
      <c r="WNR29" s="0"/>
      <c r="WNS29" s="0"/>
      <c r="WNT29" s="0"/>
      <c r="WNU29" s="0"/>
      <c r="WNV29" s="0"/>
      <c r="WNW29" s="0"/>
      <c r="WNX29" s="0"/>
      <c r="WNY29" s="0"/>
      <c r="WNZ29" s="0"/>
      <c r="WOA29" s="0"/>
      <c r="WOB29" s="0"/>
      <c r="WOC29" s="0"/>
      <c r="WOD29" s="0"/>
      <c r="WOE29" s="0"/>
      <c r="WOF29" s="0"/>
      <c r="WOG29" s="0"/>
      <c r="WOH29" s="0"/>
      <c r="WOI29" s="0"/>
      <c r="WOJ29" s="0"/>
      <c r="WOK29" s="0"/>
      <c r="WOL29" s="0"/>
      <c r="WOM29" s="0"/>
      <c r="WON29" s="0"/>
      <c r="WOO29" s="0"/>
      <c r="WOP29" s="0"/>
      <c r="WOQ29" s="0"/>
      <c r="WOR29" s="0"/>
      <c r="WOS29" s="0"/>
      <c r="WOT29" s="0"/>
      <c r="WOU29" s="0"/>
      <c r="WOV29" s="0"/>
      <c r="WOW29" s="0"/>
      <c r="WOX29" s="0"/>
      <c r="WOY29" s="0"/>
      <c r="WOZ29" s="0"/>
      <c r="WPA29" s="0"/>
      <c r="WPB29" s="0"/>
      <c r="WPC29" s="0"/>
      <c r="WPD29" s="0"/>
      <c r="WPE29" s="0"/>
      <c r="WPF29" s="0"/>
      <c r="WPG29" s="0"/>
      <c r="WPH29" s="0"/>
      <c r="WPI29" s="0"/>
      <c r="WPJ29" s="0"/>
      <c r="WPK29" s="0"/>
      <c r="WPL29" s="0"/>
      <c r="WPM29" s="0"/>
      <c r="WPN29" s="0"/>
      <c r="WPO29" s="0"/>
      <c r="WPP29" s="0"/>
      <c r="WPQ29" s="0"/>
      <c r="WPR29" s="0"/>
      <c r="WPS29" s="0"/>
      <c r="WPT29" s="0"/>
      <c r="WPU29" s="0"/>
      <c r="WPV29" s="0"/>
      <c r="WPW29" s="0"/>
      <c r="WPX29" s="0"/>
      <c r="WPY29" s="0"/>
      <c r="WPZ29" s="0"/>
      <c r="WQA29" s="0"/>
      <c r="WQB29" s="0"/>
      <c r="WQC29" s="0"/>
      <c r="WQD29" s="0"/>
      <c r="WQE29" s="0"/>
      <c r="WQF29" s="0"/>
      <c r="WQG29" s="0"/>
      <c r="WQH29" s="0"/>
      <c r="WQI29" s="0"/>
      <c r="WQJ29" s="0"/>
      <c r="WQK29" s="0"/>
      <c r="WQL29" s="0"/>
      <c r="WQM29" s="0"/>
      <c r="WQN29" s="0"/>
      <c r="WQO29" s="0"/>
      <c r="WQP29" s="0"/>
      <c r="WQQ29" s="0"/>
      <c r="WQR29" s="0"/>
      <c r="WQS29" s="0"/>
      <c r="WQT29" s="0"/>
      <c r="WQU29" s="0"/>
      <c r="WQV29" s="0"/>
      <c r="WQW29" s="0"/>
      <c r="WQX29" s="0"/>
      <c r="WQY29" s="0"/>
      <c r="WQZ29" s="0"/>
      <c r="WRA29" s="0"/>
      <c r="WRB29" s="0"/>
      <c r="WRC29" s="0"/>
      <c r="WRD29" s="0"/>
      <c r="WRE29" s="0"/>
      <c r="WRF29" s="0"/>
      <c r="WRG29" s="0"/>
      <c r="WRH29" s="0"/>
      <c r="WRI29" s="0"/>
      <c r="WRJ29" s="0"/>
      <c r="WRK29" s="0"/>
      <c r="WRL29" s="0"/>
      <c r="WRM29" s="0"/>
      <c r="WRN29" s="0"/>
      <c r="WRO29" s="0"/>
      <c r="WRP29" s="0"/>
      <c r="WRQ29" s="0"/>
      <c r="WRR29" s="0"/>
      <c r="WRS29" s="0"/>
      <c r="WRT29" s="0"/>
      <c r="WRU29" s="0"/>
      <c r="WRV29" s="0"/>
      <c r="WRW29" s="0"/>
      <c r="WRX29" s="0"/>
      <c r="WRY29" s="0"/>
      <c r="WRZ29" s="0"/>
      <c r="WSA29" s="0"/>
      <c r="WSB29" s="0"/>
      <c r="WSC29" s="0"/>
      <c r="WSD29" s="0"/>
      <c r="WSE29" s="0"/>
      <c r="WSF29" s="0"/>
      <c r="WSG29" s="0"/>
      <c r="WSH29" s="0"/>
      <c r="WSI29" s="0"/>
      <c r="WSJ29" s="0"/>
      <c r="WSK29" s="0"/>
      <c r="WSL29" s="0"/>
      <c r="WSM29" s="0"/>
      <c r="WSN29" s="0"/>
      <c r="WSO29" s="0"/>
      <c r="WSP29" s="0"/>
      <c r="WSQ29" s="0"/>
      <c r="WSR29" s="0"/>
      <c r="WSS29" s="0"/>
      <c r="WST29" s="0"/>
      <c r="WSU29" s="0"/>
      <c r="WSV29" s="0"/>
      <c r="WSW29" s="0"/>
      <c r="WSX29" s="0"/>
      <c r="WSY29" s="0"/>
      <c r="WSZ29" s="0"/>
      <c r="WTA29" s="0"/>
      <c r="WTB29" s="0"/>
      <c r="WTC29" s="0"/>
      <c r="WTD29" s="0"/>
      <c r="WTE29" s="0"/>
      <c r="WTF29" s="0"/>
      <c r="WTG29" s="0"/>
      <c r="WTH29" s="0"/>
      <c r="WTI29" s="0"/>
      <c r="WTJ29" s="0"/>
      <c r="WTK29" s="0"/>
      <c r="WTL29" s="0"/>
      <c r="WTM29" s="0"/>
      <c r="WTN29" s="0"/>
      <c r="WTO29" s="0"/>
      <c r="WTP29" s="0"/>
      <c r="WTQ29" s="0"/>
      <c r="WTR29" s="0"/>
      <c r="WTS29" s="0"/>
      <c r="WTT29" s="0"/>
      <c r="WTU29" s="0"/>
      <c r="WTV29" s="0"/>
      <c r="WTW29" s="0"/>
      <c r="WTX29" s="0"/>
      <c r="WTY29" s="0"/>
      <c r="WTZ29" s="0"/>
      <c r="WUA29" s="0"/>
      <c r="WUB29" s="0"/>
      <c r="WUC29" s="0"/>
      <c r="WUD29" s="0"/>
      <c r="WUE29" s="0"/>
      <c r="WUF29" s="0"/>
      <c r="WUG29" s="0"/>
      <c r="WUH29" s="0"/>
      <c r="WUI29" s="0"/>
      <c r="WUJ29" s="0"/>
      <c r="WUK29" s="0"/>
      <c r="WUL29" s="0"/>
      <c r="WUM29" s="0"/>
      <c r="WUN29" s="0"/>
      <c r="WUO29" s="0"/>
      <c r="WUP29" s="0"/>
      <c r="WUQ29" s="0"/>
      <c r="WUR29" s="0"/>
      <c r="WUS29" s="0"/>
      <c r="WUT29" s="0"/>
      <c r="WUU29" s="0"/>
      <c r="WUV29" s="0"/>
      <c r="WUW29" s="0"/>
      <c r="WUX29" s="0"/>
      <c r="WUY29" s="0"/>
      <c r="WUZ29" s="0"/>
      <c r="WVA29" s="0"/>
      <c r="WVB29" s="0"/>
      <c r="WVC29" s="0"/>
      <c r="WVD29" s="0"/>
      <c r="WVE29" s="0"/>
      <c r="WVF29" s="0"/>
      <c r="WVG29" s="0"/>
      <c r="WVH29" s="0"/>
      <c r="WVI29" s="0"/>
      <c r="WVJ29" s="0"/>
      <c r="WVK29" s="0"/>
      <c r="WVL29" s="0"/>
      <c r="WVM29" s="0"/>
      <c r="WVN29" s="0"/>
      <c r="WVO29" s="0"/>
      <c r="WVP29" s="0"/>
      <c r="WVQ29" s="0"/>
      <c r="WVR29" s="0"/>
      <c r="WVS29" s="0"/>
      <c r="WVT29" s="0"/>
      <c r="WVU29" s="0"/>
      <c r="WVV29" s="0"/>
      <c r="WVW29" s="0"/>
      <c r="WVX29" s="0"/>
      <c r="WVY29" s="0"/>
      <c r="WVZ29" s="0"/>
      <c r="WWA29" s="0"/>
      <c r="WWB29" s="0"/>
      <c r="WWC29" s="0"/>
      <c r="WWD29" s="0"/>
      <c r="WWE29" s="0"/>
      <c r="WWF29" s="0"/>
      <c r="WWG29" s="0"/>
      <c r="WWH29" s="0"/>
      <c r="WWI29" s="0"/>
      <c r="WWJ29" s="0"/>
      <c r="WWK29" s="0"/>
      <c r="WWL29" s="0"/>
      <c r="WWM29" s="0"/>
      <c r="WWN29" s="0"/>
      <c r="WWO29" s="0"/>
      <c r="WWP29" s="0"/>
      <c r="WWQ29" s="0"/>
      <c r="WWR29" s="0"/>
      <c r="WWS29" s="0"/>
      <c r="WWT29" s="0"/>
      <c r="WWU29" s="0"/>
      <c r="WWV29" s="0"/>
      <c r="WWW29" s="0"/>
      <c r="WWX29" s="0"/>
      <c r="WWY29" s="0"/>
      <c r="WWZ29" s="0"/>
      <c r="WXA29" s="0"/>
      <c r="WXB29" s="0"/>
      <c r="WXC29" s="0"/>
      <c r="WXD29" s="0"/>
      <c r="WXE29" s="0"/>
      <c r="WXF29" s="0"/>
      <c r="WXG29" s="0"/>
      <c r="WXH29" s="0"/>
      <c r="WXI29" s="0"/>
      <c r="WXJ29" s="0"/>
      <c r="WXK29" s="0"/>
      <c r="WXL29" s="0"/>
      <c r="WXM29" s="0"/>
      <c r="WXN29" s="0"/>
      <c r="WXO29" s="0"/>
      <c r="WXP29" s="0"/>
      <c r="WXQ29" s="0"/>
      <c r="WXR29" s="0"/>
      <c r="WXS29" s="0"/>
      <c r="WXT29" s="0"/>
      <c r="WXU29" s="0"/>
      <c r="WXV29" s="0"/>
      <c r="WXW29" s="0"/>
      <c r="WXX29" s="0"/>
      <c r="WXY29" s="0"/>
      <c r="WXZ29" s="0"/>
      <c r="WYA29" s="0"/>
      <c r="WYB29" s="0"/>
      <c r="WYC29" s="0"/>
      <c r="WYD29" s="0"/>
      <c r="WYE29" s="0"/>
      <c r="WYF29" s="0"/>
      <c r="WYG29" s="0"/>
      <c r="WYH29" s="0"/>
      <c r="WYI29" s="0"/>
      <c r="WYJ29" s="0"/>
      <c r="WYK29" s="0"/>
      <c r="WYL29" s="0"/>
      <c r="WYM29" s="0"/>
      <c r="WYN29" s="0"/>
      <c r="WYO29" s="0"/>
      <c r="WYP29" s="0"/>
      <c r="WYQ29" s="0"/>
      <c r="WYR29" s="0"/>
      <c r="WYS29" s="0"/>
      <c r="WYT29" s="0"/>
      <c r="WYU29" s="0"/>
      <c r="WYV29" s="0"/>
      <c r="WYW29" s="0"/>
      <c r="WYX29" s="0"/>
      <c r="WYY29" s="0"/>
      <c r="WYZ29" s="0"/>
      <c r="WZA29" s="0"/>
      <c r="WZB29" s="0"/>
      <c r="WZC29" s="0"/>
      <c r="WZD29" s="0"/>
      <c r="WZE29" s="0"/>
      <c r="WZF29" s="0"/>
      <c r="WZG29" s="0"/>
      <c r="WZH29" s="0"/>
      <c r="WZI29" s="0"/>
      <c r="WZJ29" s="0"/>
      <c r="WZK29" s="0"/>
      <c r="WZL29" s="0"/>
      <c r="WZM29" s="0"/>
      <c r="WZN29" s="0"/>
      <c r="WZO29" s="0"/>
      <c r="WZP29" s="0"/>
      <c r="WZQ29" s="0"/>
      <c r="WZR29" s="0"/>
      <c r="WZS29" s="0"/>
      <c r="WZT29" s="0"/>
      <c r="WZU29" s="0"/>
      <c r="WZV29" s="0"/>
      <c r="WZW29" s="0"/>
      <c r="WZX29" s="0"/>
      <c r="WZY29" s="0"/>
      <c r="WZZ29" s="0"/>
      <c r="XAA29" s="0"/>
      <c r="XAB29" s="0"/>
      <c r="XAC29" s="0"/>
      <c r="XAD29" s="0"/>
      <c r="XAE29" s="0"/>
      <c r="XAF29" s="0"/>
      <c r="XAG29" s="0"/>
      <c r="XAH29" s="0"/>
      <c r="XAI29" s="0"/>
      <c r="XAJ29" s="0"/>
      <c r="XAK29" s="0"/>
      <c r="XAL29" s="0"/>
      <c r="XAM29" s="0"/>
      <c r="XAN29" s="0"/>
      <c r="XAO29" s="0"/>
      <c r="XAP29" s="0"/>
      <c r="XAQ29" s="0"/>
      <c r="XAR29" s="0"/>
      <c r="XAS29" s="0"/>
      <c r="XAT29" s="0"/>
      <c r="XAU29" s="0"/>
      <c r="XAV29" s="0"/>
      <c r="XAW29" s="0"/>
      <c r="XAX29" s="0"/>
      <c r="XAY29" s="0"/>
      <c r="XAZ29" s="0"/>
      <c r="XBA29" s="0"/>
      <c r="XBB29" s="0"/>
      <c r="XBC29" s="0"/>
      <c r="XBD29" s="0"/>
      <c r="XBE29" s="0"/>
      <c r="XBF29" s="0"/>
      <c r="XBG29" s="0"/>
      <c r="XBH29" s="0"/>
      <c r="XBI29" s="0"/>
      <c r="XBJ29" s="0"/>
      <c r="XBK29" s="0"/>
      <c r="XBL29" s="0"/>
      <c r="XBM29" s="0"/>
      <c r="XBN29" s="0"/>
      <c r="XBO29" s="0"/>
      <c r="XBP29" s="0"/>
      <c r="XBQ29" s="0"/>
      <c r="XBR29" s="0"/>
      <c r="XBS29" s="0"/>
      <c r="XBT29" s="0"/>
      <c r="XBU29" s="0"/>
      <c r="XBV29" s="0"/>
      <c r="XBW29" s="0"/>
      <c r="XBX29" s="0"/>
      <c r="XBY29" s="0"/>
      <c r="XBZ29" s="0"/>
      <c r="XCA29" s="0"/>
      <c r="XCB29" s="0"/>
      <c r="XCC29" s="0"/>
      <c r="XCD29" s="0"/>
      <c r="XCE29" s="0"/>
      <c r="XCF29" s="0"/>
      <c r="XCG29" s="0"/>
      <c r="XCH29" s="0"/>
      <c r="XCI29" s="0"/>
      <c r="XCJ29" s="0"/>
      <c r="XCK29" s="0"/>
      <c r="XCL29" s="0"/>
      <c r="XCM29" s="0"/>
      <c r="XCN29" s="0"/>
      <c r="XCO29" s="0"/>
      <c r="XCP29" s="0"/>
      <c r="XCQ29" s="0"/>
      <c r="XCR29" s="0"/>
      <c r="XCS29" s="0"/>
      <c r="XCT29" s="0"/>
      <c r="XCU29" s="0"/>
      <c r="XCV29" s="0"/>
      <c r="XCW29" s="0"/>
      <c r="XCX29" s="0"/>
      <c r="XCY29" s="0"/>
      <c r="XCZ29" s="0"/>
      <c r="XDA29" s="0"/>
      <c r="XDB29" s="0"/>
      <c r="XDC29" s="0"/>
      <c r="XDD29" s="0"/>
      <c r="XDE29" s="0"/>
      <c r="XDF29" s="0"/>
      <c r="XDG29" s="0"/>
      <c r="XDH29" s="0"/>
      <c r="XDI29" s="0"/>
      <c r="XDJ29" s="0"/>
      <c r="XDK29" s="0"/>
      <c r="XDL29" s="0"/>
      <c r="XDM29" s="0"/>
      <c r="XDN29" s="0"/>
      <c r="XDO29" s="0"/>
      <c r="XDP29" s="0"/>
      <c r="XDQ29" s="0"/>
      <c r="XDR29" s="0"/>
      <c r="XDS29" s="0"/>
      <c r="XDT29" s="0"/>
      <c r="XDU29" s="0"/>
      <c r="XDV29" s="0"/>
      <c r="XDW29" s="0"/>
      <c r="XDX29" s="0"/>
      <c r="XDY29" s="0"/>
      <c r="XDZ29" s="0"/>
      <c r="XEA29" s="0"/>
      <c r="XEB29" s="0"/>
      <c r="XEC29" s="0"/>
      <c r="XED29" s="0"/>
      <c r="XEE29" s="0"/>
      <c r="XEF29" s="0"/>
      <c r="XEG29" s="0"/>
      <c r="XEH29" s="0"/>
      <c r="XEI29" s="0"/>
      <c r="XEJ29" s="0"/>
      <c r="XEK29" s="0"/>
      <c r="XEL29" s="0"/>
      <c r="XEM29" s="0"/>
      <c r="XEN29" s="0"/>
      <c r="XEO29" s="0"/>
      <c r="XEP29" s="0"/>
      <c r="XEQ29" s="0"/>
      <c r="XER29" s="0"/>
      <c r="XES29" s="0"/>
      <c r="XET29" s="0"/>
      <c r="XEU29" s="0"/>
      <c r="XEV29" s="0"/>
      <c r="XEW29" s="0"/>
      <c r="XEX29" s="0"/>
      <c r="XEY29" s="0"/>
      <c r="XEZ29" s="0"/>
      <c r="XFA29" s="0"/>
      <c r="XFB29" s="0"/>
      <c r="XFC29" s="0"/>
      <c r="XFD29" s="0"/>
    </row>
  </sheetData>
  <sheetProtection algorithmName="SHA-512" hashValue="nlvHyp6AYSpMc3iDRHsLRHCr0hcIvFhcG/CeP0wicUU2l1VDFzQXFNanOpCeOF2G4txSbTlEaxoUTZ763FiFCg==" saltValue="WJ0d8oVbAiDt71/oijBnEw==" spinCount="100000" sheet="true" objects="true" scenarios="true"/>
  <hyperlinks>
    <hyperlink ref="B29" r:id="rId1" display="Annual.International.Trade.In.Services@ons.gov.uk "/>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K143"/>
  <sheetViews>
    <sheetView showFormulas="false" showGridLines="false" showRowColHeaders="true" showZeros="true" rightToLeft="false" tabSelected="false" showOutlineSymbols="true" defaultGridColor="true" view="normal" topLeftCell="B136" colorId="64" zoomScale="90" zoomScaleNormal="90" zoomScalePageLayoutView="100" workbookViewId="0">
      <selection pane="topLeft" activeCell="F141" activeCellId="0" sqref="F141"/>
    </sheetView>
  </sheetViews>
  <sheetFormatPr defaultColWidth="9.2890625" defaultRowHeight="15.75" zeroHeight="false" outlineLevelRow="0" outlineLevelCol="0"/>
  <cols>
    <col collapsed="false" customWidth="true" hidden="true" outlineLevel="0" max="1" min="1" style="38" width="22.71"/>
    <col collapsed="false" customWidth="true" hidden="false" outlineLevel="0" max="2" min="2" style="39" width="11.29"/>
    <col collapsed="false" customWidth="true" hidden="false" outlineLevel="0" max="3" min="3" style="39" width="9"/>
    <col collapsed="false" customWidth="true" hidden="false" outlineLevel="0" max="4" min="4" style="40" width="5.29"/>
    <col collapsed="false" customWidth="true" hidden="false" outlineLevel="0" max="5" min="5" style="41" width="19.57"/>
    <col collapsed="false" customWidth="true" hidden="false" outlineLevel="0" max="6" min="6" style="41" width="102.29"/>
    <col collapsed="false" customWidth="true" hidden="false" outlineLevel="0" max="8" min="7" style="42" width="16.57"/>
    <col collapsed="false" customWidth="true" hidden="false" outlineLevel="0" max="9" min="9" style="41" width="5.57"/>
    <col collapsed="false" customWidth="true" hidden="false" outlineLevel="0" max="10" min="10" style="43" width="48.71"/>
    <col collapsed="false" customWidth="true" hidden="false" outlineLevel="0" max="11" min="11" style="41" width="5"/>
    <col collapsed="false" customWidth="false" hidden="false" outlineLevel="0" max="16384" min="12" style="41" width="9.29"/>
  </cols>
  <sheetData>
    <row r="1" customFormat="false" ht="15.75" hidden="false" customHeight="false" outlineLevel="0" collapsed="false">
      <c r="A1" s="38" t="s">
        <v>30</v>
      </c>
      <c r="J1" s="41"/>
    </row>
    <row r="2" customFormat="false" ht="28.5" hidden="false" customHeight="true" outlineLevel="0" collapsed="false">
      <c r="D2" s="44"/>
      <c r="E2" s="45" t="s">
        <v>31</v>
      </c>
      <c r="F2" s="45"/>
      <c r="G2" s="46"/>
      <c r="H2" s="46"/>
      <c r="I2" s="47"/>
    </row>
    <row r="3" customFormat="false" ht="33" hidden="false" customHeight="true" outlineLevel="0" collapsed="false">
      <c r="D3" s="48"/>
      <c r="E3" s="49"/>
      <c r="F3" s="49"/>
      <c r="I3" s="50"/>
    </row>
    <row r="4" customFormat="false" ht="20.25" hidden="false" customHeight="false" outlineLevel="0" collapsed="false">
      <c r="B4" s="51"/>
      <c r="C4" s="51"/>
      <c r="D4" s="52"/>
      <c r="E4" s="53" t="s">
        <v>32</v>
      </c>
      <c r="F4" s="53"/>
      <c r="G4" s="54"/>
      <c r="H4" s="54"/>
      <c r="I4" s="50"/>
    </row>
    <row r="5" customFormat="false" ht="20.25" hidden="false" customHeight="true" outlineLevel="0" collapsed="false">
      <c r="B5" s="51"/>
      <c r="C5" s="51"/>
      <c r="D5" s="52"/>
      <c r="E5" s="55" t="s">
        <v>33</v>
      </c>
      <c r="F5" s="55"/>
      <c r="G5" s="54"/>
      <c r="H5" s="54"/>
      <c r="I5" s="50"/>
    </row>
    <row r="6" customFormat="false" ht="39.75" hidden="false" customHeight="true" outlineLevel="0" collapsed="false">
      <c r="A6" s="38" t="s">
        <v>34</v>
      </c>
      <c r="B6" s="56" t="s">
        <v>35</v>
      </c>
      <c r="C6" s="56"/>
      <c r="D6" s="57"/>
      <c r="E6" s="58" t="s">
        <v>36</v>
      </c>
      <c r="F6" s="59" t="s">
        <v>37</v>
      </c>
      <c r="H6" s="60"/>
      <c r="I6" s="50"/>
    </row>
    <row r="7" customFormat="false" ht="39.75" hidden="false" customHeight="true" outlineLevel="0" collapsed="false">
      <c r="A7" s="38" t="s">
        <v>34</v>
      </c>
      <c r="B7" s="56" t="s">
        <v>38</v>
      </c>
      <c r="C7" s="56"/>
      <c r="D7" s="57"/>
      <c r="E7" s="58" t="s">
        <v>39</v>
      </c>
      <c r="F7" s="59" t="s">
        <v>40</v>
      </c>
      <c r="H7" s="60"/>
      <c r="I7" s="50"/>
    </row>
    <row r="8" customFormat="false" ht="39.75" hidden="false" customHeight="true" outlineLevel="0" collapsed="false">
      <c r="A8" s="38" t="s">
        <v>34</v>
      </c>
      <c r="B8" s="56" t="s">
        <v>41</v>
      </c>
      <c r="C8" s="56"/>
      <c r="D8" s="57"/>
      <c r="E8" s="58" t="s">
        <v>42</v>
      </c>
      <c r="F8" s="61" t="s">
        <v>43</v>
      </c>
      <c r="H8" s="60"/>
      <c r="I8" s="50"/>
    </row>
    <row r="9" customFormat="false" ht="39.75" hidden="false" customHeight="true" outlineLevel="0" collapsed="false">
      <c r="A9" s="38" t="s">
        <v>34</v>
      </c>
      <c r="B9" s="56" t="s">
        <v>44</v>
      </c>
      <c r="C9" s="56"/>
      <c r="D9" s="57"/>
      <c r="E9" s="58" t="s">
        <v>45</v>
      </c>
      <c r="F9" s="62" t="s">
        <v>46</v>
      </c>
      <c r="H9" s="60"/>
      <c r="I9" s="50"/>
    </row>
    <row r="10" customFormat="false" ht="15.75" hidden="false" customHeight="false" outlineLevel="0" collapsed="false">
      <c r="B10" s="51"/>
      <c r="C10" s="51"/>
      <c r="D10" s="52"/>
      <c r="E10" s="63"/>
      <c r="F10" s="64"/>
      <c r="I10" s="50"/>
    </row>
    <row r="11" customFormat="false" ht="45" hidden="false" customHeight="true" outlineLevel="0" collapsed="false">
      <c r="B11" s="51"/>
      <c r="C11" s="51"/>
      <c r="D11" s="52"/>
      <c r="E11" s="63"/>
      <c r="F11" s="65" t="s">
        <v>47</v>
      </c>
      <c r="I11" s="50"/>
    </row>
    <row r="12" customFormat="false" ht="56.25" hidden="false" customHeight="true" outlineLevel="0" collapsed="false">
      <c r="B12" s="51"/>
      <c r="C12" s="51"/>
      <c r="D12" s="52"/>
      <c r="E12" s="63"/>
      <c r="F12" s="66" t="s">
        <v>48</v>
      </c>
      <c r="I12" s="50"/>
    </row>
    <row r="13" customFormat="false" ht="44.25" hidden="false" customHeight="true" outlineLevel="0" collapsed="false">
      <c r="B13" s="51"/>
      <c r="C13" s="51"/>
      <c r="D13" s="52"/>
      <c r="E13" s="63"/>
      <c r="F13" s="67" t="s">
        <v>49</v>
      </c>
      <c r="I13" s="50"/>
    </row>
    <row r="14" customFormat="false" ht="28.5" hidden="false" customHeight="true" outlineLevel="0" collapsed="false">
      <c r="B14" s="51"/>
      <c r="C14" s="51"/>
      <c r="D14" s="52"/>
      <c r="E14" s="63"/>
      <c r="F14" s="68"/>
      <c r="H14" s="69"/>
      <c r="I14" s="50"/>
    </row>
    <row r="15" customFormat="false" ht="22.5" hidden="false" customHeight="true" outlineLevel="0" collapsed="false">
      <c r="B15" s="70"/>
      <c r="C15" s="70"/>
      <c r="D15" s="71"/>
      <c r="E15" s="72"/>
      <c r="F15" s="73" t="s">
        <v>50</v>
      </c>
      <c r="G15" s="74"/>
      <c r="H15" s="75"/>
      <c r="I15" s="50"/>
    </row>
    <row r="16" customFormat="false" ht="124.5" hidden="false" customHeight="true" outlineLevel="0" collapsed="false">
      <c r="B16" s="70"/>
      <c r="C16" s="70"/>
      <c r="D16" s="71"/>
      <c r="E16" s="76"/>
      <c r="F16" s="77" t="s">
        <v>51</v>
      </c>
      <c r="G16" s="77"/>
      <c r="H16" s="75"/>
      <c r="I16" s="50"/>
    </row>
    <row r="17" customFormat="false" ht="15.75" hidden="false" customHeight="false" outlineLevel="0" collapsed="false">
      <c r="B17" s="70"/>
      <c r="C17" s="70"/>
      <c r="D17" s="71"/>
      <c r="E17" s="76"/>
      <c r="F17" s="78"/>
      <c r="G17" s="54"/>
      <c r="H17" s="75"/>
      <c r="I17" s="50"/>
    </row>
    <row r="18" customFormat="false" ht="408.75" hidden="false" customHeight="true" outlineLevel="0" collapsed="false">
      <c r="A18" s="38" t="s">
        <v>52</v>
      </c>
      <c r="B18" s="56" t="s">
        <v>53</v>
      </c>
      <c r="C18" s="56"/>
      <c r="D18" s="57"/>
      <c r="E18" s="79" t="s">
        <v>54</v>
      </c>
      <c r="F18" s="80" t="s">
        <v>55</v>
      </c>
      <c r="G18" s="81" t="s">
        <v>56</v>
      </c>
      <c r="H18" s="82"/>
      <c r="I18" s="50"/>
    </row>
    <row r="19" customFormat="false" ht="303.75" hidden="false" customHeight="true" outlineLevel="0" collapsed="false">
      <c r="B19" s="56"/>
      <c r="C19" s="56"/>
      <c r="D19" s="57"/>
      <c r="E19" s="79"/>
      <c r="F19" s="80"/>
      <c r="G19" s="81"/>
      <c r="H19" s="82"/>
      <c r="I19" s="50"/>
    </row>
    <row r="20" customFormat="false" ht="24" hidden="false" customHeight="true" outlineLevel="0" collapsed="false">
      <c r="B20" s="56"/>
      <c r="C20" s="56"/>
      <c r="D20" s="57"/>
      <c r="E20" s="83" t="s">
        <v>57</v>
      </c>
      <c r="F20" s="83"/>
      <c r="G20" s="83"/>
      <c r="H20" s="83"/>
      <c r="I20" s="50"/>
    </row>
    <row r="21" customFormat="false" ht="57" hidden="false" customHeight="true" outlineLevel="0" collapsed="false">
      <c r="B21" s="56"/>
      <c r="C21" s="56"/>
      <c r="D21" s="57"/>
      <c r="E21" s="84" t="s">
        <v>58</v>
      </c>
      <c r="F21" s="84"/>
      <c r="G21" s="84"/>
      <c r="H21" s="84"/>
      <c r="I21" s="50"/>
    </row>
    <row r="22" customFormat="false" ht="40.5" hidden="true" customHeight="true" outlineLevel="0" collapsed="false">
      <c r="A22" s="38" t="s">
        <v>52</v>
      </c>
      <c r="B22" s="56" t="s">
        <v>59</v>
      </c>
      <c r="C22" s="56"/>
      <c r="D22" s="57"/>
      <c r="E22" s="85"/>
      <c r="F22" s="86"/>
      <c r="G22" s="87"/>
      <c r="H22" s="88"/>
      <c r="I22" s="50"/>
    </row>
    <row r="23" customFormat="false" ht="25.5" hidden="true" customHeight="true" outlineLevel="0" collapsed="false">
      <c r="B23" s="56"/>
      <c r="C23" s="56"/>
      <c r="D23" s="57"/>
      <c r="E23" s="89"/>
      <c r="F23" s="89"/>
      <c r="G23" s="89"/>
      <c r="H23" s="89"/>
      <c r="I23" s="50"/>
    </row>
    <row r="24" customFormat="false" ht="60" hidden="true" customHeight="true" outlineLevel="0" collapsed="false">
      <c r="B24" s="56"/>
      <c r="C24" s="56"/>
      <c r="D24" s="57"/>
      <c r="E24" s="90"/>
      <c r="F24" s="90"/>
      <c r="G24" s="90"/>
      <c r="H24" s="90"/>
      <c r="I24" s="50"/>
    </row>
    <row r="25" customFormat="false" ht="55.5" hidden="false" customHeight="true" outlineLevel="0" collapsed="false">
      <c r="B25" s="56"/>
      <c r="C25" s="56"/>
      <c r="D25" s="57"/>
      <c r="E25" s="91" t="s">
        <v>60</v>
      </c>
      <c r="F25" s="92" t="s">
        <v>61</v>
      </c>
      <c r="G25" s="92"/>
      <c r="H25" s="92"/>
      <c r="I25" s="50"/>
    </row>
    <row r="26" customFormat="false" ht="102.75" hidden="false" customHeight="true" outlineLevel="0" collapsed="false">
      <c r="B26" s="56"/>
      <c r="C26" s="56"/>
      <c r="D26" s="57"/>
      <c r="E26" s="93" t="s">
        <v>62</v>
      </c>
      <c r="F26" s="93"/>
      <c r="G26" s="93"/>
      <c r="H26" s="93"/>
      <c r="I26" s="50"/>
    </row>
    <row r="27" customFormat="false" ht="83.25" hidden="false" customHeight="true" outlineLevel="0" collapsed="false">
      <c r="B27" s="56"/>
      <c r="C27" s="56"/>
      <c r="D27" s="57"/>
      <c r="E27" s="94" t="s">
        <v>63</v>
      </c>
      <c r="F27" s="95" t="s">
        <v>64</v>
      </c>
      <c r="G27" s="96" t="s">
        <v>65</v>
      </c>
      <c r="H27" s="97" t="s">
        <v>66</v>
      </c>
      <c r="I27" s="50"/>
    </row>
    <row r="28" customFormat="false" ht="30" hidden="false" customHeight="true" outlineLevel="0" collapsed="false">
      <c r="B28" s="56"/>
      <c r="C28" s="56"/>
      <c r="D28" s="57"/>
      <c r="E28" s="94"/>
      <c r="F28" s="98"/>
      <c r="G28" s="99" t="s">
        <v>67</v>
      </c>
      <c r="H28" s="99" t="s">
        <v>68</v>
      </c>
      <c r="I28" s="50"/>
    </row>
    <row r="29" s="105" customFormat="true" ht="44.25" hidden="false" customHeight="true" outlineLevel="0" collapsed="false">
      <c r="A29" s="38"/>
      <c r="B29" s="56"/>
      <c r="C29" s="56"/>
      <c r="D29" s="100"/>
      <c r="E29" s="101"/>
      <c r="F29" s="102" t="s">
        <v>69</v>
      </c>
      <c r="G29" s="96"/>
      <c r="H29" s="103"/>
      <c r="I29" s="104"/>
      <c r="J29" s="43"/>
    </row>
    <row r="30" customFormat="false" ht="232.5" hidden="false" customHeight="true" outlineLevel="0" collapsed="false">
      <c r="A30" s="38" t="s">
        <v>70</v>
      </c>
      <c r="B30" s="106" t="s">
        <v>71</v>
      </c>
      <c r="C30" s="106" t="s">
        <v>72</v>
      </c>
      <c r="D30" s="57"/>
      <c r="E30" s="107" t="s">
        <v>73</v>
      </c>
      <c r="F30" s="108" t="s">
        <v>74</v>
      </c>
      <c r="G30" s="109"/>
      <c r="H30" s="110"/>
      <c r="I30" s="50"/>
      <c r="K30" s="43"/>
    </row>
    <row r="31" customFormat="false" ht="177" hidden="false" customHeight="true" outlineLevel="0" collapsed="false">
      <c r="A31" s="38" t="s">
        <v>70</v>
      </c>
      <c r="B31" s="106" t="s">
        <v>75</v>
      </c>
      <c r="C31" s="106" t="s">
        <v>76</v>
      </c>
      <c r="D31" s="57"/>
      <c r="E31" s="107" t="s">
        <v>77</v>
      </c>
      <c r="F31" s="111" t="s">
        <v>78</v>
      </c>
      <c r="G31" s="110"/>
      <c r="H31" s="110"/>
      <c r="I31" s="50"/>
      <c r="K31" s="43"/>
    </row>
    <row r="32" s="105" customFormat="true" ht="43.5" hidden="false" customHeight="true" outlineLevel="0" collapsed="false">
      <c r="A32" s="38" t="s">
        <v>70</v>
      </c>
      <c r="B32" s="106"/>
      <c r="C32" s="106"/>
      <c r="D32" s="100"/>
      <c r="E32" s="112"/>
      <c r="F32" s="113" t="s">
        <v>79</v>
      </c>
      <c r="G32" s="114"/>
      <c r="H32" s="115"/>
      <c r="I32" s="104"/>
      <c r="J32" s="43"/>
      <c r="K32" s="43"/>
    </row>
    <row r="33" customFormat="false" ht="152.25" hidden="false" customHeight="true" outlineLevel="0" collapsed="false">
      <c r="A33" s="38" t="s">
        <v>70</v>
      </c>
      <c r="B33" s="106" t="s">
        <v>80</v>
      </c>
      <c r="C33" s="106" t="s">
        <v>81</v>
      </c>
      <c r="D33" s="57"/>
      <c r="E33" s="107" t="s">
        <v>82</v>
      </c>
      <c r="F33" s="108" t="s">
        <v>83</v>
      </c>
      <c r="G33" s="116"/>
      <c r="H33" s="116"/>
      <c r="I33" s="50"/>
      <c r="K33" s="43"/>
    </row>
    <row r="34" customFormat="false" ht="219" hidden="false" customHeight="true" outlineLevel="0" collapsed="false">
      <c r="A34" s="38" t="s">
        <v>70</v>
      </c>
      <c r="B34" s="117"/>
      <c r="C34" s="117"/>
      <c r="D34" s="71"/>
      <c r="E34" s="107" t="s">
        <v>84</v>
      </c>
      <c r="F34" s="111" t="s">
        <v>85</v>
      </c>
      <c r="G34" s="111"/>
      <c r="H34" s="111"/>
      <c r="I34" s="50"/>
      <c r="K34" s="43"/>
    </row>
    <row r="35" customFormat="false" ht="39.75" hidden="false" customHeight="true" outlineLevel="0" collapsed="false">
      <c r="B35" s="117" t="s">
        <v>86</v>
      </c>
      <c r="C35" s="117"/>
      <c r="D35" s="71"/>
      <c r="E35" s="107"/>
      <c r="F35" s="118" t="s">
        <v>87</v>
      </c>
      <c r="G35" s="110"/>
      <c r="H35" s="88"/>
      <c r="I35" s="50"/>
      <c r="K35" s="43"/>
    </row>
    <row r="36" customFormat="false" ht="42" hidden="false" customHeight="true" outlineLevel="0" collapsed="false">
      <c r="B36" s="117"/>
      <c r="C36" s="117" t="s">
        <v>88</v>
      </c>
      <c r="D36" s="71"/>
      <c r="E36" s="107"/>
      <c r="F36" s="118" t="s">
        <v>89</v>
      </c>
      <c r="G36" s="88"/>
      <c r="H36" s="110"/>
      <c r="I36" s="50"/>
      <c r="K36" s="43"/>
    </row>
    <row r="37" customFormat="false" ht="306" hidden="false" customHeight="true" outlineLevel="0" collapsed="false">
      <c r="A37" s="38" t="s">
        <v>70</v>
      </c>
      <c r="B37" s="117"/>
      <c r="C37" s="117"/>
      <c r="D37" s="71"/>
      <c r="E37" s="119" t="s">
        <v>90</v>
      </c>
      <c r="F37" s="65" t="s">
        <v>91</v>
      </c>
      <c r="G37" s="65"/>
      <c r="H37" s="65"/>
      <c r="I37" s="50"/>
      <c r="K37" s="43"/>
    </row>
    <row r="38" customFormat="false" ht="40.5" hidden="false" customHeight="true" outlineLevel="0" collapsed="false">
      <c r="B38" s="117" t="s">
        <v>92</v>
      </c>
      <c r="C38" s="117"/>
      <c r="D38" s="71"/>
      <c r="E38" s="119"/>
      <c r="F38" s="120" t="s">
        <v>93</v>
      </c>
      <c r="G38" s="110"/>
      <c r="H38" s="88"/>
      <c r="I38" s="50"/>
      <c r="K38" s="43"/>
    </row>
    <row r="39" customFormat="false" ht="40.5" hidden="false" customHeight="true" outlineLevel="0" collapsed="false">
      <c r="B39" s="117"/>
      <c r="C39" s="117" t="s">
        <v>94</v>
      </c>
      <c r="D39" s="71"/>
      <c r="E39" s="119"/>
      <c r="F39" s="120" t="s">
        <v>95</v>
      </c>
      <c r="G39" s="88"/>
      <c r="H39" s="110"/>
      <c r="I39" s="50"/>
      <c r="K39" s="43"/>
    </row>
    <row r="40" customFormat="false" ht="66.75" hidden="false" customHeight="true" outlineLevel="0" collapsed="false">
      <c r="B40" s="117"/>
      <c r="C40" s="117"/>
      <c r="D40" s="71"/>
      <c r="E40" s="121"/>
      <c r="F40" s="122" t="s">
        <v>96</v>
      </c>
      <c r="G40" s="123" t="s">
        <v>97</v>
      </c>
      <c r="H40" s="97" t="s">
        <v>98</v>
      </c>
      <c r="I40" s="50"/>
      <c r="K40" s="43"/>
    </row>
    <row r="41" customFormat="false" ht="28.5" hidden="false" customHeight="false" outlineLevel="0" collapsed="false">
      <c r="B41" s="117"/>
      <c r="C41" s="117"/>
      <c r="D41" s="71"/>
      <c r="E41" s="124"/>
      <c r="F41" s="125"/>
      <c r="G41" s="99" t="s">
        <v>67</v>
      </c>
      <c r="H41" s="99" t="s">
        <v>99</v>
      </c>
      <c r="I41" s="50"/>
      <c r="K41" s="43"/>
    </row>
    <row r="42" customFormat="false" ht="137.25" hidden="false" customHeight="true" outlineLevel="0" collapsed="false">
      <c r="A42" s="38" t="s">
        <v>70</v>
      </c>
      <c r="B42" s="106" t="s">
        <v>100</v>
      </c>
      <c r="C42" s="106" t="s">
        <v>101</v>
      </c>
      <c r="D42" s="57"/>
      <c r="E42" s="126" t="s">
        <v>102</v>
      </c>
      <c r="F42" s="108" t="s">
        <v>103</v>
      </c>
      <c r="G42" s="110"/>
      <c r="H42" s="110"/>
      <c r="I42" s="50"/>
      <c r="K42" s="43"/>
    </row>
    <row r="43" customFormat="false" ht="157.5" hidden="false" customHeight="true" outlineLevel="0" collapsed="false">
      <c r="A43" s="38" t="s">
        <v>70</v>
      </c>
      <c r="B43" s="106" t="s">
        <v>104</v>
      </c>
      <c r="C43" s="106" t="s">
        <v>105</v>
      </c>
      <c r="D43" s="57"/>
      <c r="E43" s="107" t="s">
        <v>106</v>
      </c>
      <c r="F43" s="108" t="s">
        <v>107</v>
      </c>
      <c r="G43" s="110"/>
      <c r="H43" s="110"/>
      <c r="I43" s="50"/>
      <c r="K43" s="43"/>
    </row>
    <row r="44" customFormat="false" ht="265.5" hidden="false" customHeight="true" outlineLevel="0" collapsed="false">
      <c r="A44" s="38" t="s">
        <v>70</v>
      </c>
      <c r="B44" s="127" t="s">
        <v>108</v>
      </c>
      <c r="C44" s="127" t="s">
        <v>109</v>
      </c>
      <c r="D44" s="48"/>
      <c r="E44" s="107" t="s">
        <v>110</v>
      </c>
      <c r="F44" s="108" t="s">
        <v>111</v>
      </c>
      <c r="G44" s="110"/>
      <c r="H44" s="110"/>
      <c r="I44" s="50"/>
      <c r="K44" s="43"/>
    </row>
    <row r="45" customFormat="false" ht="94.5" hidden="false" customHeight="true" outlineLevel="0" collapsed="false">
      <c r="A45" s="38" t="s">
        <v>70</v>
      </c>
      <c r="B45" s="127" t="s">
        <v>112</v>
      </c>
      <c r="C45" s="127" t="s">
        <v>113</v>
      </c>
      <c r="D45" s="48"/>
      <c r="E45" s="107" t="s">
        <v>114</v>
      </c>
      <c r="F45" s="108" t="s">
        <v>115</v>
      </c>
      <c r="G45" s="110"/>
      <c r="H45" s="110"/>
      <c r="I45" s="50"/>
      <c r="K45" s="43"/>
    </row>
    <row r="46" customFormat="false" ht="170.25" hidden="false" customHeight="true" outlineLevel="0" collapsed="false">
      <c r="A46" s="38" t="s">
        <v>70</v>
      </c>
      <c r="B46" s="117" t="s">
        <v>116</v>
      </c>
      <c r="C46" s="117" t="s">
        <v>117</v>
      </c>
      <c r="D46" s="71"/>
      <c r="E46" s="128" t="n">
        <v>10</v>
      </c>
      <c r="F46" s="108" t="s">
        <v>118</v>
      </c>
      <c r="G46" s="110"/>
      <c r="H46" s="110"/>
      <c r="I46" s="50"/>
      <c r="K46" s="43"/>
    </row>
    <row r="47" customFormat="false" ht="120" hidden="false" customHeight="true" outlineLevel="0" collapsed="false">
      <c r="A47" s="38" t="s">
        <v>70</v>
      </c>
      <c r="B47" s="117" t="s">
        <v>119</v>
      </c>
      <c r="C47" s="117" t="s">
        <v>120</v>
      </c>
      <c r="D47" s="71"/>
      <c r="E47" s="128" t="n">
        <v>11</v>
      </c>
      <c r="F47" s="108" t="s">
        <v>121</v>
      </c>
      <c r="G47" s="110"/>
      <c r="H47" s="110"/>
      <c r="I47" s="50"/>
      <c r="K47" s="43"/>
    </row>
    <row r="48" customFormat="false" ht="280.5" hidden="false" customHeight="true" outlineLevel="0" collapsed="false">
      <c r="A48" s="38" t="s">
        <v>70</v>
      </c>
      <c r="B48" s="117" t="s">
        <v>122</v>
      </c>
      <c r="C48" s="117" t="s">
        <v>123</v>
      </c>
      <c r="D48" s="71"/>
      <c r="E48" s="128" t="n">
        <v>12</v>
      </c>
      <c r="F48" s="129" t="s">
        <v>124</v>
      </c>
      <c r="G48" s="110"/>
      <c r="H48" s="110"/>
      <c r="I48" s="50"/>
      <c r="K48" s="43"/>
    </row>
    <row r="49" customFormat="false" ht="170.25" hidden="false" customHeight="true" outlineLevel="0" collapsed="false">
      <c r="A49" s="38" t="s">
        <v>70</v>
      </c>
      <c r="B49" s="117" t="s">
        <v>125</v>
      </c>
      <c r="C49" s="117" t="s">
        <v>126</v>
      </c>
      <c r="D49" s="71"/>
      <c r="E49" s="128" t="n">
        <v>13</v>
      </c>
      <c r="F49" s="108" t="s">
        <v>127</v>
      </c>
      <c r="G49" s="110"/>
      <c r="H49" s="110"/>
      <c r="I49" s="50"/>
      <c r="K49" s="43"/>
    </row>
    <row r="50" customFormat="false" ht="156.75" hidden="false" customHeight="true" outlineLevel="0" collapsed="false">
      <c r="A50" s="38" t="s">
        <v>70</v>
      </c>
      <c r="B50" s="117" t="s">
        <v>128</v>
      </c>
      <c r="C50" s="117" t="s">
        <v>129</v>
      </c>
      <c r="D50" s="71"/>
      <c r="E50" s="128" t="n">
        <v>14</v>
      </c>
      <c r="F50" s="108" t="s">
        <v>130</v>
      </c>
      <c r="G50" s="110"/>
      <c r="H50" s="110"/>
      <c r="I50" s="50"/>
      <c r="K50" s="43"/>
    </row>
    <row r="51" customFormat="false" ht="362.25" hidden="false" customHeight="true" outlineLevel="0" collapsed="false">
      <c r="A51" s="38" t="s">
        <v>70</v>
      </c>
      <c r="B51" s="117" t="s">
        <v>131</v>
      </c>
      <c r="C51" s="117" t="s">
        <v>132</v>
      </c>
      <c r="D51" s="71"/>
      <c r="E51" s="128" t="n">
        <v>15</v>
      </c>
      <c r="F51" s="130" t="s">
        <v>133</v>
      </c>
      <c r="G51" s="110"/>
      <c r="H51" s="110"/>
      <c r="I51" s="50"/>
      <c r="K51" s="43"/>
    </row>
    <row r="52" customFormat="false" ht="15.75" hidden="false" customHeight="false" outlineLevel="0" collapsed="false">
      <c r="B52" s="117"/>
      <c r="C52" s="117"/>
      <c r="D52" s="71"/>
      <c r="E52" s="131"/>
      <c r="F52" s="132" t="s">
        <v>134</v>
      </c>
      <c r="G52" s="74"/>
      <c r="H52" s="133"/>
      <c r="I52" s="50"/>
      <c r="K52" s="43"/>
    </row>
    <row r="53" customFormat="false" ht="76.5" hidden="false" customHeight="true" outlineLevel="0" collapsed="false">
      <c r="B53" s="117"/>
      <c r="C53" s="117" t="s">
        <v>135</v>
      </c>
      <c r="D53" s="71"/>
      <c r="E53" s="134"/>
      <c r="F53" s="135"/>
      <c r="G53" s="136"/>
      <c r="H53" s="75"/>
      <c r="I53" s="50"/>
      <c r="K53" s="43"/>
    </row>
    <row r="54" customFormat="false" ht="10.5" hidden="false" customHeight="true" outlineLevel="0" collapsed="false">
      <c r="A54" s="137"/>
      <c r="B54" s="117"/>
      <c r="C54" s="117"/>
      <c r="D54" s="71"/>
      <c r="E54" s="138"/>
      <c r="F54" s="132"/>
      <c r="G54" s="139"/>
      <c r="H54" s="140"/>
      <c r="I54" s="50"/>
      <c r="K54" s="43"/>
    </row>
    <row r="55" customFormat="false" ht="67.5" hidden="false" customHeight="true" outlineLevel="0" collapsed="false">
      <c r="B55" s="117"/>
      <c r="C55" s="117"/>
      <c r="D55" s="71"/>
      <c r="E55" s="138"/>
      <c r="F55" s="122" t="s">
        <v>136</v>
      </c>
      <c r="G55" s="123" t="s">
        <v>137</v>
      </c>
      <c r="H55" s="97" t="s">
        <v>138</v>
      </c>
      <c r="I55" s="50"/>
      <c r="K55" s="43"/>
    </row>
    <row r="56" customFormat="false" ht="28.5" hidden="false" customHeight="false" outlineLevel="0" collapsed="false">
      <c r="B56" s="117"/>
      <c r="C56" s="117"/>
      <c r="D56" s="71"/>
      <c r="E56" s="138"/>
      <c r="F56" s="141"/>
      <c r="G56" s="99" t="s">
        <v>67</v>
      </c>
      <c r="H56" s="99" t="s">
        <v>99</v>
      </c>
      <c r="I56" s="50"/>
      <c r="K56" s="43"/>
    </row>
    <row r="57" customFormat="false" ht="283.5" hidden="false" customHeight="true" outlineLevel="0" collapsed="false">
      <c r="A57" s="38" t="s">
        <v>70</v>
      </c>
      <c r="B57" s="117" t="s">
        <v>139</v>
      </c>
      <c r="C57" s="117" t="s">
        <v>140</v>
      </c>
      <c r="D57" s="71"/>
      <c r="E57" s="128" t="n">
        <v>16</v>
      </c>
      <c r="F57" s="142" t="s">
        <v>141</v>
      </c>
      <c r="G57" s="110"/>
      <c r="H57" s="110"/>
      <c r="I57" s="50"/>
      <c r="K57" s="43"/>
    </row>
    <row r="58" customFormat="false" ht="238.5" hidden="false" customHeight="true" outlineLevel="0" collapsed="false">
      <c r="A58" s="38" t="s">
        <v>70</v>
      </c>
      <c r="B58" s="117" t="s">
        <v>142</v>
      </c>
      <c r="C58" s="117" t="s">
        <v>143</v>
      </c>
      <c r="D58" s="71"/>
      <c r="E58" s="128" t="n">
        <v>17</v>
      </c>
      <c r="F58" s="142" t="s">
        <v>144</v>
      </c>
      <c r="G58" s="110"/>
      <c r="H58" s="110"/>
      <c r="I58" s="50"/>
      <c r="K58" s="43"/>
    </row>
    <row r="59" customFormat="false" ht="69" hidden="false" customHeight="true" outlineLevel="0" collapsed="false">
      <c r="B59" s="117"/>
      <c r="C59" s="117"/>
      <c r="D59" s="71"/>
      <c r="E59" s="143"/>
      <c r="F59" s="122" t="s">
        <v>145</v>
      </c>
      <c r="G59" s="123" t="s">
        <v>146</v>
      </c>
      <c r="H59" s="97" t="s">
        <v>147</v>
      </c>
      <c r="I59" s="50"/>
      <c r="K59" s="43"/>
    </row>
    <row r="60" customFormat="false" ht="28.5" hidden="false" customHeight="false" outlineLevel="0" collapsed="false">
      <c r="B60" s="117"/>
      <c r="C60" s="117"/>
      <c r="D60" s="71"/>
      <c r="E60" s="131"/>
      <c r="F60" s="141"/>
      <c r="G60" s="99" t="s">
        <v>67</v>
      </c>
      <c r="H60" s="99" t="s">
        <v>99</v>
      </c>
      <c r="I60" s="50"/>
      <c r="K60" s="43"/>
    </row>
    <row r="61" customFormat="false" ht="119.25" hidden="false" customHeight="true" outlineLevel="0" collapsed="false">
      <c r="B61" s="117"/>
      <c r="C61" s="117"/>
      <c r="D61" s="71"/>
      <c r="E61" s="128"/>
      <c r="F61" s="80" t="s">
        <v>148</v>
      </c>
      <c r="G61" s="80"/>
      <c r="H61" s="80"/>
      <c r="I61" s="50"/>
      <c r="K61" s="43"/>
    </row>
    <row r="62" customFormat="false" ht="38.25" hidden="false" customHeight="true" outlineLevel="0" collapsed="false">
      <c r="A62" s="38" t="s">
        <v>70</v>
      </c>
      <c r="B62" s="117" t="s">
        <v>149</v>
      </c>
      <c r="C62" s="117" t="s">
        <v>150</v>
      </c>
      <c r="D62" s="71"/>
      <c r="E62" s="144" t="s">
        <v>151</v>
      </c>
      <c r="F62" s="145" t="s">
        <v>152</v>
      </c>
      <c r="G62" s="110"/>
      <c r="H62" s="110"/>
      <c r="I62" s="50"/>
      <c r="K62" s="43"/>
    </row>
    <row r="63" customFormat="false" ht="38.25" hidden="false" customHeight="true" outlineLevel="0" collapsed="false">
      <c r="A63" s="38" t="s">
        <v>70</v>
      </c>
      <c r="B63" s="117" t="s">
        <v>153</v>
      </c>
      <c r="C63" s="117" t="s">
        <v>154</v>
      </c>
      <c r="D63" s="71"/>
      <c r="E63" s="128" t="s">
        <v>155</v>
      </c>
      <c r="F63" s="146" t="s">
        <v>156</v>
      </c>
      <c r="G63" s="110"/>
      <c r="H63" s="110"/>
      <c r="I63" s="50"/>
      <c r="K63" s="43"/>
    </row>
    <row r="64" customFormat="false" ht="261" hidden="false" customHeight="true" outlineLevel="0" collapsed="false">
      <c r="B64" s="117"/>
      <c r="C64" s="117"/>
      <c r="D64" s="71"/>
      <c r="E64" s="128"/>
      <c r="F64" s="80" t="s">
        <v>157</v>
      </c>
      <c r="G64" s="80"/>
      <c r="H64" s="80"/>
      <c r="I64" s="50"/>
      <c r="K64" s="43"/>
    </row>
    <row r="65" customFormat="false" ht="38.25" hidden="false" customHeight="true" outlineLevel="0" collapsed="false">
      <c r="A65" s="38" t="s">
        <v>70</v>
      </c>
      <c r="B65" s="117" t="s">
        <v>158</v>
      </c>
      <c r="C65" s="117" t="s">
        <v>159</v>
      </c>
      <c r="D65" s="71"/>
      <c r="E65" s="128" t="s">
        <v>160</v>
      </c>
      <c r="F65" s="145" t="s">
        <v>161</v>
      </c>
      <c r="G65" s="110"/>
      <c r="H65" s="110"/>
      <c r="I65" s="50"/>
      <c r="K65" s="43"/>
    </row>
    <row r="66" customFormat="false" ht="38.25" hidden="false" customHeight="true" outlineLevel="0" collapsed="false">
      <c r="A66" s="38" t="s">
        <v>70</v>
      </c>
      <c r="B66" s="117" t="s">
        <v>162</v>
      </c>
      <c r="C66" s="117" t="s">
        <v>163</v>
      </c>
      <c r="D66" s="71"/>
      <c r="E66" s="128" t="s">
        <v>164</v>
      </c>
      <c r="F66" s="145" t="s">
        <v>165</v>
      </c>
      <c r="G66" s="110"/>
      <c r="H66" s="110"/>
      <c r="I66" s="50"/>
      <c r="K66" s="43"/>
    </row>
    <row r="67" customFormat="false" ht="192.75" hidden="false" customHeight="true" outlineLevel="0" collapsed="false">
      <c r="B67" s="117"/>
      <c r="C67" s="117"/>
      <c r="D67" s="71"/>
      <c r="E67" s="128"/>
      <c r="F67" s="80" t="s">
        <v>166</v>
      </c>
      <c r="G67" s="80"/>
      <c r="H67" s="80"/>
      <c r="I67" s="50"/>
      <c r="K67" s="43"/>
    </row>
    <row r="68" customFormat="false" ht="39" hidden="false" customHeight="true" outlineLevel="0" collapsed="false">
      <c r="A68" s="38" t="s">
        <v>70</v>
      </c>
      <c r="B68" s="117" t="s">
        <v>167</v>
      </c>
      <c r="C68" s="117" t="s">
        <v>168</v>
      </c>
      <c r="D68" s="71"/>
      <c r="E68" s="128" t="s">
        <v>169</v>
      </c>
      <c r="F68" s="145" t="s">
        <v>170</v>
      </c>
      <c r="G68" s="110"/>
      <c r="H68" s="110"/>
      <c r="I68" s="50"/>
      <c r="K68" s="43"/>
    </row>
    <row r="69" customFormat="false" ht="39" hidden="false" customHeight="true" outlineLevel="0" collapsed="false">
      <c r="A69" s="38" t="s">
        <v>70</v>
      </c>
      <c r="B69" s="117" t="s">
        <v>171</v>
      </c>
      <c r="C69" s="117" t="s">
        <v>172</v>
      </c>
      <c r="D69" s="71"/>
      <c r="E69" s="128" t="s">
        <v>173</v>
      </c>
      <c r="F69" s="145" t="s">
        <v>174</v>
      </c>
      <c r="G69" s="110"/>
      <c r="H69" s="110"/>
      <c r="I69" s="50"/>
      <c r="K69" s="43"/>
    </row>
    <row r="70" customFormat="false" ht="66.75" hidden="false" customHeight="true" outlineLevel="0" collapsed="false">
      <c r="B70" s="117"/>
      <c r="C70" s="117"/>
      <c r="D70" s="71"/>
      <c r="E70" s="143"/>
      <c r="F70" s="122" t="s">
        <v>175</v>
      </c>
      <c r="G70" s="123" t="s">
        <v>137</v>
      </c>
      <c r="H70" s="97" t="s">
        <v>176</v>
      </c>
      <c r="I70" s="50"/>
      <c r="K70" s="43"/>
    </row>
    <row r="71" customFormat="false" ht="28.5" hidden="false" customHeight="false" outlineLevel="0" collapsed="false">
      <c r="B71" s="117"/>
      <c r="C71" s="117"/>
      <c r="D71" s="71"/>
      <c r="E71" s="131"/>
      <c r="F71" s="141"/>
      <c r="G71" s="99" t="s">
        <v>67</v>
      </c>
      <c r="H71" s="99" t="s">
        <v>99</v>
      </c>
      <c r="I71" s="50"/>
      <c r="K71" s="43"/>
    </row>
    <row r="72" customFormat="false" ht="268.5" hidden="false" customHeight="true" outlineLevel="0" collapsed="false">
      <c r="A72" s="38" t="s">
        <v>70</v>
      </c>
      <c r="B72" s="117" t="s">
        <v>177</v>
      </c>
      <c r="C72" s="117" t="s">
        <v>178</v>
      </c>
      <c r="D72" s="71"/>
      <c r="E72" s="128" t="n">
        <v>21</v>
      </c>
      <c r="F72" s="108" t="s">
        <v>179</v>
      </c>
      <c r="G72" s="116"/>
      <c r="H72" s="110"/>
      <c r="I72" s="50"/>
      <c r="K72" s="43"/>
    </row>
    <row r="73" customFormat="false" ht="240" hidden="false" customHeight="true" outlineLevel="0" collapsed="false">
      <c r="A73" s="38" t="s">
        <v>70</v>
      </c>
      <c r="B73" s="117" t="s">
        <v>180</v>
      </c>
      <c r="C73" s="117" t="s">
        <v>181</v>
      </c>
      <c r="D73" s="71"/>
      <c r="E73" s="128" t="n">
        <v>22</v>
      </c>
      <c r="F73" s="108" t="s">
        <v>182</v>
      </c>
      <c r="G73" s="110"/>
      <c r="H73" s="110"/>
      <c r="I73" s="50"/>
      <c r="K73" s="43"/>
    </row>
    <row r="74" customFormat="false" ht="409.5" hidden="false" customHeight="true" outlineLevel="0" collapsed="false">
      <c r="A74" s="38" t="s">
        <v>70</v>
      </c>
      <c r="B74" s="117" t="s">
        <v>183</v>
      </c>
      <c r="C74" s="117" t="s">
        <v>184</v>
      </c>
      <c r="D74" s="71"/>
      <c r="E74" s="128" t="n">
        <v>23</v>
      </c>
      <c r="F74" s="147" t="s">
        <v>185</v>
      </c>
      <c r="G74" s="110"/>
      <c r="H74" s="110"/>
      <c r="I74" s="50"/>
      <c r="K74" s="43"/>
    </row>
    <row r="75" customFormat="false" ht="123" hidden="false" customHeight="true" outlineLevel="0" collapsed="false">
      <c r="A75" s="38" t="s">
        <v>70</v>
      </c>
      <c r="B75" s="117" t="s">
        <v>186</v>
      </c>
      <c r="C75" s="117" t="s">
        <v>187</v>
      </c>
      <c r="D75" s="48"/>
      <c r="E75" s="128" t="n">
        <v>24</v>
      </c>
      <c r="F75" s="108" t="s">
        <v>188</v>
      </c>
      <c r="G75" s="110"/>
      <c r="H75" s="110"/>
      <c r="I75" s="50"/>
      <c r="K75" s="43"/>
    </row>
    <row r="76" customFormat="false" ht="83.25" hidden="false" customHeight="true" outlineLevel="0" collapsed="false">
      <c r="A76" s="38" t="s">
        <v>70</v>
      </c>
      <c r="B76" s="127" t="s">
        <v>189</v>
      </c>
      <c r="C76" s="127" t="s">
        <v>190</v>
      </c>
      <c r="D76" s="71"/>
      <c r="E76" s="128" t="n">
        <v>25</v>
      </c>
      <c r="F76" s="108" t="s">
        <v>191</v>
      </c>
      <c r="G76" s="110"/>
      <c r="H76" s="110"/>
      <c r="I76" s="50"/>
      <c r="K76" s="43"/>
    </row>
    <row r="77" customFormat="false" ht="215.25" hidden="false" customHeight="true" outlineLevel="0" collapsed="false">
      <c r="A77" s="38" t="s">
        <v>70</v>
      </c>
      <c r="B77" s="117" t="s">
        <v>192</v>
      </c>
      <c r="C77" s="117" t="s">
        <v>193</v>
      </c>
      <c r="D77" s="71"/>
      <c r="E77" s="128" t="n">
        <v>26</v>
      </c>
      <c r="F77" s="108" t="s">
        <v>194</v>
      </c>
      <c r="G77" s="110"/>
      <c r="H77" s="110"/>
      <c r="I77" s="50"/>
      <c r="K77" s="43"/>
    </row>
    <row r="78" customFormat="false" ht="66.75" hidden="false" customHeight="true" outlineLevel="0" collapsed="false">
      <c r="B78" s="117"/>
      <c r="C78" s="117"/>
      <c r="D78" s="71"/>
      <c r="E78" s="124"/>
      <c r="F78" s="122" t="s">
        <v>195</v>
      </c>
      <c r="G78" s="123" t="s">
        <v>196</v>
      </c>
      <c r="H78" s="97" t="s">
        <v>197</v>
      </c>
      <c r="I78" s="50"/>
      <c r="K78" s="43"/>
    </row>
    <row r="79" customFormat="false" ht="28.5" hidden="false" customHeight="false" outlineLevel="0" collapsed="false">
      <c r="B79" s="117"/>
      <c r="C79" s="117"/>
      <c r="D79" s="71"/>
      <c r="E79" s="148"/>
      <c r="F79" s="141"/>
      <c r="G79" s="99" t="s">
        <v>198</v>
      </c>
      <c r="H79" s="99" t="s">
        <v>68</v>
      </c>
      <c r="I79" s="50"/>
      <c r="K79" s="43"/>
    </row>
    <row r="80" customFormat="false" ht="305.25" hidden="false" customHeight="true" outlineLevel="0" collapsed="false">
      <c r="B80" s="117"/>
      <c r="C80" s="117"/>
      <c r="D80" s="71"/>
      <c r="E80" s="124"/>
      <c r="F80" s="111" t="s">
        <v>199</v>
      </c>
      <c r="G80" s="111"/>
      <c r="H80" s="111"/>
      <c r="I80" s="50"/>
      <c r="K80" s="43"/>
    </row>
    <row r="81" customFormat="false" ht="36" hidden="false" customHeight="true" outlineLevel="0" collapsed="false">
      <c r="A81" s="38" t="s">
        <v>70</v>
      </c>
      <c r="B81" s="117"/>
      <c r="C81" s="117"/>
      <c r="D81" s="71"/>
      <c r="E81" s="128" t="n">
        <v>27</v>
      </c>
      <c r="F81" s="80" t="s">
        <v>200</v>
      </c>
      <c r="G81" s="80"/>
      <c r="H81" s="80"/>
      <c r="I81" s="50"/>
      <c r="K81" s="43"/>
    </row>
    <row r="82" customFormat="false" ht="49.5" hidden="false" customHeight="true" outlineLevel="0" collapsed="false">
      <c r="B82" s="117"/>
      <c r="C82" s="117" t="s">
        <v>201</v>
      </c>
      <c r="D82" s="71"/>
      <c r="E82" s="128"/>
      <c r="F82" s="146" t="s">
        <v>202</v>
      </c>
      <c r="G82" s="88"/>
      <c r="H82" s="110"/>
      <c r="I82" s="50"/>
      <c r="K82" s="43"/>
    </row>
    <row r="83" customFormat="false" ht="82.5" hidden="false" customHeight="true" outlineLevel="0" collapsed="false">
      <c r="B83" s="117" t="s">
        <v>203</v>
      </c>
      <c r="C83" s="117"/>
      <c r="D83" s="71"/>
      <c r="E83" s="128"/>
      <c r="F83" s="149" t="s">
        <v>204</v>
      </c>
      <c r="G83" s="110"/>
      <c r="H83" s="88"/>
      <c r="I83" s="50"/>
      <c r="K83" s="43"/>
    </row>
    <row r="84" customFormat="false" ht="36.75" hidden="false" customHeight="true" outlineLevel="0" collapsed="false">
      <c r="A84" s="38" t="s">
        <v>70</v>
      </c>
      <c r="B84" s="117"/>
      <c r="C84" s="117"/>
      <c r="D84" s="71"/>
      <c r="E84" s="128" t="n">
        <v>28</v>
      </c>
      <c r="F84" s="80" t="s">
        <v>205</v>
      </c>
      <c r="G84" s="80"/>
      <c r="H84" s="80"/>
      <c r="I84" s="50"/>
      <c r="K84" s="43"/>
    </row>
    <row r="85" customFormat="false" ht="48" hidden="false" customHeight="true" outlineLevel="0" collapsed="false">
      <c r="B85" s="117" t="s">
        <v>206</v>
      </c>
      <c r="C85" s="117"/>
      <c r="D85" s="71"/>
      <c r="E85" s="128"/>
      <c r="F85" s="150" t="s">
        <v>207</v>
      </c>
      <c r="G85" s="116"/>
      <c r="H85" s="82"/>
      <c r="I85" s="50"/>
      <c r="K85" s="43"/>
    </row>
    <row r="86" customFormat="false" ht="118.5" hidden="false" customHeight="true" outlineLevel="0" collapsed="false">
      <c r="B86" s="117"/>
      <c r="C86" s="117" t="s">
        <v>208</v>
      </c>
      <c r="D86" s="71"/>
      <c r="E86" s="128"/>
      <c r="F86" s="150" t="s">
        <v>209</v>
      </c>
      <c r="G86" s="82"/>
      <c r="H86" s="116"/>
      <c r="I86" s="50"/>
      <c r="K86" s="43"/>
    </row>
    <row r="87" customFormat="false" ht="84" hidden="false" customHeight="true" outlineLevel="0" collapsed="false">
      <c r="B87" s="117"/>
      <c r="C87" s="117"/>
      <c r="D87" s="71"/>
      <c r="E87" s="151"/>
      <c r="F87" s="122" t="s">
        <v>210</v>
      </c>
      <c r="G87" s="123" t="s">
        <v>196</v>
      </c>
      <c r="H87" s="97" t="s">
        <v>197</v>
      </c>
      <c r="I87" s="50"/>
      <c r="K87" s="43"/>
    </row>
    <row r="88" customFormat="false" ht="31.5" hidden="false" customHeight="true" outlineLevel="0" collapsed="false">
      <c r="B88" s="117"/>
      <c r="C88" s="117"/>
      <c r="D88" s="71"/>
      <c r="E88" s="152"/>
      <c r="F88" s="153"/>
      <c r="G88" s="99" t="s">
        <v>198</v>
      </c>
      <c r="H88" s="99" t="s">
        <v>68</v>
      </c>
      <c r="I88" s="50"/>
      <c r="K88" s="43"/>
    </row>
    <row r="89" customFormat="false" ht="409.5" hidden="false" customHeight="true" outlineLevel="0" collapsed="false">
      <c r="A89" s="38" t="s">
        <v>70</v>
      </c>
      <c r="B89" s="117" t="s">
        <v>211</v>
      </c>
      <c r="C89" s="117" t="s">
        <v>212</v>
      </c>
      <c r="D89" s="71"/>
      <c r="E89" s="128" t="n">
        <v>29</v>
      </c>
      <c r="F89" s="154" t="s">
        <v>213</v>
      </c>
      <c r="G89" s="110"/>
      <c r="H89" s="110"/>
      <c r="I89" s="50"/>
      <c r="K89" s="43"/>
    </row>
    <row r="90" customFormat="false" ht="65.25" hidden="false" customHeight="true" outlineLevel="0" collapsed="false">
      <c r="B90" s="117"/>
      <c r="C90" s="117"/>
      <c r="D90" s="71"/>
      <c r="E90" s="151"/>
      <c r="F90" s="102" t="s">
        <v>214</v>
      </c>
      <c r="G90" s="123" t="s">
        <v>215</v>
      </c>
      <c r="H90" s="97" t="s">
        <v>216</v>
      </c>
      <c r="I90" s="50"/>
      <c r="K90" s="43"/>
    </row>
    <row r="91" customFormat="false" ht="28.5" hidden="false" customHeight="false" outlineLevel="0" collapsed="false">
      <c r="B91" s="117"/>
      <c r="C91" s="117"/>
      <c r="D91" s="71"/>
      <c r="E91" s="151"/>
      <c r="F91" s="155"/>
      <c r="G91" s="99" t="s">
        <v>198</v>
      </c>
      <c r="H91" s="99" t="s">
        <v>68</v>
      </c>
      <c r="I91" s="50"/>
      <c r="K91" s="43"/>
    </row>
    <row r="92" customFormat="false" ht="64.5" hidden="false" customHeight="true" outlineLevel="0" collapsed="false">
      <c r="A92" s="38" t="s">
        <v>217</v>
      </c>
      <c r="B92" s="117" t="s">
        <v>218</v>
      </c>
      <c r="C92" s="117"/>
      <c r="D92" s="71"/>
      <c r="E92" s="128" t="n">
        <v>30</v>
      </c>
      <c r="F92" s="108" t="s">
        <v>219</v>
      </c>
      <c r="G92" s="110"/>
      <c r="H92" s="156"/>
      <c r="I92" s="50"/>
      <c r="K92" s="43"/>
    </row>
    <row r="93" customFormat="false" ht="64.5" hidden="false" customHeight="true" outlineLevel="0" collapsed="false">
      <c r="A93" s="38" t="s">
        <v>220</v>
      </c>
      <c r="B93" s="117"/>
      <c r="C93" s="117" t="s">
        <v>221</v>
      </c>
      <c r="D93" s="71"/>
      <c r="E93" s="128" t="n">
        <v>31</v>
      </c>
      <c r="F93" s="108" t="s">
        <v>222</v>
      </c>
      <c r="G93" s="156"/>
      <c r="H93" s="110"/>
      <c r="I93" s="50"/>
      <c r="K93" s="43"/>
    </row>
    <row r="94" customFormat="false" ht="64.5" hidden="false" customHeight="true" outlineLevel="0" collapsed="false">
      <c r="A94" s="38" t="s">
        <v>217</v>
      </c>
      <c r="B94" s="117" t="s">
        <v>223</v>
      </c>
      <c r="C94" s="117"/>
      <c r="D94" s="71"/>
      <c r="E94" s="128" t="n">
        <v>32</v>
      </c>
      <c r="F94" s="108" t="s">
        <v>224</v>
      </c>
      <c r="G94" s="110"/>
      <c r="H94" s="156"/>
      <c r="I94" s="50"/>
      <c r="K94" s="43"/>
    </row>
    <row r="95" customFormat="false" ht="103.5" hidden="false" customHeight="true" outlineLevel="0" collapsed="false">
      <c r="A95" s="38" t="s">
        <v>220</v>
      </c>
      <c r="B95" s="117"/>
      <c r="C95" s="117" t="s">
        <v>225</v>
      </c>
      <c r="D95" s="71"/>
      <c r="E95" s="128" t="n">
        <v>33</v>
      </c>
      <c r="F95" s="108" t="s">
        <v>226</v>
      </c>
      <c r="G95" s="82"/>
      <c r="H95" s="110"/>
      <c r="I95" s="50"/>
      <c r="K95" s="43"/>
    </row>
    <row r="96" customFormat="false" ht="156" hidden="false" customHeight="true" outlineLevel="0" collapsed="false">
      <c r="A96" s="38" t="s">
        <v>217</v>
      </c>
      <c r="B96" s="117" t="s">
        <v>227</v>
      </c>
      <c r="C96" s="117"/>
      <c r="D96" s="71"/>
      <c r="E96" s="128" t="n">
        <v>34</v>
      </c>
      <c r="F96" s="108" t="s">
        <v>228</v>
      </c>
      <c r="G96" s="110"/>
      <c r="H96" s="157"/>
      <c r="I96" s="50"/>
      <c r="K96" s="43"/>
    </row>
    <row r="97" customFormat="false" ht="156.75" hidden="false" customHeight="true" outlineLevel="0" collapsed="false">
      <c r="A97" s="38" t="s">
        <v>220</v>
      </c>
      <c r="B97" s="117"/>
      <c r="C97" s="117" t="s">
        <v>229</v>
      </c>
      <c r="D97" s="71"/>
      <c r="E97" s="128" t="n">
        <v>35</v>
      </c>
      <c r="F97" s="108" t="s">
        <v>230</v>
      </c>
      <c r="G97" s="82"/>
      <c r="H97" s="110"/>
      <c r="I97" s="50"/>
      <c r="K97" s="43"/>
    </row>
    <row r="98" customFormat="false" ht="155.25" hidden="false" customHeight="true" outlineLevel="0" collapsed="false">
      <c r="A98" s="38" t="s">
        <v>70</v>
      </c>
      <c r="B98" s="117" t="s">
        <v>231</v>
      </c>
      <c r="C98" s="117" t="s">
        <v>232</v>
      </c>
      <c r="D98" s="71"/>
      <c r="E98" s="128" t="n">
        <v>36</v>
      </c>
      <c r="F98" s="108" t="s">
        <v>233</v>
      </c>
      <c r="G98" s="110"/>
      <c r="H98" s="110"/>
      <c r="I98" s="50"/>
      <c r="K98" s="43"/>
    </row>
    <row r="99" customFormat="false" ht="79.5" hidden="false" customHeight="true" outlineLevel="0" collapsed="false">
      <c r="A99" s="38" t="s">
        <v>217</v>
      </c>
      <c r="B99" s="117" t="s">
        <v>234</v>
      </c>
      <c r="C99" s="117"/>
      <c r="D99" s="71"/>
      <c r="E99" s="128" t="n">
        <v>37</v>
      </c>
      <c r="F99" s="108" t="s">
        <v>235</v>
      </c>
      <c r="G99" s="110"/>
      <c r="H99" s="157"/>
      <c r="I99" s="50"/>
      <c r="K99" s="43"/>
    </row>
    <row r="100" customFormat="false" ht="79.5" hidden="false" customHeight="true" outlineLevel="0" collapsed="false">
      <c r="A100" s="38" t="s">
        <v>220</v>
      </c>
      <c r="B100" s="117"/>
      <c r="C100" s="117" t="s">
        <v>236</v>
      </c>
      <c r="D100" s="71"/>
      <c r="E100" s="128" t="n">
        <v>38</v>
      </c>
      <c r="F100" s="108" t="s">
        <v>237</v>
      </c>
      <c r="G100" s="82"/>
      <c r="H100" s="110"/>
      <c r="I100" s="50"/>
      <c r="K100" s="43"/>
    </row>
    <row r="101" customFormat="false" ht="118.5" hidden="false" customHeight="true" outlineLevel="0" collapsed="false">
      <c r="A101" s="38" t="s">
        <v>217</v>
      </c>
      <c r="B101" s="117" t="s">
        <v>238</v>
      </c>
      <c r="C101" s="117"/>
      <c r="D101" s="71"/>
      <c r="E101" s="128" t="n">
        <v>39</v>
      </c>
      <c r="F101" s="108" t="s">
        <v>239</v>
      </c>
      <c r="G101" s="110"/>
      <c r="H101" s="157"/>
      <c r="I101" s="50"/>
      <c r="K101" s="43"/>
    </row>
    <row r="102" customFormat="false" ht="118.5" hidden="false" customHeight="true" outlineLevel="0" collapsed="false">
      <c r="A102" s="38" t="s">
        <v>220</v>
      </c>
      <c r="B102" s="117"/>
      <c r="C102" s="117" t="s">
        <v>240</v>
      </c>
      <c r="D102" s="71"/>
      <c r="E102" s="128" t="n">
        <v>40</v>
      </c>
      <c r="F102" s="108" t="s">
        <v>241</v>
      </c>
      <c r="G102" s="157"/>
      <c r="H102" s="110"/>
      <c r="I102" s="50"/>
      <c r="K102" s="43"/>
    </row>
    <row r="103" customFormat="false" ht="69.75" hidden="false" customHeight="true" outlineLevel="0" collapsed="false">
      <c r="B103" s="117"/>
      <c r="C103" s="117"/>
      <c r="D103" s="71"/>
      <c r="E103" s="151"/>
      <c r="F103" s="102" t="s">
        <v>242</v>
      </c>
      <c r="G103" s="123" t="s">
        <v>243</v>
      </c>
      <c r="H103" s="97" t="s">
        <v>244</v>
      </c>
      <c r="I103" s="50"/>
      <c r="K103" s="43"/>
    </row>
    <row r="104" customFormat="false" ht="28.5" hidden="false" customHeight="false" outlineLevel="0" collapsed="false">
      <c r="B104" s="117"/>
      <c r="C104" s="117"/>
      <c r="D104" s="71"/>
      <c r="E104" s="152"/>
      <c r="F104" s="158"/>
      <c r="G104" s="99" t="s">
        <v>198</v>
      </c>
      <c r="H104" s="99" t="s">
        <v>68</v>
      </c>
      <c r="I104" s="50"/>
      <c r="K104" s="43"/>
    </row>
    <row r="105" customFormat="false" ht="220.5" hidden="false" customHeight="true" outlineLevel="0" collapsed="false">
      <c r="B105" s="117"/>
      <c r="C105" s="117"/>
      <c r="D105" s="71"/>
      <c r="E105" s="151" t="n">
        <v>41</v>
      </c>
      <c r="F105" s="159" t="s">
        <v>245</v>
      </c>
      <c r="G105" s="159"/>
      <c r="H105" s="159"/>
      <c r="I105" s="50"/>
      <c r="K105" s="43"/>
    </row>
    <row r="106" customFormat="false" ht="69.75" hidden="false" customHeight="true" outlineLevel="0" collapsed="false">
      <c r="A106" s="38" t="s">
        <v>217</v>
      </c>
      <c r="B106" s="117"/>
      <c r="C106" s="117" t="s">
        <v>246</v>
      </c>
      <c r="D106" s="71"/>
      <c r="E106" s="151"/>
      <c r="F106" s="160" t="s">
        <v>247</v>
      </c>
      <c r="G106" s="82"/>
      <c r="H106" s="116"/>
      <c r="I106" s="50"/>
      <c r="K106" s="43"/>
    </row>
    <row r="107" customFormat="false" ht="69.75" hidden="false" customHeight="true" outlineLevel="0" collapsed="false">
      <c r="A107" s="38" t="s">
        <v>220</v>
      </c>
      <c r="B107" s="117" t="s">
        <v>248</v>
      </c>
      <c r="C107" s="117"/>
      <c r="D107" s="71"/>
      <c r="E107" s="151"/>
      <c r="F107" s="160" t="s">
        <v>249</v>
      </c>
      <c r="G107" s="110"/>
      <c r="H107" s="88"/>
      <c r="I107" s="50"/>
      <c r="K107" s="43"/>
    </row>
    <row r="108" customFormat="false" ht="192" hidden="false" customHeight="true" outlineLevel="0" collapsed="false">
      <c r="A108" s="38" t="s">
        <v>70</v>
      </c>
      <c r="B108" s="117" t="s">
        <v>250</v>
      </c>
      <c r="C108" s="117" t="s">
        <v>251</v>
      </c>
      <c r="D108" s="71"/>
      <c r="E108" s="128" t="n">
        <v>42</v>
      </c>
      <c r="F108" s="161" t="s">
        <v>252</v>
      </c>
      <c r="G108" s="110"/>
      <c r="H108" s="110"/>
      <c r="I108" s="50"/>
      <c r="K108" s="43"/>
    </row>
    <row r="109" customFormat="false" ht="69" hidden="false" customHeight="true" outlineLevel="0" collapsed="false">
      <c r="B109" s="117"/>
      <c r="C109" s="117"/>
      <c r="D109" s="71"/>
      <c r="E109" s="143"/>
      <c r="F109" s="102" t="s">
        <v>253</v>
      </c>
      <c r="G109" s="123" t="s">
        <v>254</v>
      </c>
      <c r="H109" s="97" t="s">
        <v>255</v>
      </c>
      <c r="I109" s="50"/>
      <c r="K109" s="43"/>
    </row>
    <row r="110" customFormat="false" ht="28.5" hidden="false" customHeight="false" outlineLevel="0" collapsed="false">
      <c r="B110" s="117"/>
      <c r="C110" s="117"/>
      <c r="D110" s="71"/>
      <c r="E110" s="131"/>
      <c r="F110" s="141"/>
      <c r="G110" s="99" t="s">
        <v>198</v>
      </c>
      <c r="H110" s="99" t="s">
        <v>68</v>
      </c>
      <c r="I110" s="50"/>
      <c r="K110" s="43"/>
    </row>
    <row r="111" customFormat="false" ht="394.5" hidden="false" customHeight="true" outlineLevel="0" collapsed="false">
      <c r="A111" s="38" t="s">
        <v>70</v>
      </c>
      <c r="B111" s="117" t="n">
        <v>1201</v>
      </c>
      <c r="C111" s="117" t="n">
        <v>1202</v>
      </c>
      <c r="D111" s="71"/>
      <c r="E111" s="128" t="n">
        <v>43</v>
      </c>
      <c r="F111" s="162" t="s">
        <v>256</v>
      </c>
      <c r="G111" s="110"/>
      <c r="H111" s="110"/>
      <c r="I111" s="50"/>
      <c r="K111" s="43"/>
    </row>
    <row r="112" customFormat="false" ht="270" hidden="false" customHeight="true" outlineLevel="0" collapsed="false">
      <c r="A112" s="38" t="s">
        <v>70</v>
      </c>
      <c r="B112" s="117" t="n">
        <v>1203</v>
      </c>
      <c r="C112" s="117" t="n">
        <v>1204</v>
      </c>
      <c r="D112" s="71"/>
      <c r="E112" s="128" t="n">
        <v>44</v>
      </c>
      <c r="F112" s="108" t="s">
        <v>257</v>
      </c>
      <c r="G112" s="110"/>
      <c r="H112" s="110"/>
      <c r="I112" s="50"/>
      <c r="K112" s="43"/>
    </row>
    <row r="113" customFormat="false" ht="287.25" hidden="false" customHeight="true" outlineLevel="0" collapsed="false">
      <c r="A113" s="38" t="s">
        <v>70</v>
      </c>
      <c r="B113" s="117" t="n">
        <v>1205</v>
      </c>
      <c r="C113" s="117" t="n">
        <v>1206</v>
      </c>
      <c r="D113" s="71"/>
      <c r="E113" s="128" t="n">
        <v>45</v>
      </c>
      <c r="F113" s="147" t="s">
        <v>258</v>
      </c>
      <c r="G113" s="110"/>
      <c r="H113" s="110"/>
      <c r="I113" s="50"/>
      <c r="K113" s="43"/>
    </row>
    <row r="114" customFormat="false" ht="235.5" hidden="false" customHeight="true" outlineLevel="0" collapsed="false">
      <c r="A114" s="38" t="s">
        <v>70</v>
      </c>
      <c r="B114" s="117" t="n">
        <v>1207</v>
      </c>
      <c r="C114" s="117" t="n">
        <v>1208</v>
      </c>
      <c r="D114" s="71"/>
      <c r="E114" s="128" t="n">
        <v>46</v>
      </c>
      <c r="F114" s="111" t="s">
        <v>259</v>
      </c>
      <c r="G114" s="110"/>
      <c r="H114" s="110"/>
      <c r="I114" s="50"/>
      <c r="K114" s="43"/>
    </row>
    <row r="115" customFormat="false" ht="220.5" hidden="false" customHeight="true" outlineLevel="0" collapsed="false">
      <c r="A115" s="38" t="s">
        <v>70</v>
      </c>
      <c r="B115" s="117" t="n">
        <v>1209</v>
      </c>
      <c r="C115" s="117" t="n">
        <v>1210</v>
      </c>
      <c r="D115" s="71"/>
      <c r="E115" s="128" t="n">
        <v>47</v>
      </c>
      <c r="F115" s="163" t="s">
        <v>260</v>
      </c>
      <c r="G115" s="110"/>
      <c r="H115" s="110"/>
      <c r="I115" s="50"/>
      <c r="K115" s="43"/>
    </row>
    <row r="116" customFormat="false" ht="15.75" hidden="false" customHeight="false" outlineLevel="0" collapsed="false">
      <c r="B116" s="117"/>
      <c r="C116" s="117"/>
      <c r="D116" s="71"/>
      <c r="E116" s="121"/>
      <c r="F116" s="164" t="s">
        <v>261</v>
      </c>
      <c r="G116" s="74"/>
      <c r="H116" s="133"/>
      <c r="I116" s="50"/>
      <c r="K116" s="43"/>
    </row>
    <row r="117" customFormat="false" ht="72.75" hidden="false" customHeight="true" outlineLevel="0" collapsed="false">
      <c r="B117" s="117" t="n">
        <v>1211</v>
      </c>
      <c r="C117" s="117"/>
      <c r="D117" s="71"/>
      <c r="E117" s="134"/>
      <c r="F117" s="135"/>
      <c r="G117" s="165"/>
      <c r="H117" s="166"/>
      <c r="I117" s="50"/>
      <c r="K117" s="43"/>
    </row>
    <row r="118" customFormat="false" ht="10.5" hidden="false" customHeight="true" outlineLevel="0" collapsed="false">
      <c r="B118" s="117"/>
      <c r="C118" s="117"/>
      <c r="D118" s="71"/>
      <c r="E118" s="138"/>
      <c r="F118" s="132"/>
      <c r="G118" s="69"/>
      <c r="H118" s="167"/>
      <c r="I118" s="50"/>
      <c r="K118" s="43"/>
    </row>
    <row r="119" customFormat="false" ht="69.75" hidden="false" customHeight="true" outlineLevel="0" collapsed="false">
      <c r="B119" s="117"/>
      <c r="C119" s="117"/>
      <c r="D119" s="71"/>
      <c r="E119" s="138"/>
      <c r="F119" s="168" t="s">
        <v>262</v>
      </c>
      <c r="G119" s="123" t="s">
        <v>254</v>
      </c>
      <c r="H119" s="97" t="s">
        <v>197</v>
      </c>
      <c r="I119" s="50"/>
      <c r="K119" s="43"/>
    </row>
    <row r="120" customFormat="false" ht="28.5" hidden="false" customHeight="false" outlineLevel="0" collapsed="false">
      <c r="B120" s="117"/>
      <c r="C120" s="117"/>
      <c r="D120" s="71"/>
      <c r="E120" s="138"/>
      <c r="F120" s="169"/>
      <c r="G120" s="99" t="s">
        <v>198</v>
      </c>
      <c r="H120" s="99" t="s">
        <v>68</v>
      </c>
      <c r="I120" s="50"/>
      <c r="K120" s="43"/>
    </row>
    <row r="121" customFormat="false" ht="120" hidden="false" customHeight="true" outlineLevel="0" collapsed="false">
      <c r="A121" s="38" t="s">
        <v>70</v>
      </c>
      <c r="B121" s="117" t="n">
        <v>1301</v>
      </c>
      <c r="C121" s="117" t="n">
        <v>1302</v>
      </c>
      <c r="D121" s="71"/>
      <c r="E121" s="128" t="n">
        <v>48</v>
      </c>
      <c r="F121" s="108" t="s">
        <v>263</v>
      </c>
      <c r="G121" s="110"/>
      <c r="H121" s="110"/>
      <c r="I121" s="50"/>
      <c r="K121" s="43"/>
    </row>
    <row r="122" customFormat="false" ht="156" hidden="false" customHeight="true" outlineLevel="0" collapsed="false">
      <c r="A122" s="38" t="s">
        <v>70</v>
      </c>
      <c r="B122" s="117" t="n">
        <v>1303</v>
      </c>
      <c r="C122" s="117" t="n">
        <v>1304</v>
      </c>
      <c r="D122" s="71"/>
      <c r="E122" s="128" t="n">
        <v>49</v>
      </c>
      <c r="F122" s="170" t="s">
        <v>264</v>
      </c>
      <c r="G122" s="110"/>
      <c r="H122" s="110"/>
      <c r="I122" s="50"/>
      <c r="K122" s="43"/>
    </row>
    <row r="123" customFormat="false" ht="235.5" hidden="false" customHeight="true" outlineLevel="0" collapsed="false">
      <c r="A123" s="38" t="s">
        <v>70</v>
      </c>
      <c r="B123" s="117" t="n">
        <v>1305</v>
      </c>
      <c r="C123" s="117" t="n">
        <v>1306</v>
      </c>
      <c r="D123" s="71"/>
      <c r="E123" s="128" t="n">
        <v>50</v>
      </c>
      <c r="F123" s="171" t="s">
        <v>265</v>
      </c>
      <c r="G123" s="110"/>
      <c r="H123" s="110"/>
      <c r="I123" s="50"/>
      <c r="K123" s="43"/>
    </row>
    <row r="124" customFormat="false" ht="71.25" hidden="false" customHeight="true" outlineLevel="0" collapsed="false">
      <c r="B124" s="117"/>
      <c r="C124" s="117"/>
      <c r="D124" s="71"/>
      <c r="E124" s="124"/>
      <c r="F124" s="122" t="s">
        <v>266</v>
      </c>
      <c r="G124" s="123" t="s">
        <v>267</v>
      </c>
      <c r="H124" s="97" t="s">
        <v>268</v>
      </c>
      <c r="I124" s="50"/>
      <c r="K124" s="43"/>
    </row>
    <row r="125" customFormat="false" ht="28.5" hidden="false" customHeight="false" outlineLevel="0" collapsed="false">
      <c r="B125" s="117"/>
      <c r="C125" s="117"/>
      <c r="D125" s="71"/>
      <c r="E125" s="148"/>
      <c r="F125" s="141"/>
      <c r="G125" s="99" t="s">
        <v>198</v>
      </c>
      <c r="H125" s="99" t="s">
        <v>68</v>
      </c>
      <c r="I125" s="50"/>
      <c r="K125" s="43"/>
    </row>
    <row r="126" customFormat="false" ht="82.5" hidden="false" customHeight="true" outlineLevel="0" collapsed="false">
      <c r="B126" s="117"/>
      <c r="C126" s="117"/>
      <c r="D126" s="71"/>
      <c r="E126" s="124"/>
      <c r="F126" s="172" t="s">
        <v>269</v>
      </c>
      <c r="G126" s="172"/>
      <c r="H126" s="172"/>
      <c r="I126" s="50"/>
      <c r="K126" s="43"/>
    </row>
    <row r="127" customFormat="false" ht="364.5" hidden="false" customHeight="true" outlineLevel="0" collapsed="false">
      <c r="A127" s="38" t="s">
        <v>70</v>
      </c>
      <c r="B127" s="117" t="n">
        <v>1401</v>
      </c>
      <c r="C127" s="117" t="n">
        <v>1402</v>
      </c>
      <c r="D127" s="71"/>
      <c r="E127" s="128" t="n">
        <v>51</v>
      </c>
      <c r="F127" s="154" t="s">
        <v>270</v>
      </c>
      <c r="G127" s="110"/>
      <c r="H127" s="110"/>
      <c r="I127" s="50"/>
      <c r="K127" s="43"/>
    </row>
    <row r="128" customFormat="false" ht="21.75" hidden="false" customHeight="true" outlineLevel="0" collapsed="false">
      <c r="B128" s="117"/>
      <c r="C128" s="117"/>
      <c r="D128" s="71"/>
      <c r="E128" s="173"/>
      <c r="F128" s="174" t="s">
        <v>271</v>
      </c>
      <c r="G128" s="74"/>
      <c r="H128" s="133"/>
      <c r="I128" s="50"/>
      <c r="K128" s="43"/>
    </row>
    <row r="129" customFormat="false" ht="72.75" hidden="false" customHeight="true" outlineLevel="0" collapsed="false">
      <c r="B129" s="117" t="n">
        <v>1403</v>
      </c>
      <c r="C129" s="117"/>
      <c r="D129" s="71"/>
      <c r="E129" s="175"/>
      <c r="F129" s="135"/>
      <c r="G129" s="165"/>
      <c r="H129" s="166"/>
      <c r="I129" s="50"/>
      <c r="K129" s="43"/>
    </row>
    <row r="130" customFormat="false" ht="15" hidden="false" customHeight="true" outlineLevel="0" collapsed="false">
      <c r="B130" s="117"/>
      <c r="C130" s="117"/>
      <c r="D130" s="71"/>
      <c r="E130" s="176"/>
      <c r="F130" s="174"/>
      <c r="G130" s="69"/>
      <c r="H130" s="167"/>
      <c r="I130" s="50"/>
      <c r="K130" s="43"/>
    </row>
    <row r="131" customFormat="false" ht="189" hidden="false" customHeight="true" outlineLevel="0" collapsed="false">
      <c r="A131" s="38" t="s">
        <v>70</v>
      </c>
      <c r="B131" s="117" t="n">
        <v>1405</v>
      </c>
      <c r="C131" s="117" t="n">
        <v>1406</v>
      </c>
      <c r="D131" s="71"/>
      <c r="E131" s="128" t="n">
        <v>52</v>
      </c>
      <c r="F131" s="177" t="s">
        <v>272</v>
      </c>
      <c r="G131" s="110"/>
      <c r="H131" s="110"/>
      <c r="I131" s="50"/>
      <c r="K131" s="43"/>
    </row>
    <row r="132" customFormat="false" ht="15.75" hidden="false" customHeight="false" outlineLevel="0" collapsed="false">
      <c r="B132" s="117"/>
      <c r="C132" s="117"/>
      <c r="D132" s="71"/>
      <c r="E132" s="121"/>
      <c r="F132" s="174" t="s">
        <v>273</v>
      </c>
      <c r="G132" s="74"/>
      <c r="H132" s="133"/>
      <c r="I132" s="50"/>
      <c r="K132" s="43"/>
    </row>
    <row r="133" customFormat="false" ht="72.75" hidden="false" customHeight="true" outlineLevel="0" collapsed="false">
      <c r="B133" s="117" t="n">
        <v>1407</v>
      </c>
      <c r="C133" s="117"/>
      <c r="D133" s="71"/>
      <c r="E133" s="175"/>
      <c r="F133" s="135"/>
      <c r="G133" s="178" t="n">
        <f aca="false">SUM(G131,G127,G123,G122,G121,G115,G114,G113,G112,G111,G108,G107,G101,G99,G98,G96,G94,G92,G89,G85,G83,G77,G76,G75,G74,G73,G72,G69,G68,G66,G65,G63,G58,G62,G57,G51,G50,G49,G48,G47,G46,G45,G44,G43,G42,G38,G35,G33,G31,G30)</f>
        <v>0</v>
      </c>
      <c r="H133" s="179" t="n">
        <f aca="false">SUM(H131,H127,H123,H122,H121,H115,H114,H113, H112,H111,H108,H106,H102,H100,H98,H97,H95,H93,H89,H86,H82,H77,H76,H75,H74,H73,H72,H69,H68,H66,H65,H63,H62,H58,H57,H51,H50,H49,H48,H47,H45,H44,H43,H46,H42,H39,H36,H33,H31,H30)</f>
        <v>0</v>
      </c>
      <c r="I133" s="50"/>
      <c r="K133" s="43"/>
    </row>
    <row r="134" customFormat="false" ht="12" hidden="false" customHeight="true" outlineLevel="0" collapsed="false">
      <c r="B134" s="70"/>
      <c r="C134" s="70"/>
      <c r="D134" s="71"/>
      <c r="E134" s="176"/>
      <c r="F134" s="174"/>
      <c r="G134" s="69"/>
      <c r="H134" s="167"/>
      <c r="I134" s="50"/>
      <c r="K134" s="43"/>
    </row>
    <row r="135" customFormat="false" ht="12" hidden="false" customHeight="true" outlineLevel="0" collapsed="false">
      <c r="B135" s="70"/>
      <c r="C135" s="70"/>
      <c r="D135" s="71"/>
      <c r="E135" s="176"/>
      <c r="F135" s="132"/>
      <c r="G135" s="69"/>
      <c r="H135" s="167"/>
      <c r="I135" s="50"/>
      <c r="K135" s="43"/>
    </row>
    <row r="136" customFormat="false" ht="46.5" hidden="false" customHeight="true" outlineLevel="0" collapsed="false">
      <c r="B136" s="70"/>
      <c r="C136" s="70"/>
      <c r="D136" s="71"/>
      <c r="E136" s="180"/>
      <c r="F136" s="181" t="s">
        <v>274</v>
      </c>
      <c r="G136" s="182"/>
      <c r="H136" s="183"/>
      <c r="I136" s="50"/>
      <c r="K136" s="43"/>
    </row>
    <row r="137" customFormat="false" ht="46.5" hidden="true" customHeight="true" outlineLevel="0" collapsed="false">
      <c r="A137" s="38" t="s">
        <v>275</v>
      </c>
      <c r="B137" s="70" t="s">
        <v>276</v>
      </c>
      <c r="C137" s="70"/>
      <c r="D137" s="71"/>
      <c r="E137" s="184"/>
      <c r="F137" s="185" t="s">
        <v>277</v>
      </c>
      <c r="G137" s="110"/>
      <c r="H137" s="186"/>
      <c r="I137" s="50"/>
      <c r="K137" s="43"/>
    </row>
    <row r="138" customFormat="false" ht="11.25" hidden="false" customHeight="true" outlineLevel="0" collapsed="false">
      <c r="B138" s="70"/>
      <c r="C138" s="70"/>
      <c r="D138" s="71"/>
      <c r="E138" s="187"/>
      <c r="H138" s="166"/>
      <c r="I138" s="50"/>
      <c r="K138" s="43"/>
    </row>
    <row r="139" customFormat="false" ht="163.5" hidden="false" customHeight="true" outlineLevel="0" collapsed="false">
      <c r="B139" s="70"/>
      <c r="C139" s="70"/>
      <c r="D139" s="71"/>
      <c r="E139" s="187"/>
      <c r="F139" s="188" t="s">
        <v>278</v>
      </c>
      <c r="G139" s="188"/>
      <c r="H139" s="166"/>
      <c r="I139" s="50"/>
      <c r="K139" s="43"/>
    </row>
    <row r="140" customFormat="false" ht="24" hidden="false" customHeight="true" outlineLevel="0" collapsed="false">
      <c r="B140" s="70"/>
      <c r="C140" s="70"/>
      <c r="D140" s="71"/>
      <c r="E140" s="187"/>
      <c r="F140" s="189"/>
      <c r="H140" s="166"/>
      <c r="I140" s="50"/>
      <c r="K140" s="43"/>
    </row>
    <row r="141" customFormat="false" ht="174.75" hidden="false" customHeight="true" outlineLevel="0" collapsed="false">
      <c r="A141" s="38" t="s">
        <v>279</v>
      </c>
      <c r="B141" s="70" t="s">
        <v>280</v>
      </c>
      <c r="C141" s="70"/>
      <c r="D141" s="71"/>
      <c r="E141" s="148"/>
      <c r="F141" s="190" t="s">
        <v>281</v>
      </c>
      <c r="G141" s="190"/>
      <c r="H141" s="166"/>
      <c r="I141" s="50"/>
      <c r="K141" s="43"/>
    </row>
    <row r="142" customFormat="false" ht="15.75" hidden="false" customHeight="false" outlineLevel="0" collapsed="false">
      <c r="B142" s="70"/>
      <c r="C142" s="70"/>
      <c r="D142" s="191"/>
      <c r="E142" s="192"/>
      <c r="F142" s="193"/>
      <c r="G142" s="69"/>
      <c r="H142" s="167"/>
      <c r="I142" s="194"/>
    </row>
    <row r="143" customFormat="false" ht="65.25" hidden="false" customHeight="true" outlineLevel="0" collapsed="false">
      <c r="D143" s="195"/>
      <c r="E143" s="196" t="s">
        <v>282</v>
      </c>
      <c r="F143" s="196"/>
      <c r="G143" s="196"/>
      <c r="H143" s="196"/>
      <c r="I143" s="197"/>
    </row>
  </sheetData>
  <sheetProtection algorithmName="SHA-512" hashValue="Y+ePGAN0Pvl+9/dZJBV1+p4Oc/2UfXHgQGyGm435I9ass82kTvdJZxVfszpGUZi3SoF6KZDOfp3R5pIbvKfE2g==" saltValue="9NePTt42yj2AVyBbpCy7gg==" spinCount="100000" sheet="true" objects="true" scenarios="true"/>
  <mergeCells count="33">
    <mergeCell ref="E2:F2"/>
    <mergeCell ref="E3:F3"/>
    <mergeCell ref="E4:F4"/>
    <mergeCell ref="E5:F5"/>
    <mergeCell ref="F16:G16"/>
    <mergeCell ref="E18:E19"/>
    <mergeCell ref="F18:F19"/>
    <mergeCell ref="G18:G19"/>
    <mergeCell ref="H18:H19"/>
    <mergeCell ref="E20:H20"/>
    <mergeCell ref="E21:H21"/>
    <mergeCell ref="E23:H23"/>
    <mergeCell ref="E24:H24"/>
    <mergeCell ref="F25:H25"/>
    <mergeCell ref="E26:H26"/>
    <mergeCell ref="E34:E36"/>
    <mergeCell ref="F34:H34"/>
    <mergeCell ref="E37:E39"/>
    <mergeCell ref="F37:H37"/>
    <mergeCell ref="F61:H61"/>
    <mergeCell ref="F64:H64"/>
    <mergeCell ref="F67:H67"/>
    <mergeCell ref="F80:H80"/>
    <mergeCell ref="E81:E83"/>
    <mergeCell ref="F81:H81"/>
    <mergeCell ref="E84:E86"/>
    <mergeCell ref="F84:H84"/>
    <mergeCell ref="E105:E107"/>
    <mergeCell ref="F105:H105"/>
    <mergeCell ref="F126:H126"/>
    <mergeCell ref="F139:G139"/>
    <mergeCell ref="F141:G141"/>
    <mergeCell ref="E143:H143"/>
  </mergeCells>
  <conditionalFormatting sqref="G30:H31 G33:H33 G35:H36 G38:H39 G42:H51 F53 G57:H58 G62:H63 G65:H66 G68:H69 G72:H77 G82:H83 G85:H86 G89:H89 G92 H93 G94 H95 G96 H97:H98 G98:G99 H100 G101 H102 G106 H107:H108 G108 G111:H115 F117 G121:H123 G127:H127 F129 G131:H131 F133 G137">
    <cfRule type="expression" priority="2" aboveAverage="0" equalAverage="0" bottom="0" percent="0" rank="0" text="" dxfId="0">
      <formula>$G$22="Yes"</formula>
    </cfRule>
  </conditionalFormatting>
  <conditionalFormatting sqref="G22 G30:H31 G33:H33 G35:H36 G38:H39 G42:H51 F53 G57:H58 G62:H63 G65:H66 G68:H69 G72:H77 G82:H83 G85:H86 G89:H89 G92 H93 G94 H95 G96 H97:H98 G98:G99 H100 G101 H102 G106 H107 G108:H108 G111:H115 F117 G121:H123 G127:H127 F129 G131:H131 F133 G137">
    <cfRule type="expression" priority="3" aboveAverage="0" equalAverage="0" bottom="0" percent="0" rank="0" text="" dxfId="1">
      <formula>$G$18="No"</formula>
    </cfRule>
  </conditionalFormatting>
  <dataValidations count="6">
    <dataValidation allowBlank="true" errorStyle="stop" operator="between" showDropDown="false" showErrorMessage="true" showInputMessage="true" sqref="G52:H54 G95 H96 G97 H99 G100 H101 G102 H106 G107 G116:H116 G128:H128 G132:H132" type="whole">
      <formula1>0</formula1>
      <formula2>999999999</formula2>
    </dataValidation>
    <dataValidation allowBlank="true" errorStyle="stop" errorTitle="Section A" operator="between" promptTitle="Quoted" showDropDown="false" showErrorMessage="true" showInputMessage="true" sqref="G22" type="list">
      <formula1>"Yes,No"</formula1>
      <formula2>0</formula2>
    </dataValidation>
    <dataValidation allowBlank="true" error="Please select a value from the drop down menu." errorStyle="stop" errorTitle="Section A" operator="between" showDropDown="false" showErrorMessage="true" showInputMessage="true" sqref="G18" type="list">
      <formula1>"Yes,No"</formula1>
      <formula2>0</formula2>
    </dataValidation>
    <dataValidation allowBlank="true" errorStyle="stop" operator="between" showDropDown="false" showErrorMessage="true" showInputMessage="true" sqref="F6:F9 H6:H9" type="textLength">
      <formula1>2</formula1>
      <formula2>1000</formula2>
    </dataValidation>
    <dataValidation allowBlank="true" errorStyle="stop" errorTitle="Section A" operator="between" promptTitle="Quoted" showDropDown="false" showErrorMessage="true" showInputMessage="true" sqref="G137" type="list">
      <formula1>"Yes the data is for the UK Group,No the data is for the individual company"</formula1>
      <formula2>0</formula2>
    </dataValidation>
    <dataValidation allowBlank="true" errorStyle="stop" operator="between" showDropDown="false" showErrorMessage="true" showInputMessage="true" sqref="G30:H31 G33:H33 G35:H36 G38:H39 G42:H51 G57:H58 G62:H63 G65:H66 G68:H69 G72:H77 G82:H83 G85:H86 G89:H89 G92 H93 G94 H95 G96 H97 G98:H98 G99 H100 G101 H102 G106 H107 G108:H108 G111:H115 G121:H123 G127:H127 G131:H131" type="whole">
      <formula1>-9.99999999999999E+020</formula1>
      <formula2>9.99999999999999E+021</formula2>
    </dataValidation>
  </dataValidations>
  <hyperlinks>
    <hyperlink ref="F9" r:id="rId2" display="helen.lamb@viamed.co.uk"/>
  </hyperlinks>
  <printOptions headings="false" gridLines="false" gridLinesSet="true" horizontalCentered="false" verticalCentered="false"/>
  <pageMargins left="0.236111111111111" right="0.236111111111111" top="0.747916666666667" bottom="0.748611111111111" header="0.511811023622047" footer="0.315277777777778"/>
  <pageSetup paperSize="9" scale="100" fitToWidth="1" fitToHeight="10" pageOrder="downThenOver" orientation="portrait" blackAndWhite="false" draft="false" cellComments="none" horizontalDpi="300" verticalDpi="300" copies="1"/>
  <headerFooter differentFirst="false" differentOddEven="false">
    <oddHeader/>
    <oddFooter>&amp;L&amp;P of &amp;N</oddFooter>
  </headerFooter>
  <rowBreaks count="1" manualBreakCount="1">
    <brk id="39" man="true" max="16383" min="0"/>
  </rowBreaks>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F11:Z1400"/>
  <sheetViews>
    <sheetView showFormulas="false" showGridLines="true" showRowColHeaders="true" showZeros="true" rightToLeft="false" tabSelected="false" showOutlineSymbols="true" defaultGridColor="true" view="normal" topLeftCell="M62" colorId="64" zoomScale="90" zoomScaleNormal="90" zoomScalePageLayoutView="100" workbookViewId="0">
      <selection pane="topLeft" activeCell="M17" activeCellId="0" sqref="M17"/>
    </sheetView>
  </sheetViews>
  <sheetFormatPr defaultColWidth="8.6796875" defaultRowHeight="15" zeroHeight="false" outlineLevelRow="0" outlineLevelCol="0"/>
  <cols>
    <col collapsed="false" customWidth="true" hidden="true" outlineLevel="0" max="5" min="1" style="0" width="9.29"/>
    <col collapsed="false" customWidth="true" hidden="true" outlineLevel="0" max="6" min="6" style="0" width="9"/>
    <col collapsed="false" customWidth="true" hidden="true" outlineLevel="0" max="7" min="7" style="198" width="9"/>
    <col collapsed="false" customWidth="true" hidden="true" outlineLevel="0" max="8" min="8" style="198" width="11.71"/>
    <col collapsed="false" customWidth="true" hidden="true" outlineLevel="0" max="9" min="9" style="199" width="41.57"/>
    <col collapsed="false" customWidth="true" hidden="true" outlineLevel="0" max="10" min="10" style="200" width="14.29"/>
    <col collapsed="false" customWidth="true" hidden="true" outlineLevel="0" max="11" min="11" style="200" width="13.71"/>
    <col collapsed="false" customWidth="true" hidden="true" outlineLevel="0" max="12" min="12" style="200" width="2.71"/>
    <col collapsed="false" customWidth="true" hidden="false" outlineLevel="0" max="13" min="13" style="201" width="9.29"/>
    <col collapsed="false" customWidth="true" hidden="false" outlineLevel="0" max="16" min="14" style="0" width="17"/>
    <col collapsed="false" customWidth="true" hidden="false" outlineLevel="0" max="17" min="17" style="0" width="2"/>
    <col collapsed="false" customWidth="true" hidden="false" outlineLevel="0" max="18" min="18" style="198" width="12"/>
    <col collapsed="false" customWidth="true" hidden="true" outlineLevel="0" max="19" min="19" style="198" width="12"/>
    <col collapsed="false" customWidth="true" hidden="false" outlineLevel="0" max="21" min="20" style="198" width="12"/>
    <col collapsed="false" customWidth="true" hidden="false" outlineLevel="0" max="22" min="22" style="198" width="18.42"/>
    <col collapsed="false" customWidth="true" hidden="false" outlineLevel="0" max="23" min="23" style="202" width="14.29"/>
    <col collapsed="false" customWidth="true" hidden="false" outlineLevel="0" max="24" min="24" style="0" width="2.29"/>
    <col collapsed="false" customWidth="true" hidden="false" outlineLevel="0" max="25" min="25" style="198" width="12.42"/>
    <col collapsed="false" customWidth="true" hidden="false" outlineLevel="0" max="26" min="26" style="0" width="13.57"/>
    <col collapsed="false" customWidth="true" hidden="false" outlineLevel="0" max="27" min="27" style="0" width="10.71"/>
  </cols>
  <sheetData>
    <row r="11" customFormat="false" ht="15" hidden="false" customHeight="false" outlineLevel="0" collapsed="false">
      <c r="M11" s="203" t="s">
        <v>283</v>
      </c>
      <c r="O11" s="200"/>
    </row>
    <row r="12" customFormat="false" ht="15" hidden="false" customHeight="true" outlineLevel="0" collapsed="false">
      <c r="M12" s="204" t="str">
        <f aca="false">VLOOKUP(N12,'Questionnaire part 1'!$B$6:$F$9,4,FALSE())</f>
        <v>Company*</v>
      </c>
      <c r="N12" s="205" t="s">
        <v>35</v>
      </c>
      <c r="O12" s="206" t="str">
        <f aca="false">VLOOKUP(N12,'Questionnaire part 1'!B6:F9,5,FALSE())</f>
        <v>Viamed Ltd</v>
      </c>
      <c r="P12" s="206"/>
      <c r="Q12" s="207"/>
    </row>
    <row r="13" customFormat="false" ht="15" hidden="false" customHeight="false" outlineLevel="0" collapsed="false">
      <c r="M13" s="204" t="str">
        <f aca="false">VLOOKUP(N13,'Questionnaire part 1'!$B$6:$F$9,4,FALSE())</f>
        <v>Contact*</v>
      </c>
      <c r="N13" s="205" t="s">
        <v>38</v>
      </c>
      <c r="O13" s="206" t="str">
        <f aca="false">VLOOKUP(N13,'Questionnaire part 1'!B7:F10,5,FALSE())</f>
        <v>Helen Lamb</v>
      </c>
      <c r="P13" s="206"/>
      <c r="Q13" s="200"/>
    </row>
    <row r="14" customFormat="false" ht="15" hidden="false" customHeight="false" outlineLevel="0" collapsed="false">
      <c r="M14" s="204" t="str">
        <f aca="false">VLOOKUP(N14,'Questionnaire part 1'!$B$6:$F$9,4,FALSE())</f>
        <v>Tel. No*</v>
      </c>
      <c r="N14" s="205" t="s">
        <v>41</v>
      </c>
      <c r="O14" s="206" t="str">
        <f aca="false">VLOOKUP(N14,'Questionnaire part 1'!B8:F11,5,FALSE())</f>
        <v>01535634542</v>
      </c>
      <c r="P14" s="206"/>
      <c r="Q14" s="208"/>
    </row>
    <row r="15" customFormat="false" ht="15" hidden="false" customHeight="false" outlineLevel="0" collapsed="false">
      <c r="M15" s="204" t="str">
        <f aca="false">VLOOKUP(N15,'Questionnaire part 1'!$B$6:$F$9,4,FALSE())</f>
        <v>   E- Mail*</v>
      </c>
      <c r="N15" s="205" t="s">
        <v>44</v>
      </c>
      <c r="O15" s="206" t="str">
        <f aca="false">VLOOKUP(N15,'Questionnaire part 1'!B9:F12,5,FALSE())</f>
        <v>helen.lamb@viamed.co.uk</v>
      </c>
      <c r="P15" s="206"/>
      <c r="Q15" s="208"/>
    </row>
    <row r="16" customFormat="false" ht="60" hidden="false" customHeight="false" outlineLevel="0" collapsed="false">
      <c r="M16" s="209" t="s">
        <v>63</v>
      </c>
      <c r="N16" s="210" t="s">
        <v>284</v>
      </c>
      <c r="O16" s="210" t="s">
        <v>285</v>
      </c>
      <c r="P16" s="210" t="s">
        <v>286</v>
      </c>
      <c r="Q16" s="211"/>
      <c r="R16" s="210" t="s">
        <v>287</v>
      </c>
      <c r="S16" s="210" t="s">
        <v>288</v>
      </c>
      <c r="T16" s="210" t="s">
        <v>289</v>
      </c>
      <c r="U16" s="210" t="s">
        <v>63</v>
      </c>
      <c r="V16" s="210" t="s">
        <v>290</v>
      </c>
      <c r="W16" s="212" t="s">
        <v>291</v>
      </c>
      <c r="X16" s="213"/>
      <c r="Y16" s="209" t="s">
        <v>63</v>
      </c>
      <c r="Z16" s="210" t="s">
        <v>292</v>
      </c>
    </row>
    <row r="17" customFormat="false" ht="15" hidden="false" customHeight="false" outlineLevel="0" collapsed="false">
      <c r="M17" s="214" t="e">
        <f aca="false">VLOOKUP($N17,#REF!,4,FALSE())</f>
        <v>#VALUE!</v>
      </c>
      <c r="N17" s="205" t="s">
        <v>293</v>
      </c>
      <c r="O17" s="215" t="str">
        <f aca="false">IFERROR(VLOOKUP($N17,#REF!,6,FALSE()),"")</f>
        <v/>
      </c>
      <c r="P17" s="215" t="str">
        <f aca="false">IFERROR(VLOOKUP($N17,#REF!,6,FALSE()),"")</f>
        <v/>
      </c>
      <c r="Q17" s="200"/>
      <c r="R17" s="205" t="s">
        <v>294</v>
      </c>
      <c r="S17" s="216" t="e">
        <f aca="false">#REF!</f>
        <v>#REF!</v>
      </c>
      <c r="T17" s="216" t="e">
        <f aca="false">IF(S17=0,"",IF(S17="I","R",IF(S17="E","P")))</f>
        <v>#REF!</v>
      </c>
      <c r="U17" s="216" t="e">
        <f aca="false">#REF!</f>
        <v>#REF!</v>
      </c>
      <c r="V17" s="216" t="str">
        <f aca="false">IFERROR(VLOOKUP(#REF!,'Country &amp; Service Codes'!$B$4:$C$269,2,FALSE()),"")</f>
        <v/>
      </c>
      <c r="W17" s="215" t="e">
        <f aca="false">#REF!</f>
        <v>#REF!</v>
      </c>
      <c r="Y17" s="205" t="s">
        <v>73</v>
      </c>
      <c r="Z17" s="204" t="n">
        <f aca="false">SUMIFS($W$17:$W$635,$T$17:$T$635,"R",$U$17:$U$635,$Y17)</f>
        <v>0</v>
      </c>
    </row>
    <row r="18" customFormat="false" ht="15" hidden="false" customHeight="false" outlineLevel="0" collapsed="false">
      <c r="M18" s="214" t="s">
        <v>73</v>
      </c>
      <c r="N18" s="205" t="s">
        <v>295</v>
      </c>
      <c r="O18" s="215" t="str">
        <f aca="false">IFERROR(VLOOKUP($N18,#REF!,6,FALSE()),"")</f>
        <v/>
      </c>
      <c r="P18" s="215" t="str">
        <f aca="false">IFERROR(VLOOKUP($N18,#REF!,6,FALSE()),"")</f>
        <v/>
      </c>
      <c r="Q18" s="200"/>
      <c r="R18" s="205" t="s">
        <v>296</v>
      </c>
      <c r="S18" s="216" t="e">
        <f aca="false">#REF!</f>
        <v>#REF!</v>
      </c>
      <c r="T18" s="216" t="e">
        <f aca="false">IF(S18=0,"",IF(S18="I","R",IF(S18="E","P")))</f>
        <v>#REF!</v>
      </c>
      <c r="U18" s="216" t="e">
        <f aca="false">#REF!</f>
        <v>#REF!</v>
      </c>
      <c r="V18" s="216" t="str">
        <f aca="false">IFERROR(VLOOKUP(#REF!,'Country &amp; Service Codes'!$B$4:$C$269,2,FALSE()),"")</f>
        <v/>
      </c>
      <c r="W18" s="215" t="e">
        <f aca="false">#REF!</f>
        <v>#REF!</v>
      </c>
      <c r="Y18" s="205" t="s">
        <v>77</v>
      </c>
      <c r="Z18" s="204" t="n">
        <f aca="false">SUMIFS($W$17:$W$635,$T$17:$T$635,"R",$U$17:$U$635,$Y18)</f>
        <v>0</v>
      </c>
    </row>
    <row r="19" customFormat="false" ht="15" hidden="false" customHeight="false" outlineLevel="0" collapsed="false">
      <c r="M19" s="214" t="e">
        <f aca="false">VLOOKUP($N19,#REF!,4,FALSE())</f>
        <v>#VALUE!</v>
      </c>
      <c r="N19" s="205" t="s">
        <v>297</v>
      </c>
      <c r="O19" s="215" t="str">
        <f aca="false">IFERROR(VLOOKUP($N19,#REF!,6,FALSE()),"")</f>
        <v/>
      </c>
      <c r="P19" s="215" t="str">
        <f aca="false">IFERROR(VLOOKUP($N19,#REF!,6,FALSE()),"")</f>
        <v/>
      </c>
      <c r="Q19" s="200"/>
      <c r="R19" s="205" t="s">
        <v>298</v>
      </c>
      <c r="S19" s="216" t="e">
        <f aca="false">#REF!</f>
        <v>#REF!</v>
      </c>
      <c r="T19" s="216" t="e">
        <f aca="false">IF(S19=0,"",IF(S19="I","R",IF(S19="E","P")))</f>
        <v>#REF!</v>
      </c>
      <c r="U19" s="216" t="e">
        <f aca="false">#REF!</f>
        <v>#REF!</v>
      </c>
      <c r="V19" s="216" t="str">
        <f aca="false">IFERROR(VLOOKUP(#REF!,'Country &amp; Service Codes'!$B$4:$C$269,2,FALSE()),"")</f>
        <v/>
      </c>
      <c r="W19" s="215" t="e">
        <f aca="false">#REF!</f>
        <v>#REF!</v>
      </c>
      <c r="Y19" s="205" t="s">
        <v>82</v>
      </c>
      <c r="Z19" s="204" t="n">
        <f aca="false">SUMIFS($W$17:$W$635,$T$17:$T$635,"R",$U$17:$U$635,$Y19)</f>
        <v>0</v>
      </c>
    </row>
    <row r="20" customFormat="false" ht="15" hidden="false" customHeight="false" outlineLevel="0" collapsed="false">
      <c r="M20" s="214" t="s">
        <v>77</v>
      </c>
      <c r="N20" s="205" t="s">
        <v>299</v>
      </c>
      <c r="O20" s="215" t="str">
        <f aca="false">IFERROR(VLOOKUP($N20,#REF!,6,FALSE()),"")</f>
        <v/>
      </c>
      <c r="P20" s="215" t="str">
        <f aca="false">IFERROR(VLOOKUP($N20,#REF!,6,FALSE()),"")</f>
        <v/>
      </c>
      <c r="Q20" s="200"/>
      <c r="R20" s="205" t="s">
        <v>300</v>
      </c>
      <c r="S20" s="216" t="e">
        <f aca="false">#REF!</f>
        <v>#REF!</v>
      </c>
      <c r="T20" s="216" t="e">
        <f aca="false">IF(S20=0,"",IF(S20="I","R",IF(S20="E","P")))</f>
        <v>#REF!</v>
      </c>
      <c r="U20" s="216" t="e">
        <f aca="false">#REF!</f>
        <v>#REF!</v>
      </c>
      <c r="V20" s="216" t="str">
        <f aca="false">IFERROR(VLOOKUP(#REF!,'Country &amp; Service Codes'!$B$4:$C$269,2,FALSE()),"")</f>
        <v/>
      </c>
      <c r="W20" s="215" t="e">
        <f aca="false">#REF!</f>
        <v>#REF!</v>
      </c>
      <c r="Y20" s="205" t="s">
        <v>84</v>
      </c>
      <c r="Z20" s="204" t="n">
        <f aca="false">SUMIFS($W$17:$W$635,$T$17:$T$635,"R",$U$17:$U$635,$Y20)</f>
        <v>0</v>
      </c>
    </row>
    <row r="21" customFormat="false" ht="15" hidden="false" customHeight="false" outlineLevel="0" collapsed="false">
      <c r="M21" s="214" t="e">
        <f aca="false">VLOOKUP($N21,#REF!,4,FALSE())</f>
        <v>#VALUE!</v>
      </c>
      <c r="N21" s="205" t="s">
        <v>301</v>
      </c>
      <c r="O21" s="215" t="str">
        <f aca="false">IFERROR(VLOOKUP($N21,#REF!,6,FALSE()),"")</f>
        <v/>
      </c>
      <c r="P21" s="215" t="str">
        <f aca="false">IFERROR(VLOOKUP($N21,#REF!,6,FALSE()),"")</f>
        <v/>
      </c>
      <c r="Q21" s="200"/>
      <c r="R21" s="205" t="s">
        <v>302</v>
      </c>
      <c r="S21" s="216" t="e">
        <f aca="false">#REF!</f>
        <v>#REF!</v>
      </c>
      <c r="T21" s="216" t="e">
        <f aca="false">IF(S21=0,"",IF(S21="I","R",IF(S21="E","P")))</f>
        <v>#REF!</v>
      </c>
      <c r="U21" s="216" t="e">
        <f aca="false">#REF!</f>
        <v>#REF!</v>
      </c>
      <c r="V21" s="216" t="str">
        <f aca="false">IFERROR(VLOOKUP(#REF!,'Country &amp; Service Codes'!$B$4:$C$269,2,FALSE()),"")</f>
        <v/>
      </c>
      <c r="W21" s="215" t="e">
        <f aca="false">#REF!</f>
        <v>#REF!</v>
      </c>
      <c r="Y21" s="205" t="s">
        <v>90</v>
      </c>
      <c r="Z21" s="204" t="n">
        <f aca="false">SUMIFS($W$17:$W$635,$T$17:$T$635,"R",$U$17:$U$635,$Y21)</f>
        <v>0</v>
      </c>
    </row>
    <row r="22" customFormat="false" ht="15" hidden="false" customHeight="false" outlineLevel="0" collapsed="false">
      <c r="M22" s="214" t="s">
        <v>82</v>
      </c>
      <c r="N22" s="205" t="s">
        <v>303</v>
      </c>
      <c r="O22" s="215" t="str">
        <f aca="false">IFERROR(VLOOKUP($N22,#REF!,6,FALSE()),"")</f>
        <v/>
      </c>
      <c r="P22" s="215" t="str">
        <f aca="false">IFERROR(VLOOKUP($N22,#REF!,6,FALSE()),"")</f>
        <v/>
      </c>
      <c r="Q22" s="200"/>
      <c r="R22" s="205" t="s">
        <v>304</v>
      </c>
      <c r="S22" s="216" t="e">
        <f aca="false">#REF!</f>
        <v>#REF!</v>
      </c>
      <c r="T22" s="216" t="e">
        <f aca="false">IF(S22=0,"",IF(S22="I","R",IF(S22="E","P")))</f>
        <v>#REF!</v>
      </c>
      <c r="U22" s="216" t="e">
        <f aca="false">#REF!</f>
        <v>#REF!</v>
      </c>
      <c r="V22" s="216" t="str">
        <f aca="false">IFERROR(VLOOKUP(#REF!,'Country &amp; Service Codes'!$B$4:$C$269,2,FALSE()),"")</f>
        <v/>
      </c>
      <c r="W22" s="215" t="e">
        <f aca="false">#REF!</f>
        <v>#REF!</v>
      </c>
      <c r="Y22" s="205" t="s">
        <v>102</v>
      </c>
      <c r="Z22" s="204" t="n">
        <f aca="false">SUMIFS($W$17:$W$635,$T$17:$T$635,"R",$U$17:$U$635,$Y22)</f>
        <v>0</v>
      </c>
    </row>
    <row r="23" customFormat="false" ht="15" hidden="false" customHeight="false" outlineLevel="0" collapsed="false">
      <c r="M23" s="214" t="e">
        <f aca="false">VLOOKUP($N23,#REF!,4,FALSE())</f>
        <v>#VALUE!</v>
      </c>
      <c r="N23" s="205" t="s">
        <v>305</v>
      </c>
      <c r="O23" s="215" t="str">
        <f aca="false">IFERROR(VLOOKUP($N23,#REF!,6,FALSE()),"")</f>
        <v/>
      </c>
      <c r="P23" s="215" t="str">
        <f aca="false">IFERROR(VLOOKUP($N23,#REF!,6,FALSE()),"")</f>
        <v/>
      </c>
      <c r="Q23" s="200"/>
      <c r="R23" s="205" t="s">
        <v>306</v>
      </c>
      <c r="S23" s="216" t="e">
        <f aca="false">#REF!</f>
        <v>#REF!</v>
      </c>
      <c r="T23" s="216" t="e">
        <f aca="false">IF(S23=0,"",IF(S23="I","R",IF(S23="E","P")))</f>
        <v>#REF!</v>
      </c>
      <c r="U23" s="216" t="e">
        <f aca="false">#REF!</f>
        <v>#REF!</v>
      </c>
      <c r="V23" s="216" t="str">
        <f aca="false">IFERROR(VLOOKUP(#REF!,'Country &amp; Service Codes'!$B$4:$C$269,2,FALSE()),"")</f>
        <v/>
      </c>
      <c r="W23" s="215" t="e">
        <f aca="false">#REF!</f>
        <v>#REF!</v>
      </c>
      <c r="Y23" s="205" t="s">
        <v>106</v>
      </c>
      <c r="Z23" s="204" t="n">
        <f aca="false">SUMIFS($W$17:$W$635,$T$17:$T$635,"R",$U$17:$U$635,$Y23)</f>
        <v>0</v>
      </c>
    </row>
    <row r="24" customFormat="false" ht="15" hidden="false" customHeight="false" outlineLevel="0" collapsed="false">
      <c r="M24" s="214" t="s">
        <v>84</v>
      </c>
      <c r="N24" s="205" t="s">
        <v>307</v>
      </c>
      <c r="O24" s="215" t="str">
        <f aca="false">IFERROR(VLOOKUP($N24,#REF!,6,FALSE()),"")</f>
        <v/>
      </c>
      <c r="P24" s="215" t="str">
        <f aca="false">IFERROR(VLOOKUP($N24,#REF!,6,FALSE()),"")</f>
        <v/>
      </c>
      <c r="Q24" s="200"/>
      <c r="R24" s="205" t="s">
        <v>308</v>
      </c>
      <c r="S24" s="216" t="e">
        <f aca="false">#REF!</f>
        <v>#REF!</v>
      </c>
      <c r="T24" s="216" t="e">
        <f aca="false">IF(S24=0,"",IF(S24="I","R",IF(S24="E","P")))</f>
        <v>#REF!</v>
      </c>
      <c r="U24" s="216" t="e">
        <f aca="false">#REF!</f>
        <v>#REF!</v>
      </c>
      <c r="V24" s="216" t="str">
        <f aca="false">IFERROR(VLOOKUP(#REF!,'Country &amp; Service Codes'!$B$4:$C$269,2,FALSE()),"")</f>
        <v/>
      </c>
      <c r="W24" s="215" t="e">
        <f aca="false">#REF!</f>
        <v>#REF!</v>
      </c>
      <c r="Y24" s="205" t="s">
        <v>110</v>
      </c>
      <c r="Z24" s="204" t="n">
        <f aca="false">SUMIFS($W$17:$W$635,$T$17:$T$635,"R",$U$17:$U$635,$Y24)</f>
        <v>0</v>
      </c>
    </row>
    <row r="25" customFormat="false" ht="15" hidden="false" customHeight="false" outlineLevel="0" collapsed="false">
      <c r="M25" s="214" t="e">
        <f aca="false">VLOOKUP($N25,#REF!,4,FALSE())</f>
        <v>#VALUE!</v>
      </c>
      <c r="N25" s="205" t="s">
        <v>309</v>
      </c>
      <c r="O25" s="215" t="str">
        <f aca="false">IFERROR(VLOOKUP($N25,#REF!,6,FALSE()),"")</f>
        <v/>
      </c>
      <c r="P25" s="215" t="str">
        <f aca="false">IFERROR(VLOOKUP($N25,#REF!,6,FALSE()),"")</f>
        <v/>
      </c>
      <c r="Q25" s="200"/>
      <c r="R25" s="205" t="s">
        <v>310</v>
      </c>
      <c r="S25" s="216" t="e">
        <f aca="false">#REF!</f>
        <v>#REF!</v>
      </c>
      <c r="T25" s="216" t="e">
        <f aca="false">IF(S25=0,"",IF(S25="I","R",IF(S25="E","P")))</f>
        <v>#REF!</v>
      </c>
      <c r="U25" s="216" t="e">
        <f aca="false">#REF!</f>
        <v>#REF!</v>
      </c>
      <c r="V25" s="216" t="str">
        <f aca="false">IFERROR(VLOOKUP(#REF!,'Country &amp; Service Codes'!$B$4:$C$269,2,FALSE()),"")</f>
        <v/>
      </c>
      <c r="W25" s="215" t="e">
        <f aca="false">#REF!</f>
        <v>#REF!</v>
      </c>
      <c r="Y25" s="205" t="s">
        <v>114</v>
      </c>
      <c r="Z25" s="204" t="n">
        <f aca="false">SUMIFS($W$17:$W$635,$T$17:$T$635,"R",$U$17:$U$635,$Y25)</f>
        <v>0</v>
      </c>
    </row>
    <row r="26" customFormat="false" ht="15" hidden="false" customHeight="false" outlineLevel="0" collapsed="false">
      <c r="M26" s="214" t="s">
        <v>90</v>
      </c>
      <c r="N26" s="205" t="s">
        <v>311</v>
      </c>
      <c r="O26" s="215" t="str">
        <f aca="false">IFERROR(VLOOKUP($N26,#REF!,6,FALSE()),"")</f>
        <v/>
      </c>
      <c r="P26" s="215" t="str">
        <f aca="false">IFERROR(VLOOKUP($N26,#REF!,6,FALSE()),"")</f>
        <v/>
      </c>
      <c r="Q26" s="200"/>
      <c r="R26" s="205" t="s">
        <v>312</v>
      </c>
      <c r="S26" s="216" t="e">
        <f aca="false">#REF!</f>
        <v>#REF!</v>
      </c>
      <c r="T26" s="216" t="e">
        <f aca="false">IF(S26=0,"",IF(S26="I","R",IF(S26="E","P")))</f>
        <v>#REF!</v>
      </c>
      <c r="U26" s="216" t="e">
        <f aca="false">#REF!</f>
        <v>#REF!</v>
      </c>
      <c r="V26" s="216" t="str">
        <f aca="false">IFERROR(VLOOKUP(#REF!,'Country &amp; Service Codes'!$B$4:$C$269,2,FALSE()),"")</f>
        <v/>
      </c>
      <c r="W26" s="215" t="e">
        <f aca="false">#REF!</f>
        <v>#REF!</v>
      </c>
      <c r="Y26" s="205" t="s">
        <v>312</v>
      </c>
      <c r="Z26" s="204" t="n">
        <f aca="false">SUMIFS($W$17:$W$635,$T$17:$T$635,"R",$U$17:$U$635,$Y26)</f>
        <v>0</v>
      </c>
    </row>
    <row r="27" customFormat="false" ht="15" hidden="false" customHeight="false" outlineLevel="0" collapsed="false">
      <c r="M27" s="214" t="e">
        <f aca="false">VLOOKUP($N27,#REF!,4,FALSE())</f>
        <v>#VALUE!</v>
      </c>
      <c r="N27" s="205" t="s">
        <v>313</v>
      </c>
      <c r="O27" s="215" t="str">
        <f aca="false">IFERROR(VLOOKUP($N27,#REF!,6,FALSE()),"")</f>
        <v/>
      </c>
      <c r="P27" s="215" t="str">
        <f aca="false">IFERROR(VLOOKUP($N27,#REF!,6,FALSE()),"")</f>
        <v/>
      </c>
      <c r="Q27" s="200"/>
      <c r="R27" s="205" t="s">
        <v>314</v>
      </c>
      <c r="S27" s="216" t="e">
        <f aca="false">#REF!</f>
        <v>#REF!</v>
      </c>
      <c r="T27" s="216" t="e">
        <f aca="false">IF(S27=0,"",IF(S27="I","R",IF(S27="E","P")))</f>
        <v>#REF!</v>
      </c>
      <c r="U27" s="216" t="e">
        <f aca="false">#REF!</f>
        <v>#REF!</v>
      </c>
      <c r="V27" s="216" t="str">
        <f aca="false">IFERROR(VLOOKUP(#REF!,'Country &amp; Service Codes'!$B$4:$C$269,2,FALSE()),"")</f>
        <v/>
      </c>
      <c r="W27" s="215" t="e">
        <f aca="false">#REF!</f>
        <v>#REF!</v>
      </c>
      <c r="Y27" s="205" t="s">
        <v>314</v>
      </c>
      <c r="Z27" s="204" t="n">
        <f aca="false">SUMIFS($W$17:$W$635,$T$17:$T$635,"R",$U$17:$U$635,$Y27)</f>
        <v>0</v>
      </c>
    </row>
    <row r="28" customFormat="false" ht="15" hidden="false" customHeight="false" outlineLevel="0" collapsed="false">
      <c r="M28" s="214" t="s">
        <v>102</v>
      </c>
      <c r="N28" s="205" t="s">
        <v>315</v>
      </c>
      <c r="O28" s="215" t="str">
        <f aca="false">IFERROR(VLOOKUP($N28,#REF!,6,FALSE()),"")</f>
        <v/>
      </c>
      <c r="P28" s="215" t="str">
        <f aca="false">IFERROR(VLOOKUP($N28,#REF!,6,FALSE()),"")</f>
        <v/>
      </c>
      <c r="Q28" s="200"/>
      <c r="R28" s="205" t="s">
        <v>316</v>
      </c>
      <c r="S28" s="216" t="e">
        <f aca="false">#REF!</f>
        <v>#REF!</v>
      </c>
      <c r="T28" s="216" t="e">
        <f aca="false">IF(S28=0,"",IF(S28="I","R",IF(S28="E","P")))</f>
        <v>#REF!</v>
      </c>
      <c r="U28" s="216" t="e">
        <f aca="false">#REF!</f>
        <v>#REF!</v>
      </c>
      <c r="V28" s="216" t="str">
        <f aca="false">IFERROR(VLOOKUP(#REF!,'Country &amp; Service Codes'!$B$4:$C$269,2,FALSE()),"")</f>
        <v/>
      </c>
      <c r="W28" s="215" t="e">
        <f aca="false">#REF!</f>
        <v>#REF!</v>
      </c>
      <c r="Y28" s="205" t="s">
        <v>316</v>
      </c>
      <c r="Z28" s="204" t="n">
        <f aca="false">SUMIFS($W$17:$W$635,$T$17:$T$635,"R",$U$17:$U$635,$Y28)</f>
        <v>0</v>
      </c>
    </row>
    <row r="29" customFormat="false" ht="15" hidden="false" customHeight="false" outlineLevel="0" collapsed="false">
      <c r="M29" s="214" t="e">
        <f aca="false">VLOOKUP($N29,#REF!,4,FALSE())</f>
        <v>#VALUE!</v>
      </c>
      <c r="N29" s="205" t="s">
        <v>317</v>
      </c>
      <c r="O29" s="215" t="str">
        <f aca="false">IFERROR(VLOOKUP($N29,#REF!,6,FALSE()),"")</f>
        <v/>
      </c>
      <c r="P29" s="215" t="str">
        <f aca="false">IFERROR(VLOOKUP($N29,#REF!,6,FALSE()),"")</f>
        <v/>
      </c>
      <c r="Q29" s="200"/>
      <c r="R29" s="205" t="s">
        <v>318</v>
      </c>
      <c r="S29" s="216" t="e">
        <f aca="false">#REF!</f>
        <v>#REF!</v>
      </c>
      <c r="T29" s="216" t="e">
        <f aca="false">IF(S29=0,"",IF(S29="I","R",IF(S29="E","P")))</f>
        <v>#REF!</v>
      </c>
      <c r="U29" s="216" t="e">
        <f aca="false">#REF!</f>
        <v>#REF!</v>
      </c>
      <c r="V29" s="216" t="str">
        <f aca="false">IFERROR(VLOOKUP(#REF!,'Country &amp; Service Codes'!$B$4:$C$269,2,FALSE()),"")</f>
        <v/>
      </c>
      <c r="W29" s="215" t="e">
        <f aca="false">#REF!</f>
        <v>#REF!</v>
      </c>
      <c r="Y29" s="205" t="s">
        <v>318</v>
      </c>
      <c r="Z29" s="204" t="n">
        <f aca="false">SUMIFS($W$17:$W$635,$T$17:$T$635,"R",$U$17:$U$635,$Y29)</f>
        <v>0</v>
      </c>
    </row>
    <row r="30" customFormat="false" ht="15" hidden="false" customHeight="false" outlineLevel="0" collapsed="false">
      <c r="M30" s="214" t="s">
        <v>106</v>
      </c>
      <c r="N30" s="205" t="s">
        <v>319</v>
      </c>
      <c r="O30" s="215" t="str">
        <f aca="false">IFERROR(VLOOKUP($N30,#REF!,6,FALSE()),"")</f>
        <v/>
      </c>
      <c r="P30" s="215" t="str">
        <f aca="false">IFERROR(VLOOKUP($N30,#REF!,6,FALSE()),"")</f>
        <v/>
      </c>
      <c r="Q30" s="200"/>
      <c r="R30" s="205" t="s">
        <v>320</v>
      </c>
      <c r="S30" s="216" t="e">
        <f aca="false">#REF!</f>
        <v>#REF!</v>
      </c>
      <c r="T30" s="216" t="e">
        <f aca="false">IF(S30=0,"",IF(S30="I","R",IF(S30="E","P")))</f>
        <v>#REF!</v>
      </c>
      <c r="U30" s="216" t="e">
        <f aca="false">#REF!</f>
        <v>#REF!</v>
      </c>
      <c r="V30" s="216" t="str">
        <f aca="false">IFERROR(VLOOKUP(#REF!,'Country &amp; Service Codes'!$B$4:$C$269,2,FALSE()),"")</f>
        <v/>
      </c>
      <c r="W30" s="215" t="e">
        <f aca="false">#REF!</f>
        <v>#REF!</v>
      </c>
      <c r="Y30" s="205" t="s">
        <v>320</v>
      </c>
      <c r="Z30" s="204" t="n">
        <f aca="false">SUMIFS($W$17:$W$635,$T$17:$T$635,"R",$U$17:$U$635,$Y30)</f>
        <v>0</v>
      </c>
    </row>
    <row r="31" customFormat="false" ht="15" hidden="false" customHeight="false" outlineLevel="0" collapsed="false">
      <c r="M31" s="214" t="e">
        <f aca="false">VLOOKUP($N31,#REF!,4,FALSE())</f>
        <v>#VALUE!</v>
      </c>
      <c r="N31" s="205" t="s">
        <v>321</v>
      </c>
      <c r="O31" s="215" t="str">
        <f aca="false">IFERROR(VLOOKUP($N31,#REF!,6,FALSE()),"")</f>
        <v/>
      </c>
      <c r="P31" s="215" t="str">
        <f aca="false">IFERROR(VLOOKUP($N31,#REF!,6,FALSE()),"")</f>
        <v/>
      </c>
      <c r="Q31" s="200"/>
      <c r="R31" s="205" t="s">
        <v>322</v>
      </c>
      <c r="S31" s="216" t="e">
        <f aca="false">#REF!</f>
        <v>#REF!</v>
      </c>
      <c r="T31" s="216" t="e">
        <f aca="false">IF(S31=0,"",IF(S31="I","R",IF(S31="E","P")))</f>
        <v>#REF!</v>
      </c>
      <c r="U31" s="216" t="e">
        <f aca="false">#REF!</f>
        <v>#REF!</v>
      </c>
      <c r="V31" s="216" t="str">
        <f aca="false">IFERROR(VLOOKUP(#REF!,'Country &amp; Service Codes'!$B$4:$C$269,2,FALSE()),"")</f>
        <v/>
      </c>
      <c r="W31" s="215" t="e">
        <f aca="false">#REF!</f>
        <v>#REF!</v>
      </c>
      <c r="Y31" s="205" t="s">
        <v>322</v>
      </c>
      <c r="Z31" s="204" t="n">
        <f aca="false">SUMIFS($W$17:$W$635,$T$17:$T$635,"R",$U$17:$U$635,$Y31)</f>
        <v>0</v>
      </c>
    </row>
    <row r="32" customFormat="false" ht="15" hidden="false" customHeight="false" outlineLevel="0" collapsed="false">
      <c r="M32" s="214" t="s">
        <v>110</v>
      </c>
      <c r="N32" s="205" t="s">
        <v>323</v>
      </c>
      <c r="O32" s="215" t="str">
        <f aca="false">IFERROR(VLOOKUP($N32,#REF!,6,FALSE()),"")</f>
        <v/>
      </c>
      <c r="P32" s="215" t="str">
        <f aca="false">IFERROR(VLOOKUP($N32,#REF!,6,FALSE()),"")</f>
        <v/>
      </c>
      <c r="Q32" s="200"/>
      <c r="R32" s="205" t="s">
        <v>324</v>
      </c>
      <c r="S32" s="216" t="e">
        <f aca="false">#REF!</f>
        <v>#REF!</v>
      </c>
      <c r="T32" s="216" t="e">
        <f aca="false">IF(S32=0,"",IF(S32="I","R",IF(S32="E","P")))</f>
        <v>#REF!</v>
      </c>
      <c r="U32" s="216" t="e">
        <f aca="false">#REF!</f>
        <v>#REF!</v>
      </c>
      <c r="V32" s="216" t="str">
        <f aca="false">IFERROR(VLOOKUP(#REF!,'Country &amp; Service Codes'!$B$4:$C$269,2,FALSE()),"")</f>
        <v/>
      </c>
      <c r="W32" s="215" t="e">
        <f aca="false">#REF!</f>
        <v>#REF!</v>
      </c>
      <c r="Y32" s="205" t="s">
        <v>324</v>
      </c>
      <c r="Z32" s="204" t="n">
        <f aca="false">SUMIFS($W$17:$W$635,$T$17:$T$635,"R",$U$17:$U$635,$Y32)</f>
        <v>0</v>
      </c>
    </row>
    <row r="33" customFormat="false" ht="15" hidden="false" customHeight="false" outlineLevel="0" collapsed="false">
      <c r="M33" s="214" t="e">
        <f aca="false">VLOOKUP($N33,#REF!,4,FALSE())</f>
        <v>#VALUE!</v>
      </c>
      <c r="N33" s="205" t="s">
        <v>325</v>
      </c>
      <c r="O33" s="215" t="str">
        <f aca="false">IFERROR(VLOOKUP($N33,#REF!,6,FALSE()),"")</f>
        <v/>
      </c>
      <c r="P33" s="215" t="str">
        <f aca="false">IFERROR(VLOOKUP($N33,#REF!,6,FALSE()),"")</f>
        <v/>
      </c>
      <c r="Q33" s="200"/>
      <c r="R33" s="205" t="s">
        <v>326</v>
      </c>
      <c r="S33" s="216" t="e">
        <f aca="false">#REF!</f>
        <v>#REF!</v>
      </c>
      <c r="T33" s="216" t="e">
        <f aca="false">IF(S33=0,"",IF(S33="I","R",IF(S33="E","P")))</f>
        <v>#REF!</v>
      </c>
      <c r="U33" s="216" t="e">
        <f aca="false">#REF!</f>
        <v>#REF!</v>
      </c>
      <c r="V33" s="216" t="str">
        <f aca="false">IFERROR(VLOOKUP(#REF!,'Country &amp; Service Codes'!$B$4:$C$269,2,FALSE()),"")</f>
        <v/>
      </c>
      <c r="W33" s="215" t="e">
        <f aca="false">#REF!</f>
        <v>#REF!</v>
      </c>
      <c r="Y33" s="205" t="s">
        <v>326</v>
      </c>
      <c r="Z33" s="204" t="n">
        <f aca="false">SUMIFS($W$17:$W$635,$T$17:$T$635,"R",$U$17:$U$635,$Y33)</f>
        <v>0</v>
      </c>
    </row>
    <row r="34" customFormat="false" ht="15" hidden="false" customHeight="false" outlineLevel="0" collapsed="false">
      <c r="M34" s="214" t="s">
        <v>114</v>
      </c>
      <c r="N34" s="205" t="s">
        <v>327</v>
      </c>
      <c r="O34" s="215" t="str">
        <f aca="false">IFERROR(VLOOKUP($N34,#REF!,6,FALSE()),"")</f>
        <v/>
      </c>
      <c r="P34" s="215" t="str">
        <f aca="false">IFERROR(VLOOKUP($N34,#REF!,6,FALSE()),"")</f>
        <v/>
      </c>
      <c r="Q34" s="200"/>
      <c r="R34" s="205" t="s">
        <v>328</v>
      </c>
      <c r="S34" s="216" t="e">
        <f aca="false">#REF!</f>
        <v>#REF!</v>
      </c>
      <c r="T34" s="216" t="e">
        <f aca="false">IF(S34=0,"",IF(S34="I","R",IF(S34="E","P")))</f>
        <v>#REF!</v>
      </c>
      <c r="U34" s="216" t="e">
        <f aca="false">#REF!</f>
        <v>#REF!</v>
      </c>
      <c r="V34" s="216" t="str">
        <f aca="false">IFERROR(VLOOKUP(#REF!,'Country &amp; Service Codes'!$B$4:$C$269,2,FALSE()),"")</f>
        <v/>
      </c>
      <c r="W34" s="215" t="e">
        <f aca="false">#REF!</f>
        <v>#REF!</v>
      </c>
      <c r="Y34" s="205" t="s">
        <v>151</v>
      </c>
      <c r="Z34" s="204" t="n">
        <f aca="false">SUMIFS($W$17:$W$635,$T$17:$T$635,"R",$U$17:$U$635,$Y34)</f>
        <v>0</v>
      </c>
    </row>
    <row r="35" customFormat="false" ht="15" hidden="false" customHeight="false" outlineLevel="0" collapsed="false">
      <c r="M35" s="214" t="e">
        <f aca="false">VLOOKUP($N35,#REF!,4,FALSE())</f>
        <v>#VALUE!</v>
      </c>
      <c r="N35" s="205" t="s">
        <v>329</v>
      </c>
      <c r="O35" s="215" t="str">
        <f aca="false">IFERROR(VLOOKUP($N35,#REF!,6,FALSE()),"")</f>
        <v/>
      </c>
      <c r="P35" s="215" t="str">
        <f aca="false">IFERROR(VLOOKUP($N35,#REF!,6,FALSE()),"")</f>
        <v/>
      </c>
      <c r="Q35" s="200"/>
      <c r="R35" s="205" t="s">
        <v>330</v>
      </c>
      <c r="S35" s="216" t="e">
        <f aca="false">#REF!</f>
        <v>#REF!</v>
      </c>
      <c r="T35" s="216" t="e">
        <f aca="false">IF(S35=0,"",IF(S35="I","R",IF(S35="E","P")))</f>
        <v>#REF!</v>
      </c>
      <c r="U35" s="216" t="e">
        <f aca="false">#REF!</f>
        <v>#REF!</v>
      </c>
      <c r="V35" s="216" t="str">
        <f aca="false">IFERROR(VLOOKUP(#REF!,'Country &amp; Service Codes'!$B$4:$C$269,2,FALSE()),"")</f>
        <v/>
      </c>
      <c r="W35" s="215" t="e">
        <f aca="false">#REF!</f>
        <v>#REF!</v>
      </c>
      <c r="Y35" s="205" t="s">
        <v>155</v>
      </c>
      <c r="Z35" s="204" t="n">
        <f aca="false">SUMIFS($W$17:$W$635,$T$17:$T$635,"R",$U$17:$U$635,$Y35)</f>
        <v>0</v>
      </c>
    </row>
    <row r="36" customFormat="false" ht="15" hidden="false" customHeight="false" outlineLevel="0" collapsed="false">
      <c r="M36" s="214" t="s">
        <v>312</v>
      </c>
      <c r="N36" s="205" t="s">
        <v>331</v>
      </c>
      <c r="O36" s="215" t="str">
        <f aca="false">IFERROR(VLOOKUP($N36,#REF!,6,FALSE()),"")</f>
        <v/>
      </c>
      <c r="P36" s="215" t="str">
        <f aca="false">IFERROR(VLOOKUP($N36,#REF!,6,FALSE()),"")</f>
        <v/>
      </c>
      <c r="Q36" s="200"/>
      <c r="R36" s="205" t="s">
        <v>332</v>
      </c>
      <c r="S36" s="216" t="e">
        <f aca="false">#REF!</f>
        <v>#REF!</v>
      </c>
      <c r="T36" s="216" t="e">
        <f aca="false">IF(S36=0,"",IF(S36="I","R",IF(S36="E","P")))</f>
        <v>#REF!</v>
      </c>
      <c r="U36" s="216" t="e">
        <f aca="false">#REF!</f>
        <v>#REF!</v>
      </c>
      <c r="V36" s="216" t="str">
        <f aca="false">IFERROR(VLOOKUP(#REF!,'Country &amp; Service Codes'!$B$4:$C$269,2,FALSE()),"")</f>
        <v/>
      </c>
      <c r="W36" s="215" t="e">
        <f aca="false">#REF!</f>
        <v>#REF!</v>
      </c>
      <c r="Y36" s="205" t="s">
        <v>160</v>
      </c>
      <c r="Z36" s="204" t="n">
        <f aca="false">SUMIFS($W$17:$W$635,$T$17:$T$635,"R",$U$17:$U$635,$Y36)</f>
        <v>0</v>
      </c>
    </row>
    <row r="37" customFormat="false" ht="15" hidden="false" customHeight="false" outlineLevel="0" collapsed="false">
      <c r="M37" s="214" t="e">
        <f aca="false">VLOOKUP($N37,#REF!,4,FALSE())</f>
        <v>#VALUE!</v>
      </c>
      <c r="N37" s="205" t="s">
        <v>333</v>
      </c>
      <c r="O37" s="215" t="str">
        <f aca="false">IFERROR(VLOOKUP($N37,#REF!,6,FALSE()),"")</f>
        <v/>
      </c>
      <c r="P37" s="215" t="str">
        <f aca="false">IFERROR(VLOOKUP($N37,#REF!,6,FALSE()),"")</f>
        <v/>
      </c>
      <c r="Q37" s="200"/>
      <c r="R37" s="205" t="s">
        <v>334</v>
      </c>
      <c r="S37" s="216" t="e">
        <f aca="false">#REF!</f>
        <v>#REF!</v>
      </c>
      <c r="T37" s="216" t="e">
        <f aca="false">IF(S37=0,"",IF(S37="I","R",IF(S37="E","P")))</f>
        <v>#REF!</v>
      </c>
      <c r="U37" s="216" t="e">
        <f aca="false">#REF!</f>
        <v>#REF!</v>
      </c>
      <c r="V37" s="216" t="str">
        <f aca="false">IFERROR(VLOOKUP(#REF!,'Country &amp; Service Codes'!$B$4:$C$269,2,FALSE()),"")</f>
        <v/>
      </c>
      <c r="W37" s="215" t="e">
        <f aca="false">#REF!</f>
        <v>#REF!</v>
      </c>
      <c r="Y37" s="205" t="s">
        <v>164</v>
      </c>
      <c r="Z37" s="204" t="n">
        <f aca="false">SUMIFS($W$17:$W$635,$T$17:$T$635,"R",$U$17:$U$635,$Y37)</f>
        <v>0</v>
      </c>
    </row>
    <row r="38" customFormat="false" ht="15" hidden="false" customHeight="false" outlineLevel="0" collapsed="false">
      <c r="M38" s="214" t="s">
        <v>314</v>
      </c>
      <c r="N38" s="205" t="s">
        <v>335</v>
      </c>
      <c r="O38" s="215" t="str">
        <f aca="false">IFERROR(VLOOKUP($N38,#REF!,6,FALSE()),"")</f>
        <v/>
      </c>
      <c r="P38" s="215" t="str">
        <f aca="false">IFERROR(VLOOKUP($N38,#REF!,6,FALSE()),"")</f>
        <v/>
      </c>
      <c r="Q38" s="200"/>
      <c r="R38" s="205" t="s">
        <v>336</v>
      </c>
      <c r="S38" s="216" t="e">
        <f aca="false">#REF!</f>
        <v>#REF!</v>
      </c>
      <c r="T38" s="216" t="e">
        <f aca="false">IF(S38=0,"",IF(S38="I","R",IF(S38="E","P")))</f>
        <v>#REF!</v>
      </c>
      <c r="U38" s="216" t="e">
        <f aca="false">#REF!</f>
        <v>#REF!</v>
      </c>
      <c r="V38" s="216" t="str">
        <f aca="false">IFERROR(VLOOKUP(#REF!,'Country &amp; Service Codes'!$B$4:$C$269,2,FALSE()),"")</f>
        <v/>
      </c>
      <c r="W38" s="215" t="e">
        <f aca="false">#REF!</f>
        <v>#REF!</v>
      </c>
      <c r="Y38" s="205" t="s">
        <v>169</v>
      </c>
      <c r="Z38" s="204" t="n">
        <f aca="false">SUMIFS($W$17:$W$635,$T$17:$T$635,"R",$U$17:$U$635,$Y38)</f>
        <v>0</v>
      </c>
    </row>
    <row r="39" customFormat="false" ht="15" hidden="false" customHeight="false" outlineLevel="0" collapsed="false">
      <c r="M39" s="214" t="e">
        <f aca="false">VLOOKUP($N39,#REF!,4,FALSE())</f>
        <v>#VALUE!</v>
      </c>
      <c r="N39" s="205" t="s">
        <v>337</v>
      </c>
      <c r="O39" s="215" t="str">
        <f aca="false">IFERROR(VLOOKUP($N39,#REF!,6,FALSE()),"")</f>
        <v/>
      </c>
      <c r="P39" s="215" t="str">
        <f aca="false">IFERROR(VLOOKUP($N39,#REF!,6,FALSE()),"")</f>
        <v/>
      </c>
      <c r="Q39" s="200"/>
      <c r="R39" s="205" t="s">
        <v>338</v>
      </c>
      <c r="S39" s="216" t="e">
        <f aca="false">#REF!</f>
        <v>#REF!</v>
      </c>
      <c r="T39" s="216" t="e">
        <f aca="false">IF(S39=0,"",IF(S39="I","R",IF(S39="E","P")))</f>
        <v>#REF!</v>
      </c>
      <c r="U39" s="216" t="e">
        <f aca="false">#REF!</f>
        <v>#REF!</v>
      </c>
      <c r="V39" s="216" t="str">
        <f aca="false">IFERROR(VLOOKUP(#REF!,'Country &amp; Service Codes'!$B$4:$C$269,2,FALSE()),"")</f>
        <v/>
      </c>
      <c r="W39" s="215" t="e">
        <f aca="false">#REF!</f>
        <v>#REF!</v>
      </c>
      <c r="Y39" s="205" t="s">
        <v>173</v>
      </c>
      <c r="Z39" s="204" t="n">
        <f aca="false">SUMIFS($W$17:$W$635,$T$17:$T$635,"R",$U$17:$U$635,$Y39)</f>
        <v>0</v>
      </c>
    </row>
    <row r="40" customFormat="false" ht="15" hidden="false" customHeight="false" outlineLevel="0" collapsed="false">
      <c r="M40" s="214" t="s">
        <v>316</v>
      </c>
      <c r="N40" s="205" t="s">
        <v>339</v>
      </c>
      <c r="O40" s="215" t="str">
        <f aca="false">IFERROR(VLOOKUP($N40,#REF!,6,FALSE()),"")</f>
        <v/>
      </c>
      <c r="P40" s="215" t="str">
        <f aca="false">IFERROR(VLOOKUP($N40,#REF!,6,FALSE()),"")</f>
        <v/>
      </c>
      <c r="Q40" s="200"/>
      <c r="R40" s="205" t="s">
        <v>340</v>
      </c>
      <c r="S40" s="216" t="e">
        <f aca="false">#REF!</f>
        <v>#REF!</v>
      </c>
      <c r="T40" s="216" t="e">
        <f aca="false">IF(S40=0,"",IF(S40="I","R",IF(S40="E","P")))</f>
        <v>#REF!</v>
      </c>
      <c r="U40" s="216" t="e">
        <f aca="false">#REF!</f>
        <v>#REF!</v>
      </c>
      <c r="V40" s="216" t="str">
        <f aca="false">IFERROR(VLOOKUP(#REF!,'Country &amp; Service Codes'!$B$4:$C$269,2,FALSE()),"")</f>
        <v/>
      </c>
      <c r="W40" s="215" t="e">
        <f aca="false">#REF!</f>
        <v>#REF!</v>
      </c>
      <c r="Y40" s="205" t="s">
        <v>334</v>
      </c>
      <c r="Z40" s="204" t="n">
        <f aca="false">SUMIFS($W$17:$W$635,$T$17:$T$635,"R",$U$17:$U$635,$Y40)</f>
        <v>0</v>
      </c>
    </row>
    <row r="41" customFormat="false" ht="15" hidden="false" customHeight="false" outlineLevel="0" collapsed="false">
      <c r="M41" s="214" t="e">
        <f aca="false">VLOOKUP($N41,#REF!,4,FALSE())</f>
        <v>#VALUE!</v>
      </c>
      <c r="N41" s="205" t="s">
        <v>341</v>
      </c>
      <c r="O41" s="215" t="str">
        <f aca="false">IFERROR(VLOOKUP($N41,#REF!,6,FALSE()),"")</f>
        <v/>
      </c>
      <c r="P41" s="215" t="str">
        <f aca="false">IFERROR(VLOOKUP($N41,#REF!,6,FALSE()),"")</f>
        <v/>
      </c>
      <c r="Q41" s="200"/>
      <c r="R41" s="205" t="s">
        <v>342</v>
      </c>
      <c r="S41" s="216" t="e">
        <f aca="false">#REF!</f>
        <v>#REF!</v>
      </c>
      <c r="T41" s="216" t="e">
        <f aca="false">IF(S41=0,"",IF(S41="I","R",IF(S41="E","P")))</f>
        <v>#REF!</v>
      </c>
      <c r="U41" s="216" t="e">
        <f aca="false">#REF!</f>
        <v>#REF!</v>
      </c>
      <c r="V41" s="216" t="str">
        <f aca="false">IFERROR(VLOOKUP(#REF!,'Country &amp; Service Codes'!$B$4:$C$269,2,FALSE()),"")</f>
        <v/>
      </c>
      <c r="W41" s="215" t="e">
        <f aca="false">#REF!</f>
        <v>#REF!</v>
      </c>
      <c r="Y41" s="205" t="s">
        <v>336</v>
      </c>
      <c r="Z41" s="204" t="n">
        <f aca="false">SUMIFS($W$17:$W$635,$T$17:$T$635,"R",$U$17:$U$635,$Y41)</f>
        <v>0</v>
      </c>
    </row>
    <row r="42" customFormat="false" ht="15" hidden="false" customHeight="false" outlineLevel="0" collapsed="false">
      <c r="M42" s="214" t="s">
        <v>318</v>
      </c>
      <c r="N42" s="205" t="s">
        <v>343</v>
      </c>
      <c r="O42" s="215" t="str">
        <f aca="false">IFERROR(VLOOKUP($N42,#REF!,6,FALSE()),"")</f>
        <v/>
      </c>
      <c r="P42" s="215" t="str">
        <f aca="false">IFERROR(VLOOKUP($N42,#REF!,6,FALSE()),"")</f>
        <v/>
      </c>
      <c r="Q42" s="200"/>
      <c r="R42" s="205" t="s">
        <v>344</v>
      </c>
      <c r="S42" s="216" t="e">
        <f aca="false">#REF!</f>
        <v>#REF!</v>
      </c>
      <c r="T42" s="216" t="e">
        <f aca="false">IF(S42=0,"",IF(S42="I","R",IF(S42="E","P")))</f>
        <v>#REF!</v>
      </c>
      <c r="U42" s="216" t="e">
        <f aca="false">#REF!</f>
        <v>#REF!</v>
      </c>
      <c r="V42" s="216" t="str">
        <f aca="false">IFERROR(VLOOKUP(#REF!,'Country &amp; Service Codes'!$B$4:$C$269,2,FALSE()),"")</f>
        <v/>
      </c>
      <c r="W42" s="215" t="e">
        <f aca="false">#REF!</f>
        <v>#REF!</v>
      </c>
      <c r="Y42" s="205" t="s">
        <v>338</v>
      </c>
      <c r="Z42" s="204" t="n">
        <f aca="false">SUMIFS($W$17:$W$635,$T$17:$T$635,"R",$U$17:$U$635,$Y42)</f>
        <v>0</v>
      </c>
    </row>
    <row r="43" customFormat="false" ht="15" hidden="false" customHeight="false" outlineLevel="0" collapsed="false">
      <c r="M43" s="214" t="e">
        <f aca="false">VLOOKUP($N43,#REF!,4,FALSE())</f>
        <v>#VALUE!</v>
      </c>
      <c r="N43" s="205" t="s">
        <v>345</v>
      </c>
      <c r="O43" s="215" t="str">
        <f aca="false">IFERROR(VLOOKUP($N43,#REF!,6,FALSE()),"")</f>
        <v/>
      </c>
      <c r="P43" s="215" t="str">
        <f aca="false">IFERROR(VLOOKUP($N43,#REF!,6,FALSE()),"")</f>
        <v/>
      </c>
      <c r="Q43" s="200"/>
      <c r="R43" s="205" t="s">
        <v>346</v>
      </c>
      <c r="S43" s="216" t="e">
        <f aca="false">#REF!</f>
        <v>#REF!</v>
      </c>
      <c r="T43" s="216" t="e">
        <f aca="false">IF(S43=0,"",IF(S43="I","R",IF(S43="E","P")))</f>
        <v>#REF!</v>
      </c>
      <c r="U43" s="216" t="e">
        <f aca="false">#REF!</f>
        <v>#REF!</v>
      </c>
      <c r="V43" s="216" t="str">
        <f aca="false">IFERROR(VLOOKUP(#REF!,'Country &amp; Service Codes'!$B$4:$C$269,2,FALSE()),"")</f>
        <v/>
      </c>
      <c r="W43" s="215" t="e">
        <f aca="false">#REF!</f>
        <v>#REF!</v>
      </c>
      <c r="Y43" s="205" t="s">
        <v>340</v>
      </c>
      <c r="Z43" s="204" t="n">
        <f aca="false">SUMIFS($W$17:$W$635,$T$17:$T$635,"R",$U$17:$U$635,$Y43)</f>
        <v>0</v>
      </c>
    </row>
    <row r="44" customFormat="false" ht="15" hidden="false" customHeight="false" outlineLevel="0" collapsed="false">
      <c r="M44" s="214" t="s">
        <v>320</v>
      </c>
      <c r="N44" s="205" t="s">
        <v>347</v>
      </c>
      <c r="O44" s="215" t="str">
        <f aca="false">IFERROR(VLOOKUP($N44,#REF!,6,FALSE()),"")</f>
        <v/>
      </c>
      <c r="P44" s="215" t="str">
        <f aca="false">IFERROR(VLOOKUP($N44,#REF!,6,FALSE()),"")</f>
        <v/>
      </c>
      <c r="Q44" s="200"/>
      <c r="R44" s="205" t="s">
        <v>348</v>
      </c>
      <c r="S44" s="216" t="e">
        <f aca="false">#REF!</f>
        <v>#REF!</v>
      </c>
      <c r="T44" s="216" t="e">
        <f aca="false">IF(S44=0,"",IF(S44="I","R",IF(S44="E","P")))</f>
        <v>#REF!</v>
      </c>
      <c r="U44" s="216" t="e">
        <f aca="false">#REF!</f>
        <v>#REF!</v>
      </c>
      <c r="V44" s="216" t="str">
        <f aca="false">IFERROR(VLOOKUP(#REF!,'Country &amp; Service Codes'!$B$4:$C$269,2,FALSE()),"")</f>
        <v/>
      </c>
      <c r="W44" s="215" t="e">
        <f aca="false">#REF!</f>
        <v>#REF!</v>
      </c>
      <c r="Y44" s="205" t="s">
        <v>342</v>
      </c>
      <c r="Z44" s="204" t="n">
        <f aca="false">SUMIFS($W$17:$W$635,$T$17:$T$635,"R",$U$17:$U$635,$Y44)</f>
        <v>0</v>
      </c>
    </row>
    <row r="45" customFormat="false" ht="15" hidden="false" customHeight="false" outlineLevel="0" collapsed="false">
      <c r="M45" s="214" t="e">
        <f aca="false">VLOOKUP($N45,#REF!,4,FALSE())</f>
        <v>#VALUE!</v>
      </c>
      <c r="N45" s="205" t="s">
        <v>349</v>
      </c>
      <c r="O45" s="215" t="str">
        <f aca="false">IFERROR(VLOOKUP($N45,#REF!,6,FALSE()),"")</f>
        <v/>
      </c>
      <c r="P45" s="215" t="str">
        <f aca="false">IFERROR(VLOOKUP($N45,#REF!,6,FALSE()),"")</f>
        <v/>
      </c>
      <c r="Q45" s="200"/>
      <c r="R45" s="205" t="s">
        <v>350</v>
      </c>
      <c r="S45" s="216" t="e">
        <f aca="false">#REF!</f>
        <v>#REF!</v>
      </c>
      <c r="T45" s="216" t="e">
        <f aca="false">IF(S45=0,"",IF(S45="I","R",IF(S45="E","P")))</f>
        <v>#REF!</v>
      </c>
      <c r="U45" s="216" t="e">
        <f aca="false">#REF!</f>
        <v>#REF!</v>
      </c>
      <c r="V45" s="216" t="str">
        <f aca="false">IFERROR(VLOOKUP(#REF!,'Country &amp; Service Codes'!$B$4:$C$269,2,FALSE()),"")</f>
        <v/>
      </c>
      <c r="W45" s="215" t="e">
        <f aca="false">#REF!</f>
        <v>#REF!</v>
      </c>
      <c r="Y45" s="205" t="s">
        <v>344</v>
      </c>
      <c r="Z45" s="204" t="n">
        <f aca="false">SUMIFS($W$17:$W$635,$T$17:$T$635,"R",$U$17:$U$635,$Y45)</f>
        <v>0</v>
      </c>
    </row>
    <row r="46" customFormat="false" ht="15" hidden="false" customHeight="false" outlineLevel="0" collapsed="false">
      <c r="M46" s="214" t="s">
        <v>322</v>
      </c>
      <c r="N46" s="205" t="s">
        <v>351</v>
      </c>
      <c r="O46" s="215" t="str">
        <f aca="false">IFERROR(VLOOKUP($N46,#REF!,6,FALSE()),"")</f>
        <v/>
      </c>
      <c r="P46" s="215" t="str">
        <f aca="false">IFERROR(VLOOKUP($N46,#REF!,6,FALSE()),"")</f>
        <v/>
      </c>
      <c r="Q46" s="200"/>
      <c r="R46" s="205" t="s">
        <v>352</v>
      </c>
      <c r="S46" s="216" t="e">
        <f aca="false">#REF!</f>
        <v>#REF!</v>
      </c>
      <c r="T46" s="216" t="e">
        <f aca="false">IF(S46=0,"",IF(S46="I","R",IF(S46="E","P")))</f>
        <v>#REF!</v>
      </c>
      <c r="U46" s="216" t="e">
        <f aca="false">#REF!</f>
        <v>#REF!</v>
      </c>
      <c r="V46" s="216" t="str">
        <f aca="false">IFERROR(VLOOKUP(#REF!,'Country &amp; Service Codes'!$B$4:$C$269,2,FALSE()),"")</f>
        <v/>
      </c>
      <c r="W46" s="215" t="e">
        <f aca="false">#REF!</f>
        <v>#REF!</v>
      </c>
      <c r="Y46" s="205" t="s">
        <v>346</v>
      </c>
      <c r="Z46" s="204" t="n">
        <f aca="false">SUMIFS($W$17:$W$635,$T$17:$T$635,"R",$U$17:$U$635,$Y46)</f>
        <v>0</v>
      </c>
    </row>
    <row r="47" customFormat="false" ht="15" hidden="false" customHeight="false" outlineLevel="0" collapsed="false">
      <c r="M47" s="214" t="s">
        <v>322</v>
      </c>
      <c r="N47" s="205" t="s">
        <v>353</v>
      </c>
      <c r="O47" s="215" t="str">
        <f aca="false">IFERROR(VLOOKUP($N47,#REF!,6,FALSE()),"")</f>
        <v/>
      </c>
      <c r="P47" s="215" t="str">
        <f aca="false">IFERROR(VLOOKUP($N47,#REF!,6,FALSE()),"")</f>
        <v/>
      </c>
      <c r="Q47" s="200"/>
      <c r="R47" s="205" t="s">
        <v>354</v>
      </c>
      <c r="S47" s="216" t="e">
        <f aca="false">#REF!</f>
        <v>#REF!</v>
      </c>
      <c r="T47" s="216" t="e">
        <f aca="false">IF(S47=0,"",IF(S47="I","R",IF(S47="E","P")))</f>
        <v>#REF!</v>
      </c>
      <c r="U47" s="216" t="e">
        <f aca="false">#REF!</f>
        <v>#REF!</v>
      </c>
      <c r="V47" s="216" t="str">
        <f aca="false">IFERROR(VLOOKUP(#REF!,'Country &amp; Service Codes'!$B$4:$C$269,2,FALSE()),"")</f>
        <v/>
      </c>
      <c r="W47" s="215" t="e">
        <f aca="false">#REF!</f>
        <v>#REF!</v>
      </c>
      <c r="Y47" s="205" t="s">
        <v>348</v>
      </c>
      <c r="Z47" s="204" t="n">
        <f aca="false">SUMIFS($W$17:$W$635,$T$17:$T$635,"R",$U$17:$U$635,$Y47)</f>
        <v>0</v>
      </c>
    </row>
    <row r="48" customFormat="false" ht="15" hidden="false" customHeight="false" outlineLevel="0" collapsed="false">
      <c r="M48" s="214" t="e">
        <f aca="false">VLOOKUP($N48,#REF!,4,FALSE())</f>
        <v>#VALUE!</v>
      </c>
      <c r="N48" s="205" t="s">
        <v>355</v>
      </c>
      <c r="O48" s="215" t="str">
        <f aca="false">IFERROR(VLOOKUP($N48,#REF!,6,FALSE()),"")</f>
        <v/>
      </c>
      <c r="P48" s="215" t="str">
        <f aca="false">IFERROR(VLOOKUP($N48,#REF!,6,FALSE()),"")</f>
        <v/>
      </c>
      <c r="Q48" s="200"/>
      <c r="R48" s="205" t="s">
        <v>356</v>
      </c>
      <c r="S48" s="216" t="e">
        <f aca="false">#REF!</f>
        <v>#REF!</v>
      </c>
      <c r="T48" s="216" t="e">
        <f aca="false">IF(S48=0,"",IF(S48="I","R",IF(S48="E","P")))</f>
        <v>#REF!</v>
      </c>
      <c r="U48" s="216" t="e">
        <f aca="false">#REF!</f>
        <v>#REF!</v>
      </c>
      <c r="V48" s="216" t="str">
        <f aca="false">IFERROR(VLOOKUP(#REF!,'Country &amp; Service Codes'!$B$4:$C$269,2,FALSE()),"")</f>
        <v/>
      </c>
      <c r="W48" s="215" t="e">
        <f aca="false">#REF!</f>
        <v>#REF!</v>
      </c>
      <c r="Y48" s="205" t="s">
        <v>350</v>
      </c>
      <c r="Z48" s="204" t="n">
        <f aca="false">SUMIFS($W$17:$W$635,$T$17:$T$635,"R",$U$17:$U$635,$Y48)</f>
        <v>0</v>
      </c>
    </row>
    <row r="49" customFormat="false" ht="15" hidden="false" customHeight="false" outlineLevel="0" collapsed="false">
      <c r="M49" s="214" t="s">
        <v>324</v>
      </c>
      <c r="N49" s="205" t="s">
        <v>357</v>
      </c>
      <c r="O49" s="215" t="str">
        <f aca="false">IFERROR(VLOOKUP($N49,#REF!,6,FALSE()),"")</f>
        <v/>
      </c>
      <c r="P49" s="215" t="str">
        <f aca="false">IFERROR(VLOOKUP($N49,#REF!,6,FALSE()),"")</f>
        <v/>
      </c>
      <c r="Q49" s="200"/>
      <c r="R49" s="205" t="s">
        <v>358</v>
      </c>
      <c r="S49" s="216" t="e">
        <f aca="false">#REF!</f>
        <v>#REF!</v>
      </c>
      <c r="T49" s="216" t="e">
        <f aca="false">IF(S49=0,"",IF(S49="I","R",IF(S49="E","P")))</f>
        <v>#REF!</v>
      </c>
      <c r="U49" s="216" t="e">
        <f aca="false">#REF!</f>
        <v>#REF!</v>
      </c>
      <c r="V49" s="216" t="str">
        <f aca="false">IFERROR(VLOOKUP(#REF!,'Country &amp; Service Codes'!$B$4:$C$269,2,FALSE()),"")</f>
        <v/>
      </c>
      <c r="W49" s="215" t="e">
        <f aca="false">#REF!</f>
        <v>#REF!</v>
      </c>
      <c r="Y49" s="205" t="s">
        <v>352</v>
      </c>
      <c r="Z49" s="204" t="n">
        <f aca="false">SUMIFS($W$17:$W$635,$T$17:$T$635,"R",$U$17:$U$635,$Y49)</f>
        <v>0</v>
      </c>
    </row>
    <row r="50" customFormat="false" ht="15" hidden="false" customHeight="false" outlineLevel="0" collapsed="false">
      <c r="M50" s="214" t="e">
        <f aca="false">VLOOKUP($N50,#REF!,4,FALSE())</f>
        <v>#VALUE!</v>
      </c>
      <c r="N50" s="205" t="s">
        <v>359</v>
      </c>
      <c r="O50" s="215" t="str">
        <f aca="false">IFERROR(VLOOKUP($N50,#REF!,6,FALSE()),"")</f>
        <v/>
      </c>
      <c r="P50" s="215" t="str">
        <f aca="false">IFERROR(VLOOKUP($N50,#REF!,6,FALSE()),"")</f>
        <v/>
      </c>
      <c r="Q50" s="200"/>
      <c r="R50" s="205" t="s">
        <v>360</v>
      </c>
      <c r="S50" s="216" t="e">
        <f aca="false">#REF!</f>
        <v>#REF!</v>
      </c>
      <c r="T50" s="216" t="e">
        <f aca="false">IF(S50=0,"",IF(S50="I","R",IF(S50="E","P")))</f>
        <v>#REF!</v>
      </c>
      <c r="U50" s="216" t="e">
        <f aca="false">#REF!</f>
        <v>#REF!</v>
      </c>
      <c r="V50" s="216" t="str">
        <f aca="false">IFERROR(VLOOKUP(#REF!,'Country &amp; Service Codes'!$B$4:$C$269,2,FALSE()),"")</f>
        <v/>
      </c>
      <c r="W50" s="215" t="e">
        <f aca="false">#REF!</f>
        <v>#REF!</v>
      </c>
      <c r="Y50" s="205" t="s">
        <v>354</v>
      </c>
      <c r="Z50" s="204" t="n">
        <f aca="false">SUMIFS($W$17:$W$635,$T$17:$T$635,"R",$U$17:$U$635,$Y50)</f>
        <v>0</v>
      </c>
    </row>
    <row r="51" customFormat="false" ht="15" hidden="false" customHeight="false" outlineLevel="0" collapsed="false">
      <c r="M51" s="214" t="s">
        <v>326</v>
      </c>
      <c r="N51" s="205" t="s">
        <v>361</v>
      </c>
      <c r="O51" s="215" t="str">
        <f aca="false">IFERROR(VLOOKUP($N51,#REF!,6,FALSE()),"")</f>
        <v/>
      </c>
      <c r="P51" s="215" t="str">
        <f aca="false">IFERROR(VLOOKUP($N51,#REF!,6,FALSE()),"")</f>
        <v/>
      </c>
      <c r="Q51" s="200"/>
      <c r="R51" s="205" t="s">
        <v>362</v>
      </c>
      <c r="S51" s="216" t="e">
        <f aca="false">#REF!</f>
        <v>#REF!</v>
      </c>
      <c r="T51" s="216" t="e">
        <f aca="false">IF(S51=0,"",IF(S51="I","R",IF(S51="E","P")))</f>
        <v>#REF!</v>
      </c>
      <c r="U51" s="216" t="e">
        <f aca="false">#REF!</f>
        <v>#REF!</v>
      </c>
      <c r="V51" s="216" t="str">
        <f aca="false">IFERROR(VLOOKUP(#REF!,'Country &amp; Service Codes'!$B$4:$C$269,2,FALSE()),"")</f>
        <v/>
      </c>
      <c r="W51" s="215" t="e">
        <f aca="false">#REF!</f>
        <v>#REF!</v>
      </c>
      <c r="Y51" s="205" t="s">
        <v>356</v>
      </c>
      <c r="Z51" s="204" t="n">
        <f aca="false">SUMIFS($W$17:$W$635,$T$17:$T$635,"R",$U$17:$U$635,$Y51)</f>
        <v>0</v>
      </c>
    </row>
    <row r="52" customFormat="false" ht="15" hidden="false" customHeight="false" outlineLevel="0" collapsed="false">
      <c r="M52" s="214" t="e">
        <f aca="false">VLOOKUP($N52,#REF!,4,FALSE())</f>
        <v>#VALUE!</v>
      </c>
      <c r="N52" s="205" t="s">
        <v>363</v>
      </c>
      <c r="O52" s="215" t="str">
        <f aca="false">IFERROR(VLOOKUP($N52,#REF!,6,FALSE()),"")</f>
        <v/>
      </c>
      <c r="P52" s="215" t="str">
        <f aca="false">IFERROR(VLOOKUP($N52,#REF!,6,FALSE()),"")</f>
        <v/>
      </c>
      <c r="Q52" s="200"/>
      <c r="R52" s="205" t="s">
        <v>364</v>
      </c>
      <c r="S52" s="216" t="e">
        <f aca="false">#REF!</f>
        <v>#REF!</v>
      </c>
      <c r="T52" s="216" t="e">
        <f aca="false">IF(S52=0,"",IF(S52="I","R",IF(S52="E","P")))</f>
        <v>#REF!</v>
      </c>
      <c r="U52" s="216" t="e">
        <f aca="false">#REF!</f>
        <v>#REF!</v>
      </c>
      <c r="V52" s="216" t="str">
        <f aca="false">IFERROR(VLOOKUP(#REF!,'Country &amp; Service Codes'!$B$4:$C$269,2,FALSE()),"")</f>
        <v/>
      </c>
      <c r="W52" s="215" t="e">
        <f aca="false">#REF!</f>
        <v>#REF!</v>
      </c>
      <c r="Y52" s="205" t="s">
        <v>358</v>
      </c>
      <c r="Z52" s="204" t="n">
        <f aca="false">SUMIFS($W$17:$W$635,$T$17:$T$635,"R",$U$17:$U$635,$Y52)</f>
        <v>0</v>
      </c>
    </row>
    <row r="53" customFormat="false" ht="15" hidden="false" customHeight="false" outlineLevel="0" collapsed="false">
      <c r="M53" s="214" t="s">
        <v>151</v>
      </c>
      <c r="N53" s="205" t="s">
        <v>365</v>
      </c>
      <c r="O53" s="215" t="str">
        <f aca="false">IFERROR(VLOOKUP($N53,#REF!,6,FALSE()),"")</f>
        <v/>
      </c>
      <c r="P53" s="215" t="str">
        <f aca="false">IFERROR(VLOOKUP($N53,#REF!,6,FALSE()),"")</f>
        <v/>
      </c>
      <c r="Q53" s="200"/>
      <c r="R53" s="205" t="s">
        <v>366</v>
      </c>
      <c r="S53" s="216" t="e">
        <f aca="false">#REF!</f>
        <v>#REF!</v>
      </c>
      <c r="T53" s="216" t="e">
        <f aca="false">IF(S53=0,"",IF(S53="I","R",IF(S53="E","P")))</f>
        <v>#REF!</v>
      </c>
      <c r="U53" s="216" t="e">
        <f aca="false">#REF!</f>
        <v>#REF!</v>
      </c>
      <c r="V53" s="216" t="str">
        <f aca="false">IFERROR(VLOOKUP(#REF!,'Country &amp; Service Codes'!$B$4:$C$269,2,FALSE()),"")</f>
        <v/>
      </c>
      <c r="W53" s="215" t="e">
        <f aca="false">#REF!</f>
        <v>#REF!</v>
      </c>
      <c r="Y53" s="205" t="s">
        <v>360</v>
      </c>
      <c r="Z53" s="204" t="n">
        <f aca="false">SUMIFS($W$17:$W$635,$T$17:$T$635,"R",$U$17:$U$635,$Y53)</f>
        <v>0</v>
      </c>
    </row>
    <row r="54" customFormat="false" ht="15" hidden="false" customHeight="false" outlineLevel="0" collapsed="false">
      <c r="M54" s="214" t="e">
        <f aca="false">VLOOKUP($N54,#REF!,4,FALSE())</f>
        <v>#VALUE!</v>
      </c>
      <c r="N54" s="205" t="s">
        <v>367</v>
      </c>
      <c r="O54" s="215" t="str">
        <f aca="false">IFERROR(VLOOKUP($N54,#REF!,6,FALSE()),"")</f>
        <v/>
      </c>
      <c r="P54" s="215" t="str">
        <f aca="false">IFERROR(VLOOKUP($N54,#REF!,6,FALSE()),"")</f>
        <v/>
      </c>
      <c r="Q54" s="200"/>
      <c r="R54" s="205" t="s">
        <v>368</v>
      </c>
      <c r="S54" s="216" t="e">
        <f aca="false">#REF!</f>
        <v>#REF!</v>
      </c>
      <c r="T54" s="216" t="e">
        <f aca="false">IF(S54=0,"",IF(S54="I","R",IF(S54="E","P")))</f>
        <v>#REF!</v>
      </c>
      <c r="U54" s="216" t="e">
        <f aca="false">#REF!</f>
        <v>#REF!</v>
      </c>
      <c r="V54" s="216" t="str">
        <f aca="false">IFERROR(VLOOKUP(#REF!,'Country &amp; Service Codes'!$B$4:$C$269,2,FALSE()),"")</f>
        <v/>
      </c>
      <c r="W54" s="215" t="e">
        <f aca="false">#REF!</f>
        <v>#REF!</v>
      </c>
      <c r="Y54" s="205" t="s">
        <v>362</v>
      </c>
      <c r="Z54" s="204" t="n">
        <f aca="false">SUMIFS($W$17:$W$635,$T$17:$T$635,"R",$U$17:$U$635,$Y54)</f>
        <v>0</v>
      </c>
    </row>
    <row r="55" customFormat="false" ht="15" hidden="false" customHeight="false" outlineLevel="0" collapsed="false">
      <c r="M55" s="214" t="s">
        <v>155</v>
      </c>
      <c r="N55" s="205" t="s">
        <v>369</v>
      </c>
      <c r="O55" s="215" t="str">
        <f aca="false">IFERROR(VLOOKUP($N55,#REF!,6,FALSE()),"")</f>
        <v/>
      </c>
      <c r="P55" s="215" t="str">
        <f aca="false">IFERROR(VLOOKUP($N55,#REF!,6,FALSE()),"")</f>
        <v/>
      </c>
      <c r="Q55" s="200"/>
      <c r="R55" s="205" t="s">
        <v>370</v>
      </c>
      <c r="S55" s="216" t="e">
        <f aca="false">#REF!</f>
        <v>#REF!</v>
      </c>
      <c r="T55" s="216" t="e">
        <f aca="false">IF(S55=0,"",IF(S55="I","R",IF(S55="E","P")))</f>
        <v>#REF!</v>
      </c>
      <c r="U55" s="216" t="e">
        <f aca="false">#REF!</f>
        <v>#REF!</v>
      </c>
      <c r="V55" s="216" t="str">
        <f aca="false">IFERROR(VLOOKUP(#REF!,'Country &amp; Service Codes'!$B$4:$C$269,2,FALSE()),"")</f>
        <v/>
      </c>
      <c r="W55" s="215" t="e">
        <f aca="false">#REF!</f>
        <v>#REF!</v>
      </c>
      <c r="Y55" s="205" t="s">
        <v>364</v>
      </c>
      <c r="Z55" s="204" t="n">
        <f aca="false">SUMIFS($W$17:$W$635,$T$17:$T$635,"R",$U$17:$U$635,$Y55)</f>
        <v>0</v>
      </c>
    </row>
    <row r="56" customFormat="false" ht="15" hidden="false" customHeight="false" outlineLevel="0" collapsed="false">
      <c r="M56" s="214" t="e">
        <f aca="false">VLOOKUP($N56,#REF!,4,FALSE())</f>
        <v>#VALUE!</v>
      </c>
      <c r="N56" s="205" t="s">
        <v>371</v>
      </c>
      <c r="O56" s="215" t="str">
        <f aca="false">IFERROR(VLOOKUP($N56,#REF!,6,FALSE()),"")</f>
        <v/>
      </c>
      <c r="P56" s="215" t="str">
        <f aca="false">IFERROR(VLOOKUP($N56,#REF!,6,FALSE()),"")</f>
        <v/>
      </c>
      <c r="Q56" s="200"/>
      <c r="R56" s="205" t="s">
        <v>372</v>
      </c>
      <c r="S56" s="216" t="e">
        <f aca="false">#REF!</f>
        <v>#REF!</v>
      </c>
      <c r="T56" s="216" t="e">
        <f aca="false">IF(S56=0,"",IF(S56="I","R",IF(S56="E","P")))</f>
        <v>#REF!</v>
      </c>
      <c r="U56" s="216" t="e">
        <f aca="false">#REF!</f>
        <v>#REF!</v>
      </c>
      <c r="V56" s="216" t="str">
        <f aca="false">IFERROR(VLOOKUP(#REF!,'Country &amp; Service Codes'!$B$4:$C$269,2,FALSE()),"")</f>
        <v/>
      </c>
      <c r="W56" s="215" t="e">
        <f aca="false">#REF!</f>
        <v>#REF!</v>
      </c>
      <c r="Y56" s="205" t="s">
        <v>366</v>
      </c>
      <c r="Z56" s="204" t="n">
        <f aca="false">SUMIFS($W$17:$W$635,$T$17:$T$635,"R",$U$17:$U$635,$Y56)</f>
        <v>0</v>
      </c>
    </row>
    <row r="57" customFormat="false" ht="15" hidden="false" customHeight="false" outlineLevel="0" collapsed="false">
      <c r="M57" s="214" t="s">
        <v>160</v>
      </c>
      <c r="N57" s="205" t="s">
        <v>373</v>
      </c>
      <c r="O57" s="215" t="str">
        <f aca="false">IFERROR(VLOOKUP($N57,#REF!,6,FALSE()),"")</f>
        <v/>
      </c>
      <c r="P57" s="215" t="str">
        <f aca="false">IFERROR(VLOOKUP($N57,#REF!,6,FALSE()),"")</f>
        <v/>
      </c>
      <c r="Q57" s="200"/>
      <c r="R57" s="205" t="s">
        <v>374</v>
      </c>
      <c r="S57" s="216" t="e">
        <f aca="false">#REF!</f>
        <v>#REF!</v>
      </c>
      <c r="T57" s="216" t="e">
        <f aca="false">IF(S57=0,"",IF(S57="I","R",IF(S57="E","P")))</f>
        <v>#REF!</v>
      </c>
      <c r="U57" s="216" t="e">
        <f aca="false">#REF!</f>
        <v>#REF!</v>
      </c>
      <c r="V57" s="216" t="str">
        <f aca="false">IFERROR(VLOOKUP(#REF!,'Country &amp; Service Codes'!$B$4:$C$269,2,FALSE()),"")</f>
        <v/>
      </c>
      <c r="W57" s="215" t="e">
        <f aca="false">#REF!</f>
        <v>#REF!</v>
      </c>
      <c r="Y57" s="205" t="s">
        <v>368</v>
      </c>
      <c r="Z57" s="204" t="n">
        <f aca="false">SUMIFS($W$17:$W$635,$T$17:$T$635,"R",$U$17:$U$635,$Y57)</f>
        <v>0</v>
      </c>
    </row>
    <row r="58" customFormat="false" ht="15" hidden="false" customHeight="false" outlineLevel="0" collapsed="false">
      <c r="M58" s="214" t="e">
        <f aca="false">VLOOKUP($N58,#REF!,4,FALSE())</f>
        <v>#VALUE!</v>
      </c>
      <c r="N58" s="205" t="s">
        <v>375</v>
      </c>
      <c r="O58" s="215" t="str">
        <f aca="false">IFERROR(VLOOKUP($N58,#REF!,6,FALSE()),"")</f>
        <v/>
      </c>
      <c r="P58" s="215" t="str">
        <f aca="false">IFERROR(VLOOKUP($N58,#REF!,6,FALSE()),"")</f>
        <v/>
      </c>
      <c r="Q58" s="200"/>
      <c r="R58" s="205" t="s">
        <v>376</v>
      </c>
      <c r="S58" s="216" t="e">
        <f aca="false">#REF!</f>
        <v>#REF!</v>
      </c>
      <c r="T58" s="216" t="e">
        <f aca="false">IF(S58=0,"",IF(S58="I","R",IF(S58="E","P")))</f>
        <v>#REF!</v>
      </c>
      <c r="U58" s="216" t="e">
        <f aca="false">#REF!</f>
        <v>#REF!</v>
      </c>
      <c r="V58" s="216" t="str">
        <f aca="false">IFERROR(VLOOKUP(#REF!,'Country &amp; Service Codes'!$B$4:$C$269,2,FALSE()),"")</f>
        <v/>
      </c>
      <c r="W58" s="215" t="e">
        <f aca="false">#REF!</f>
        <v>#REF!</v>
      </c>
      <c r="Y58" s="205" t="s">
        <v>370</v>
      </c>
      <c r="Z58" s="204" t="n">
        <f aca="false">SUMIFS($W$17:$W$635,$T$17:$T$635,"R",$U$17:$U$635,$Y58)</f>
        <v>0</v>
      </c>
    </row>
    <row r="59" customFormat="false" ht="15" hidden="false" customHeight="false" outlineLevel="0" collapsed="false">
      <c r="M59" s="214" t="s">
        <v>164</v>
      </c>
      <c r="N59" s="205" t="s">
        <v>377</v>
      </c>
      <c r="O59" s="215" t="str">
        <f aca="false">IFERROR(VLOOKUP($N59,#REF!,6,FALSE()),"")</f>
        <v/>
      </c>
      <c r="P59" s="215" t="str">
        <f aca="false">IFERROR(VLOOKUP($N59,#REF!,6,FALSE()),"")</f>
        <v/>
      </c>
      <c r="Q59" s="200"/>
      <c r="R59" s="205" t="s">
        <v>378</v>
      </c>
      <c r="S59" s="216" t="e">
        <f aca="false">#REF!</f>
        <v>#REF!</v>
      </c>
      <c r="T59" s="216" t="e">
        <f aca="false">IF(S59=0,"",IF(S59="I","R",IF(S59="E","P")))</f>
        <v>#REF!</v>
      </c>
      <c r="U59" s="216" t="e">
        <f aca="false">#REF!</f>
        <v>#REF!</v>
      </c>
      <c r="V59" s="216" t="str">
        <f aca="false">IFERROR(VLOOKUP(#REF!,'Country &amp; Service Codes'!$B$4:$C$269,2,FALSE()),"")</f>
        <v/>
      </c>
      <c r="W59" s="215" t="e">
        <f aca="false">#REF!</f>
        <v>#REF!</v>
      </c>
      <c r="Y59" s="205" t="s">
        <v>372</v>
      </c>
      <c r="Z59" s="204" t="n">
        <f aca="false">SUMIFS($W$17:$W$635,$T$17:$T$635,"R",$U$17:$U$635,$Y59)</f>
        <v>0</v>
      </c>
    </row>
    <row r="60" customFormat="false" ht="15" hidden="false" customHeight="false" outlineLevel="0" collapsed="false">
      <c r="M60" s="214" t="e">
        <f aca="false">VLOOKUP($N60,#REF!,4,FALSE())</f>
        <v>#VALUE!</v>
      </c>
      <c r="N60" s="205" t="s">
        <v>379</v>
      </c>
      <c r="O60" s="215" t="str">
        <f aca="false">IFERROR(VLOOKUP($N60,#REF!,6,FALSE()),"")</f>
        <v/>
      </c>
      <c r="P60" s="215" t="str">
        <f aca="false">IFERROR(VLOOKUP($N60,#REF!,6,FALSE()),"")</f>
        <v/>
      </c>
      <c r="Q60" s="200"/>
      <c r="R60" s="205" t="s">
        <v>380</v>
      </c>
      <c r="S60" s="216" t="e">
        <f aca="false">#REF!</f>
        <v>#REF!</v>
      </c>
      <c r="T60" s="216" t="e">
        <f aca="false">IF(S60=0,"",IF(S60="I","R",IF(S60="E","P")))</f>
        <v>#REF!</v>
      </c>
      <c r="U60" s="216" t="e">
        <f aca="false">#REF!</f>
        <v>#REF!</v>
      </c>
      <c r="V60" s="216" t="str">
        <f aca="false">IFERROR(VLOOKUP(#REF!,'Country &amp; Service Codes'!$B$4:$C$269,2,FALSE()),"")</f>
        <v/>
      </c>
      <c r="W60" s="215" t="e">
        <f aca="false">#REF!</f>
        <v>#REF!</v>
      </c>
      <c r="Y60" s="205" t="s">
        <v>374</v>
      </c>
      <c r="Z60" s="204" t="n">
        <f aca="false">SUMIFS($W$17:$W$635,$T$17:$T$635,"R",$U$17:$U$635,$Y60)</f>
        <v>0</v>
      </c>
    </row>
    <row r="61" customFormat="false" ht="15" hidden="false" customHeight="false" outlineLevel="0" collapsed="false">
      <c r="M61" s="214" t="s">
        <v>169</v>
      </c>
      <c r="N61" s="205" t="s">
        <v>381</v>
      </c>
      <c r="O61" s="215" t="str">
        <f aca="false">IFERROR(VLOOKUP($N61,#REF!,6,FALSE()),"")</f>
        <v/>
      </c>
      <c r="P61" s="215" t="str">
        <f aca="false">IFERROR(VLOOKUP($N61,#REF!,6,FALSE()),"")</f>
        <v/>
      </c>
      <c r="Q61" s="200"/>
      <c r="R61" s="205" t="s">
        <v>382</v>
      </c>
      <c r="S61" s="216" t="e">
        <f aca="false">#REF!</f>
        <v>#REF!</v>
      </c>
      <c r="T61" s="216" t="e">
        <f aca="false">IF(S61=0,"",IF(S61="I","R",IF(S61="E","P")))</f>
        <v>#REF!</v>
      </c>
      <c r="U61" s="216" t="e">
        <f aca="false">#REF!</f>
        <v>#REF!</v>
      </c>
      <c r="V61" s="216" t="str">
        <f aca="false">IFERROR(VLOOKUP(#REF!,'Country &amp; Service Codes'!$B$4:$C$269,2,FALSE()),"")</f>
        <v/>
      </c>
      <c r="W61" s="215" t="e">
        <f aca="false">#REF!</f>
        <v>#REF!</v>
      </c>
      <c r="Y61" s="205" t="s">
        <v>376</v>
      </c>
      <c r="Z61" s="204" t="n">
        <f aca="false">SUMIFS($W$17:$W$635,$T$17:$T$635,"R",$U$17:$U$635,$Y61)</f>
        <v>0</v>
      </c>
    </row>
    <row r="62" customFormat="false" ht="15" hidden="false" customHeight="false" outlineLevel="0" collapsed="false">
      <c r="M62" s="214" t="e">
        <f aca="false">VLOOKUP($N62,#REF!,4,FALSE())</f>
        <v>#VALUE!</v>
      </c>
      <c r="N62" s="205" t="s">
        <v>383</v>
      </c>
      <c r="O62" s="215" t="str">
        <f aca="false">IFERROR(VLOOKUP($N62,#REF!,6,FALSE()),"")</f>
        <v/>
      </c>
      <c r="P62" s="215" t="str">
        <f aca="false">IFERROR(VLOOKUP($N62,#REF!,6,FALSE()),"")</f>
        <v/>
      </c>
      <c r="Q62" s="200"/>
      <c r="R62" s="205" t="s">
        <v>384</v>
      </c>
      <c r="S62" s="216" t="e">
        <f aca="false">#REF!</f>
        <v>#REF!</v>
      </c>
      <c r="T62" s="216" t="e">
        <f aca="false">IF(S62=0,"",IF(S62="I","R",IF(S62="E","P")))</f>
        <v>#REF!</v>
      </c>
      <c r="U62" s="216" t="e">
        <f aca="false">#REF!</f>
        <v>#REF!</v>
      </c>
      <c r="V62" s="216" t="str">
        <f aca="false">IFERROR(VLOOKUP(#REF!,'Country &amp; Service Codes'!$B$4:$C$269,2,FALSE()),"")</f>
        <v/>
      </c>
      <c r="W62" s="215" t="e">
        <f aca="false">#REF!</f>
        <v>#REF!</v>
      </c>
      <c r="Y62" s="205" t="s">
        <v>378</v>
      </c>
      <c r="Z62" s="204" t="n">
        <f aca="false">SUMIFS($W$17:$W$635,$T$17:$T$635,"R",$U$17:$U$635,$Y62)</f>
        <v>0</v>
      </c>
    </row>
    <row r="63" customFormat="false" ht="15" hidden="false" customHeight="false" outlineLevel="0" collapsed="false">
      <c r="M63" s="214" t="s">
        <v>173</v>
      </c>
      <c r="N63" s="205" t="s">
        <v>385</v>
      </c>
      <c r="O63" s="215" t="str">
        <f aca="false">IFERROR(VLOOKUP($N63,#REF!,6,FALSE()),"")</f>
        <v/>
      </c>
      <c r="P63" s="215" t="str">
        <f aca="false">IFERROR(VLOOKUP($N63,#REF!,6,FALSE()),"")</f>
        <v/>
      </c>
      <c r="Q63" s="200"/>
      <c r="R63" s="205" t="s">
        <v>386</v>
      </c>
      <c r="S63" s="216" t="e">
        <f aca="false">#REF!</f>
        <v>#REF!</v>
      </c>
      <c r="T63" s="216" t="e">
        <f aca="false">IF(S63=0,"",IF(S63="I","R",IF(S63="E","P")))</f>
        <v>#REF!</v>
      </c>
      <c r="U63" s="216" t="e">
        <f aca="false">#REF!</f>
        <v>#REF!</v>
      </c>
      <c r="V63" s="216" t="str">
        <f aca="false">IFERROR(VLOOKUP(#REF!,'Country &amp; Service Codes'!$B$4:$C$269,2,FALSE()),"")</f>
        <v/>
      </c>
      <c r="W63" s="215" t="e">
        <f aca="false">#REF!</f>
        <v>#REF!</v>
      </c>
      <c r="Y63" s="205" t="s">
        <v>380</v>
      </c>
      <c r="Z63" s="204" t="n">
        <f aca="false">SUMIFS($W$17:$W$635,$T$17:$T$635,"R",$U$17:$U$635,$Y63)</f>
        <v>0</v>
      </c>
    </row>
    <row r="64" customFormat="false" ht="15" hidden="false" customHeight="false" outlineLevel="0" collapsed="false">
      <c r="M64" s="214" t="n">
        <v>21</v>
      </c>
      <c r="N64" s="205" t="s">
        <v>387</v>
      </c>
      <c r="O64" s="215" t="str">
        <f aca="false">IFERROR(VLOOKUP($N64,#REF!,6,FALSE()),"")</f>
        <v/>
      </c>
      <c r="P64" s="215" t="str">
        <f aca="false">IFERROR(VLOOKUP($N64,#REF!,6,FALSE()),"")</f>
        <v/>
      </c>
      <c r="Q64" s="200"/>
      <c r="R64" s="205" t="s">
        <v>388</v>
      </c>
      <c r="S64" s="216" t="e">
        <f aca="false">#REF!</f>
        <v>#REF!</v>
      </c>
      <c r="T64" s="216" t="e">
        <f aca="false">IF(S64=0,"",IF(S64="I","R",IF(S64="E","P")))</f>
        <v>#REF!</v>
      </c>
      <c r="U64" s="216" t="e">
        <f aca="false">#REF!</f>
        <v>#REF!</v>
      </c>
      <c r="V64" s="216" t="str">
        <f aca="false">IFERROR(VLOOKUP(#REF!,'Country &amp; Service Codes'!$B$4:$C$269,2,FALSE()),"")</f>
        <v/>
      </c>
      <c r="W64" s="215" t="e">
        <f aca="false">#REF!</f>
        <v>#REF!</v>
      </c>
      <c r="Y64" s="205" t="s">
        <v>382</v>
      </c>
      <c r="Z64" s="204" t="n">
        <f aca="false">SUMIFS($W$17:$W$635,$T$17:$T$635,"R",$U$17:$U$635,$Y64)</f>
        <v>0</v>
      </c>
    </row>
    <row r="65" customFormat="false" ht="15" hidden="false" customHeight="false" outlineLevel="0" collapsed="false">
      <c r="M65" s="214" t="n">
        <v>21</v>
      </c>
      <c r="N65" s="205" t="s">
        <v>389</v>
      </c>
      <c r="O65" s="215" t="str">
        <f aca="false">IFERROR(VLOOKUP($N65,#REF!,6,FALSE()),"")</f>
        <v/>
      </c>
      <c r="P65" s="215" t="str">
        <f aca="false">IFERROR(VLOOKUP($N65,#REF!,6,FALSE()),"")</f>
        <v/>
      </c>
      <c r="R65" s="205" t="s">
        <v>390</v>
      </c>
      <c r="S65" s="216" t="e">
        <f aca="false">#REF!</f>
        <v>#REF!</v>
      </c>
      <c r="T65" s="216" t="e">
        <f aca="false">IF(S65=0,"",IF(S65="I","R",IF(S65="E","P")))</f>
        <v>#REF!</v>
      </c>
      <c r="U65" s="216" t="e">
        <f aca="false">#REF!</f>
        <v>#REF!</v>
      </c>
      <c r="V65" s="216" t="str">
        <f aca="false">IFERROR(VLOOKUP(#REF!,'Country &amp; Service Codes'!$B$4:$C$269,2,FALSE()),"")</f>
        <v/>
      </c>
      <c r="W65" s="215" t="e">
        <f aca="false">#REF!</f>
        <v>#REF!</v>
      </c>
      <c r="Y65" s="205" t="s">
        <v>384</v>
      </c>
      <c r="Z65" s="204" t="n">
        <f aca="false">SUMIFS($W$17:$W$635,$T$17:$T$635,"R",$U$17:$U$635,$Y65)</f>
        <v>0</v>
      </c>
    </row>
    <row r="66" customFormat="false" ht="15" hidden="false" customHeight="false" outlineLevel="0" collapsed="false">
      <c r="M66" s="214" t="n">
        <v>22</v>
      </c>
      <c r="N66" s="205" t="s">
        <v>391</v>
      </c>
      <c r="O66" s="215" t="str">
        <f aca="false">IFERROR(VLOOKUP($N66,#REF!,6,FALSE()),"")</f>
        <v/>
      </c>
      <c r="P66" s="215" t="str">
        <f aca="false">IFERROR(VLOOKUP($N66,#REF!,6,FALSE()),"")</f>
        <v/>
      </c>
      <c r="R66" s="205" t="s">
        <v>392</v>
      </c>
      <c r="S66" s="216" t="e">
        <f aca="false">#REF!</f>
        <v>#REF!</v>
      </c>
      <c r="T66" s="216" t="e">
        <f aca="false">IF(S66=0,"",IF(S66="I","R",IF(S66="E","P")))</f>
        <v>#REF!</v>
      </c>
      <c r="U66" s="216" t="e">
        <f aca="false">#REF!</f>
        <v>#REF!</v>
      </c>
      <c r="V66" s="216" t="str">
        <f aca="false">IFERROR(VLOOKUP(#REF!,'Country &amp; Service Codes'!$B$4:$C$269,2,FALSE()),"")</f>
        <v/>
      </c>
      <c r="W66" s="215" t="e">
        <f aca="false">#REF!</f>
        <v>#REF!</v>
      </c>
      <c r="Y66" s="205" t="s">
        <v>386</v>
      </c>
      <c r="Z66" s="204" t="n">
        <f aca="false">SUMIFS($W$17:$W$635,$T$17:$T$635,"R",$U$17:$U$635,$Y66)</f>
        <v>0</v>
      </c>
    </row>
    <row r="67" customFormat="false" ht="15" hidden="false" customHeight="false" outlineLevel="0" collapsed="false">
      <c r="M67" s="214" t="n">
        <v>22</v>
      </c>
      <c r="N67" s="205" t="s">
        <v>393</v>
      </c>
      <c r="O67" s="215" t="str">
        <f aca="false">IFERROR(VLOOKUP($N67,#REF!,6,FALSE()),"")</f>
        <v/>
      </c>
      <c r="P67" s="215" t="str">
        <f aca="false">IFERROR(VLOOKUP($N67,#REF!,6,FALSE()),"")</f>
        <v/>
      </c>
      <c r="R67" s="205" t="s">
        <v>394</v>
      </c>
      <c r="S67" s="216" t="e">
        <f aca="false">#REF!</f>
        <v>#REF!</v>
      </c>
      <c r="T67" s="216" t="e">
        <f aca="false">IF(S67=0,"",IF(S67="I","R",IF(S67="E","P")))</f>
        <v>#REF!</v>
      </c>
      <c r="U67" s="216" t="e">
        <f aca="false">#REF!</f>
        <v>#REF!</v>
      </c>
      <c r="V67" s="216" t="str">
        <f aca="false">IFERROR(VLOOKUP(#REF!,'Country &amp; Service Codes'!$B$4:$C$269,2,FALSE()),"")</f>
        <v/>
      </c>
      <c r="W67" s="215" t="e">
        <f aca="false">#REF!</f>
        <v>#REF!</v>
      </c>
      <c r="Y67" s="205" t="s">
        <v>388</v>
      </c>
      <c r="Z67" s="204" t="n">
        <f aca="false">SUMIFS($W$17:$W$635,$T$17:$T$635,"R",$U$17:$U$635,$Y67)</f>
        <v>0</v>
      </c>
    </row>
    <row r="68" customFormat="false" ht="15" hidden="false" customHeight="false" outlineLevel="0" collapsed="false">
      <c r="M68" s="214" t="n">
        <v>22</v>
      </c>
      <c r="N68" s="205" t="s">
        <v>395</v>
      </c>
      <c r="O68" s="215" t="str">
        <f aca="false">IFERROR(VLOOKUP($N68,#REF!,6,FALSE()),"")</f>
        <v/>
      </c>
      <c r="P68" s="215" t="str">
        <f aca="false">IFERROR(VLOOKUP($N68,#REF!,6,FALSE()),"")</f>
        <v/>
      </c>
      <c r="R68" s="205" t="s">
        <v>396</v>
      </c>
      <c r="S68" s="216" t="e">
        <f aca="false">#REF!</f>
        <v>#REF!</v>
      </c>
      <c r="T68" s="216" t="e">
        <f aca="false">IF(S68=0,"",IF(S68="I","R",IF(S68="E","P")))</f>
        <v>#REF!</v>
      </c>
      <c r="U68" s="216" t="e">
        <f aca="false">#REF!</f>
        <v>#REF!</v>
      </c>
      <c r="V68" s="216" t="str">
        <f aca="false">IFERROR(VLOOKUP(#REF!,'Country &amp; Service Codes'!$B$4:$C$269,2,FALSE()),"")</f>
        <v/>
      </c>
      <c r="W68" s="215" t="e">
        <f aca="false">#REF!</f>
        <v>#REF!</v>
      </c>
      <c r="Y68" s="205" t="s">
        <v>390</v>
      </c>
      <c r="Z68" s="204" t="n">
        <f aca="false">SUMIFS($W$17:$W$635,$T$17:$T$635,"R",$U$17:$U$635,$Y68)</f>
        <v>0</v>
      </c>
    </row>
    <row r="69" customFormat="false" ht="15" hidden="false" customHeight="false" outlineLevel="0" collapsed="false">
      <c r="M69" s="214" t="n">
        <v>23</v>
      </c>
      <c r="N69" s="205" t="s">
        <v>397</v>
      </c>
      <c r="O69" s="215" t="str">
        <f aca="false">IFERROR(VLOOKUP($N69,#REF!,6,FALSE()),"")</f>
        <v/>
      </c>
      <c r="P69" s="215" t="str">
        <f aca="false">IFERROR(VLOOKUP($N69,#REF!,6,FALSE()),"")</f>
        <v/>
      </c>
      <c r="R69" s="205" t="s">
        <v>398</v>
      </c>
      <c r="S69" s="216" t="e">
        <f aca="false">#REF!</f>
        <v>#REF!</v>
      </c>
      <c r="T69" s="216" t="e">
        <f aca="false">IF(S69=0,"",IF(S69="I","R",IF(S69="E","P")))</f>
        <v>#REF!</v>
      </c>
      <c r="U69" s="216" t="e">
        <f aca="false">#REF!</f>
        <v>#REF!</v>
      </c>
      <c r="V69" s="216" t="str">
        <f aca="false">IFERROR(VLOOKUP(#REF!,'Country &amp; Service Codes'!$B$4:$C$269,2,FALSE()),"")</f>
        <v/>
      </c>
      <c r="W69" s="215" t="e">
        <f aca="false">#REF!</f>
        <v>#REF!</v>
      </c>
      <c r="Y69" s="205" t="s">
        <v>392</v>
      </c>
      <c r="Z69" s="204" t="n">
        <f aca="false">SUMIFS($W$17:$W$635,$T$17:$T$635,"R",$U$17:$U$635,$Y69)</f>
        <v>0</v>
      </c>
    </row>
    <row r="70" customFormat="false" ht="15" hidden="false" customHeight="false" outlineLevel="0" collapsed="false">
      <c r="M70" s="214" t="n">
        <v>23</v>
      </c>
      <c r="N70" s="205" t="s">
        <v>399</v>
      </c>
      <c r="O70" s="215" t="str">
        <f aca="false">IFERROR(VLOOKUP($N70,#REF!,6,FALSE()),"")</f>
        <v/>
      </c>
      <c r="P70" s="215" t="str">
        <f aca="false">IFERROR(VLOOKUP($N70,#REF!,6,FALSE()),"")</f>
        <v/>
      </c>
      <c r="R70" s="205" t="s">
        <v>400</v>
      </c>
      <c r="S70" s="216" t="e">
        <f aca="false">#REF!</f>
        <v>#REF!</v>
      </c>
      <c r="T70" s="216" t="e">
        <f aca="false">IF(S70=0,"",IF(S70="I","R",IF(S70="E","P")))</f>
        <v>#REF!</v>
      </c>
      <c r="U70" s="216" t="e">
        <f aca="false">#REF!</f>
        <v>#REF!</v>
      </c>
      <c r="V70" s="216" t="str">
        <f aca="false">IFERROR(VLOOKUP(#REF!,'Country &amp; Service Codes'!$B$4:$C$269,2,FALSE()),"")</f>
        <v/>
      </c>
      <c r="W70" s="215" t="e">
        <f aca="false">#REF!</f>
        <v>#REF!</v>
      </c>
      <c r="Y70" s="205" t="s">
        <v>394</v>
      </c>
      <c r="Z70" s="204" t="n">
        <f aca="false">SUMIFS($W$17:$W$635,$T$17:$T$635,"R",$U$17:$U$635,$Y70)</f>
        <v>0</v>
      </c>
    </row>
    <row r="71" customFormat="false" ht="15" hidden="false" customHeight="false" outlineLevel="0" collapsed="false">
      <c r="M71" s="214" t="n">
        <v>24</v>
      </c>
      <c r="N71" s="205" t="s">
        <v>401</v>
      </c>
      <c r="O71" s="215" t="str">
        <f aca="false">IFERROR(VLOOKUP($N71,#REF!,6,FALSE()),"")</f>
        <v/>
      </c>
      <c r="P71" s="215" t="str">
        <f aca="false">IFERROR(VLOOKUP($N71,#REF!,6,FALSE()),"")</f>
        <v/>
      </c>
      <c r="R71" s="205" t="s">
        <v>402</v>
      </c>
      <c r="S71" s="216" t="e">
        <f aca="false">#REF!</f>
        <v>#REF!</v>
      </c>
      <c r="T71" s="216" t="e">
        <f aca="false">IF(S71=0,"",IF(S71="I","R",IF(S71="E","P")))</f>
        <v>#REF!</v>
      </c>
      <c r="U71" s="216" t="e">
        <f aca="false">#REF!</f>
        <v>#REF!</v>
      </c>
      <c r="V71" s="216" t="str">
        <f aca="false">IFERROR(VLOOKUP(#REF!,'Country &amp; Service Codes'!$B$4:$C$269,2,FALSE()),"")</f>
        <v/>
      </c>
      <c r="W71" s="215" t="e">
        <f aca="false">#REF!</f>
        <v>#REF!</v>
      </c>
      <c r="Y71" s="205" t="s">
        <v>396</v>
      </c>
      <c r="Z71" s="204" t="n">
        <f aca="false">SUMIFS($W$17:$W$635,$T$17:$T$635,"R",$U$17:$U$635,$Y71)</f>
        <v>0</v>
      </c>
    </row>
    <row r="72" customFormat="false" ht="15" hidden="false" customHeight="false" outlineLevel="0" collapsed="false">
      <c r="M72" s="214" t="n">
        <v>24</v>
      </c>
      <c r="N72" s="205" t="s">
        <v>403</v>
      </c>
      <c r="O72" s="215" t="str">
        <f aca="false">IFERROR(VLOOKUP($N72,#REF!,6,FALSE()),"")</f>
        <v/>
      </c>
      <c r="P72" s="215" t="str">
        <f aca="false">IFERROR(VLOOKUP($N72,#REF!,6,FALSE()),"")</f>
        <v/>
      </c>
      <c r="R72" s="205" t="s">
        <v>404</v>
      </c>
      <c r="S72" s="216" t="e">
        <f aca="false">#REF!</f>
        <v>#REF!</v>
      </c>
      <c r="T72" s="216" t="e">
        <f aca="false">IF(S72=0,"",IF(S72="I","R",IF(S72="E","P")))</f>
        <v>#REF!</v>
      </c>
      <c r="U72" s="216" t="e">
        <f aca="false">#REF!</f>
        <v>#REF!</v>
      </c>
      <c r="V72" s="216" t="str">
        <f aca="false">IFERROR(VLOOKUP(#REF!,'Country &amp; Service Codes'!$B$4:$C$269,2,FALSE()),"")</f>
        <v/>
      </c>
      <c r="W72" s="215" t="e">
        <f aca="false">#REF!</f>
        <v>#REF!</v>
      </c>
      <c r="Y72" s="217" t="s">
        <v>405</v>
      </c>
      <c r="Z72" s="218" t="n">
        <f aca="false">SUM(Z17:Z71)</f>
        <v>0</v>
      </c>
    </row>
    <row r="73" customFormat="false" ht="15" hidden="false" customHeight="false" outlineLevel="0" collapsed="false">
      <c r="M73" s="214" t="n">
        <v>25</v>
      </c>
      <c r="N73" s="205" t="s">
        <v>406</v>
      </c>
      <c r="O73" s="215" t="str">
        <f aca="false">IFERROR(VLOOKUP($N73,#REF!,6,FALSE()),"")</f>
        <v/>
      </c>
      <c r="P73" s="215" t="str">
        <f aca="false">IFERROR(VLOOKUP($N73,#REF!,6,FALSE()),"")</f>
        <v/>
      </c>
      <c r="R73" s="205" t="s">
        <v>407</v>
      </c>
      <c r="S73" s="216" t="e">
        <f aca="false">#REF!</f>
        <v>#REF!</v>
      </c>
      <c r="T73" s="216" t="e">
        <f aca="false">IF(S73=0,"",IF(S73="I","R",IF(S73="E","P")))</f>
        <v>#REF!</v>
      </c>
      <c r="U73" s="216" t="e">
        <f aca="false">#REF!</f>
        <v>#REF!</v>
      </c>
      <c r="V73" s="216" t="str">
        <f aca="false">IFERROR(VLOOKUP(#REF!,'Country &amp; Service Codes'!$B$4:$C$269,2,FALSE()),"")</f>
        <v/>
      </c>
      <c r="W73" s="215" t="e">
        <f aca="false">#REF!</f>
        <v>#REF!</v>
      </c>
      <c r="Y73" s="219" t="s">
        <v>63</v>
      </c>
      <c r="Z73" s="220" t="s">
        <v>408</v>
      </c>
    </row>
    <row r="74" customFormat="false" ht="15" hidden="false" customHeight="false" outlineLevel="0" collapsed="false">
      <c r="M74" s="214" t="n">
        <v>25</v>
      </c>
      <c r="N74" s="205" t="s">
        <v>409</v>
      </c>
      <c r="O74" s="215" t="str">
        <f aca="false">IFERROR(VLOOKUP($N74,#REF!,6,FALSE()),"")</f>
        <v/>
      </c>
      <c r="P74" s="215" t="str">
        <f aca="false">IFERROR(VLOOKUP($N74,#REF!,6,FALSE()),"")</f>
        <v/>
      </c>
      <c r="R74" s="205" t="s">
        <v>410</v>
      </c>
      <c r="S74" s="216" t="e">
        <f aca="false">#REF!</f>
        <v>#REF!</v>
      </c>
      <c r="T74" s="216" t="e">
        <f aca="false">IF(S74=0,"",IF(S74="I","R",IF(S74="E","P")))</f>
        <v>#REF!</v>
      </c>
      <c r="U74" s="216" t="e">
        <f aca="false">#REF!</f>
        <v>#REF!</v>
      </c>
      <c r="V74" s="216" t="str">
        <f aca="false">IFERROR(VLOOKUP(#REF!,'Country &amp; Service Codes'!$B$4:$C$269,2,FALSE()),"")</f>
        <v/>
      </c>
      <c r="W74" s="215" t="e">
        <f aca="false">#REF!</f>
        <v>#REF!</v>
      </c>
      <c r="Y74" s="205" t="s">
        <v>73</v>
      </c>
      <c r="Z74" s="204" t="n">
        <f aca="false">SUMIFS($W$17:$W$635,$T$17:$T$635,"P",$U$17:$U$635,$Y74)</f>
        <v>0</v>
      </c>
    </row>
    <row r="75" customFormat="false" ht="15" hidden="false" customHeight="false" outlineLevel="0" collapsed="false">
      <c r="M75" s="214" t="n">
        <v>26</v>
      </c>
      <c r="N75" s="205" t="s">
        <v>411</v>
      </c>
      <c r="O75" s="215" t="str">
        <f aca="false">IFERROR(VLOOKUP($N75,#REF!,6,FALSE()),"")</f>
        <v/>
      </c>
      <c r="P75" s="215" t="str">
        <f aca="false">IFERROR(VLOOKUP($N75,#REF!,6,FALSE()),"")</f>
        <v/>
      </c>
      <c r="R75" s="205" t="s">
        <v>412</v>
      </c>
      <c r="S75" s="216" t="e">
        <f aca="false">#REF!</f>
        <v>#REF!</v>
      </c>
      <c r="T75" s="216" t="e">
        <f aca="false">IF(S75=0,"",IF(S75="I","R",IF(S75="E","P")))</f>
        <v>#REF!</v>
      </c>
      <c r="U75" s="216" t="e">
        <f aca="false">#REF!</f>
        <v>#REF!</v>
      </c>
      <c r="V75" s="216" t="str">
        <f aca="false">IFERROR(VLOOKUP(#REF!,'Country &amp; Service Codes'!$B$4:$C$269,2,FALSE()),"")</f>
        <v/>
      </c>
      <c r="W75" s="215" t="e">
        <f aca="false">#REF!</f>
        <v>#REF!</v>
      </c>
      <c r="Y75" s="205" t="s">
        <v>77</v>
      </c>
      <c r="Z75" s="204" t="n">
        <f aca="false">SUMIFS($W$17:$W$635,$T$17:$T$635,"P",$U$17:$U$635,$Y75)</f>
        <v>0</v>
      </c>
    </row>
    <row r="76" customFormat="false" ht="15" hidden="false" customHeight="false" outlineLevel="0" collapsed="false">
      <c r="M76" s="214" t="n">
        <v>26</v>
      </c>
      <c r="N76" s="205" t="s">
        <v>413</v>
      </c>
      <c r="O76" s="215" t="str">
        <f aca="false">IFERROR(VLOOKUP($N76,#REF!,6,FALSE()),"")</f>
        <v/>
      </c>
      <c r="P76" s="215" t="str">
        <f aca="false">IFERROR(VLOOKUP($N76,#REF!,6,FALSE()),"")</f>
        <v/>
      </c>
      <c r="R76" s="205" t="s">
        <v>414</v>
      </c>
      <c r="S76" s="216" t="e">
        <f aca="false">#REF!</f>
        <v>#REF!</v>
      </c>
      <c r="T76" s="216" t="e">
        <f aca="false">IF(S76=0,"",IF(S76="I","R",IF(S76="E","P")))</f>
        <v>#REF!</v>
      </c>
      <c r="U76" s="216" t="e">
        <f aca="false">#REF!</f>
        <v>#REF!</v>
      </c>
      <c r="V76" s="216" t="str">
        <f aca="false">IFERROR(VLOOKUP(#REF!,'Country &amp; Service Codes'!$B$4:$C$269,2,FALSE()),"")</f>
        <v/>
      </c>
      <c r="W76" s="215" t="e">
        <f aca="false">#REF!</f>
        <v>#REF!</v>
      </c>
      <c r="Y76" s="205" t="s">
        <v>82</v>
      </c>
      <c r="Z76" s="204" t="n">
        <f aca="false">SUMIFS($W$17:$W$635,$T$17:$T$635,"P",$U$17:$U$635,$Y76)</f>
        <v>0</v>
      </c>
    </row>
    <row r="77" customFormat="false" ht="15" hidden="false" customHeight="false" outlineLevel="0" collapsed="false">
      <c r="M77" s="214" t="n">
        <v>27</v>
      </c>
      <c r="N77" s="205" t="s">
        <v>415</v>
      </c>
      <c r="O77" s="215" t="str">
        <f aca="false">IFERROR(VLOOKUP($N77,#REF!,6,FALSE()),"")</f>
        <v/>
      </c>
      <c r="P77" s="215" t="str">
        <f aca="false">IFERROR(VLOOKUP($N77,#REF!,6,FALSE()),"")</f>
        <v/>
      </c>
      <c r="R77" s="205" t="s">
        <v>416</v>
      </c>
      <c r="S77" s="216" t="e">
        <f aca="false">#REF!</f>
        <v>#REF!</v>
      </c>
      <c r="T77" s="216" t="e">
        <f aca="false">IF(S77=0,"",IF(S77="I","R",IF(S77="E","P")))</f>
        <v>#REF!</v>
      </c>
      <c r="U77" s="216" t="e">
        <f aca="false">#REF!</f>
        <v>#REF!</v>
      </c>
      <c r="V77" s="216" t="str">
        <f aca="false">IFERROR(VLOOKUP(#REF!,'Country &amp; Service Codes'!$B$4:$C$269,2,FALSE()),"")</f>
        <v/>
      </c>
      <c r="W77" s="215" t="e">
        <f aca="false">#REF!</f>
        <v>#REF!</v>
      </c>
      <c r="Y77" s="205" t="s">
        <v>84</v>
      </c>
      <c r="Z77" s="204" t="n">
        <f aca="false">SUMIFS($W$17:$W$635,$T$17:$T$635,"P",$U$17:$U$635,$Y77)</f>
        <v>0</v>
      </c>
    </row>
    <row r="78" customFormat="false" ht="15" hidden="false" customHeight="false" outlineLevel="0" collapsed="false">
      <c r="M78" s="214" t="n">
        <v>27</v>
      </c>
      <c r="N78" s="205" t="s">
        <v>417</v>
      </c>
      <c r="O78" s="215" t="str">
        <f aca="false">IFERROR(VLOOKUP($N78,#REF!,6,FALSE()),"")</f>
        <v/>
      </c>
      <c r="P78" s="215" t="str">
        <f aca="false">IFERROR(VLOOKUP($N78,#REF!,6,FALSE()),"")</f>
        <v/>
      </c>
      <c r="R78" s="205" t="s">
        <v>418</v>
      </c>
      <c r="S78" s="216" t="e">
        <f aca="false">#REF!</f>
        <v>#REF!</v>
      </c>
      <c r="T78" s="216" t="e">
        <f aca="false">IF(S78=0,"",IF(S78="I","R",IF(S78="E","P")))</f>
        <v>#REF!</v>
      </c>
      <c r="U78" s="216" t="e">
        <f aca="false">#REF!</f>
        <v>#REF!</v>
      </c>
      <c r="V78" s="216" t="str">
        <f aca="false">IFERROR(VLOOKUP(#REF!,'Country &amp; Service Codes'!$B$4:$C$269,2,FALSE()),"")</f>
        <v/>
      </c>
      <c r="W78" s="215" t="e">
        <f aca="false">#REF!</f>
        <v>#REF!</v>
      </c>
      <c r="Y78" s="205" t="s">
        <v>90</v>
      </c>
      <c r="Z78" s="204" t="n">
        <f aca="false">SUMIFS($W$17:$W$635,$T$17:$T$635,"P",$U$17:$U$635,$Y78)</f>
        <v>0</v>
      </c>
    </row>
    <row r="79" customFormat="false" ht="15" hidden="false" customHeight="false" outlineLevel="0" collapsed="false">
      <c r="M79" s="214" t="n">
        <v>28</v>
      </c>
      <c r="N79" s="205" t="s">
        <v>419</v>
      </c>
      <c r="O79" s="215" t="str">
        <f aca="false">IFERROR(VLOOKUP($N79,#REF!,6,FALSE()),"")</f>
        <v/>
      </c>
      <c r="P79" s="215" t="str">
        <f aca="false">IFERROR(VLOOKUP($N79,#REF!,6,FALSE()),"")</f>
        <v/>
      </c>
      <c r="R79" s="205" t="s">
        <v>420</v>
      </c>
      <c r="S79" s="216" t="e">
        <f aca="false">#REF!</f>
        <v>#REF!</v>
      </c>
      <c r="T79" s="216" t="e">
        <f aca="false">IF(S79=0,"",IF(S79="I","R",IF(S79="E","P")))</f>
        <v>#REF!</v>
      </c>
      <c r="U79" s="216" t="e">
        <f aca="false">#REF!</f>
        <v>#REF!</v>
      </c>
      <c r="V79" s="216" t="str">
        <f aca="false">IFERROR(VLOOKUP(#REF!,'Country &amp; Service Codes'!$B$4:$C$269,2,FALSE()),"")</f>
        <v/>
      </c>
      <c r="W79" s="215" t="e">
        <f aca="false">#REF!</f>
        <v>#REF!</v>
      </c>
      <c r="Y79" s="205" t="s">
        <v>102</v>
      </c>
      <c r="Z79" s="204" t="n">
        <f aca="false">SUMIFS($W$17:$W$635,$T$17:$T$635,"P",$U$17:$U$635,$Y79)</f>
        <v>0</v>
      </c>
    </row>
    <row r="80" customFormat="false" ht="15" hidden="false" customHeight="false" outlineLevel="0" collapsed="false">
      <c r="M80" s="214" t="n">
        <v>28</v>
      </c>
      <c r="N80" s="205" t="s">
        <v>421</v>
      </c>
      <c r="O80" s="215" t="str">
        <f aca="false">IFERROR(VLOOKUP($N80,#REF!,6,FALSE()),"")</f>
        <v/>
      </c>
      <c r="P80" s="215" t="str">
        <f aca="false">IFERROR(VLOOKUP($N80,#REF!,6,FALSE()),"")</f>
        <v/>
      </c>
      <c r="R80" s="205" t="s">
        <v>422</v>
      </c>
      <c r="S80" s="216" t="e">
        <f aca="false">#REF!</f>
        <v>#REF!</v>
      </c>
      <c r="T80" s="216" t="e">
        <f aca="false">IF(S80=0,"",IF(S80="I","R",IF(S80="E","P")))</f>
        <v>#REF!</v>
      </c>
      <c r="U80" s="216" t="e">
        <f aca="false">#REF!</f>
        <v>#REF!</v>
      </c>
      <c r="V80" s="216" t="str">
        <f aca="false">IFERROR(VLOOKUP(#REF!,'Country &amp; Service Codes'!$B$4:$C$269,2,FALSE()),"")</f>
        <v/>
      </c>
      <c r="W80" s="215" t="e">
        <f aca="false">#REF!</f>
        <v>#REF!</v>
      </c>
      <c r="Y80" s="205" t="s">
        <v>106</v>
      </c>
      <c r="Z80" s="204" t="n">
        <f aca="false">SUMIFS($W$17:$W$635,$T$17:$T$635,"P",$U$17:$U$635,$Y80)</f>
        <v>0</v>
      </c>
    </row>
    <row r="81" customFormat="false" ht="15" hidden="false" customHeight="false" outlineLevel="0" collapsed="false">
      <c r="M81" s="214" t="n">
        <v>29</v>
      </c>
      <c r="N81" s="205" t="s">
        <v>423</v>
      </c>
      <c r="O81" s="215" t="str">
        <f aca="false">IFERROR(VLOOKUP($N81,#REF!,6,FALSE()),"")</f>
        <v/>
      </c>
      <c r="P81" s="215" t="str">
        <f aca="false">IFERROR(VLOOKUP($N81,#REF!,6,FALSE()),"")</f>
        <v/>
      </c>
      <c r="R81" s="205" t="s">
        <v>424</v>
      </c>
      <c r="S81" s="216" t="e">
        <f aca="false">#REF!</f>
        <v>#REF!</v>
      </c>
      <c r="T81" s="216" t="e">
        <f aca="false">IF(S81=0,"",IF(S81="I","R",IF(S81="E","P")))</f>
        <v>#REF!</v>
      </c>
      <c r="U81" s="216" t="e">
        <f aca="false">#REF!</f>
        <v>#REF!</v>
      </c>
      <c r="V81" s="216" t="str">
        <f aca="false">IFERROR(VLOOKUP(#REF!,'Country &amp; Service Codes'!$B$4:$C$269,2,FALSE()),"")</f>
        <v/>
      </c>
      <c r="W81" s="215" t="e">
        <f aca="false">#REF!</f>
        <v>#REF!</v>
      </c>
      <c r="Y81" s="205" t="s">
        <v>110</v>
      </c>
      <c r="Z81" s="204" t="n">
        <f aca="false">SUMIFS($W$17:$W$635,$T$17:$T$635,"P",$U$17:$U$635,$Y81)</f>
        <v>0</v>
      </c>
    </row>
    <row r="82" customFormat="false" ht="15" hidden="false" customHeight="false" outlineLevel="0" collapsed="false">
      <c r="M82" s="214" t="n">
        <v>29</v>
      </c>
      <c r="N82" s="205" t="s">
        <v>425</v>
      </c>
      <c r="O82" s="215" t="str">
        <f aca="false">IFERROR(VLOOKUP($N82,#REF!,6,FALSE()),"")</f>
        <v/>
      </c>
      <c r="P82" s="215" t="str">
        <f aca="false">IFERROR(VLOOKUP($N82,#REF!,6,FALSE()),"")</f>
        <v/>
      </c>
      <c r="R82" s="205" t="s">
        <v>426</v>
      </c>
      <c r="S82" s="216" t="e">
        <f aca="false">#REF!</f>
        <v>#REF!</v>
      </c>
      <c r="T82" s="216" t="e">
        <f aca="false">IF(S82=0,"",IF(S82="I","R",IF(S82="E","P")))</f>
        <v>#REF!</v>
      </c>
      <c r="U82" s="216" t="e">
        <f aca="false">#REF!</f>
        <v>#REF!</v>
      </c>
      <c r="V82" s="216" t="str">
        <f aca="false">IFERROR(VLOOKUP(#REF!,'Country &amp; Service Codes'!$B$4:$C$269,2,FALSE()),"")</f>
        <v/>
      </c>
      <c r="W82" s="215" t="e">
        <f aca="false">#REF!</f>
        <v>#REF!</v>
      </c>
      <c r="Y82" s="205" t="s">
        <v>114</v>
      </c>
      <c r="Z82" s="204" t="n">
        <f aca="false">SUMIFS($W$17:$W$635,$T$17:$T$635,"P",$U$17:$U$635,$Y82)</f>
        <v>0</v>
      </c>
    </row>
    <row r="83" customFormat="false" ht="15" hidden="false" customHeight="false" outlineLevel="0" collapsed="false">
      <c r="M83" s="214" t="n">
        <v>30</v>
      </c>
      <c r="N83" s="205" t="s">
        <v>427</v>
      </c>
      <c r="O83" s="215" t="str">
        <f aca="false">IFERROR(VLOOKUP($N83,#REF!,6,FALSE()),"")</f>
        <v/>
      </c>
      <c r="P83" s="215" t="str">
        <f aca="false">IFERROR(VLOOKUP($N83,#REF!,6,FALSE()),"")</f>
        <v/>
      </c>
      <c r="R83" s="205" t="s">
        <v>428</v>
      </c>
      <c r="S83" s="216" t="e">
        <f aca="false">#REF!</f>
        <v>#REF!</v>
      </c>
      <c r="T83" s="216" t="e">
        <f aca="false">IF(S83=0,"",IF(S83="I","R",IF(S83="E","P")))</f>
        <v>#REF!</v>
      </c>
      <c r="U83" s="216" t="e">
        <f aca="false">#REF!</f>
        <v>#REF!</v>
      </c>
      <c r="V83" s="216" t="str">
        <f aca="false">IFERROR(VLOOKUP(#REF!,'Country &amp; Service Codes'!$B$4:$C$269,2,FALSE()),"")</f>
        <v/>
      </c>
      <c r="W83" s="215" t="e">
        <f aca="false">#REF!</f>
        <v>#REF!</v>
      </c>
      <c r="Y83" s="205" t="s">
        <v>312</v>
      </c>
      <c r="Z83" s="204" t="n">
        <f aca="false">SUMIFS($W$17:$W$635,$T$17:$T$635,"P",$U$17:$U$635,$Y83)</f>
        <v>0</v>
      </c>
    </row>
    <row r="84" customFormat="false" ht="15" hidden="false" customHeight="false" outlineLevel="0" collapsed="false">
      <c r="M84" s="214" t="n">
        <v>30</v>
      </c>
      <c r="N84" s="205" t="s">
        <v>429</v>
      </c>
      <c r="O84" s="215" t="str">
        <f aca="false">IFERROR(VLOOKUP($N84,#REF!,6,FALSE()),"")</f>
        <v/>
      </c>
      <c r="P84" s="215" t="str">
        <f aca="false">IFERROR(VLOOKUP($N84,#REF!,6,FALSE()),"")</f>
        <v/>
      </c>
      <c r="R84" s="205" t="s">
        <v>430</v>
      </c>
      <c r="S84" s="216" t="e">
        <f aca="false">#REF!</f>
        <v>#REF!</v>
      </c>
      <c r="T84" s="216" t="e">
        <f aca="false">IF(S84=0,"",IF(S84="I","R",IF(S84="E","P")))</f>
        <v>#REF!</v>
      </c>
      <c r="U84" s="216" t="e">
        <f aca="false">#REF!</f>
        <v>#REF!</v>
      </c>
      <c r="V84" s="216" t="str">
        <f aca="false">IFERROR(VLOOKUP(#REF!,'Country &amp; Service Codes'!$B$4:$C$269,2,FALSE()),"")</f>
        <v/>
      </c>
      <c r="W84" s="215" t="e">
        <f aca="false">#REF!</f>
        <v>#REF!</v>
      </c>
      <c r="Y84" s="205" t="s">
        <v>314</v>
      </c>
      <c r="Z84" s="204" t="n">
        <f aca="false">SUMIFS($W$17:$W$635,$T$17:$T$635,"P",$U$17:$U$635,$Y84)</f>
        <v>0</v>
      </c>
    </row>
    <row r="85" customFormat="false" ht="15" hidden="false" customHeight="false" outlineLevel="0" collapsed="false">
      <c r="M85" s="214" t="n">
        <v>31</v>
      </c>
      <c r="N85" s="205" t="s">
        <v>431</v>
      </c>
      <c r="O85" s="215" t="str">
        <f aca="false">IFERROR(VLOOKUP($N85,#REF!,6,FALSE()),"")</f>
        <v/>
      </c>
      <c r="P85" s="215" t="str">
        <f aca="false">IFERROR(VLOOKUP($N85,#REF!,6,FALSE()),"")</f>
        <v/>
      </c>
      <c r="R85" s="205" t="s">
        <v>432</v>
      </c>
      <c r="S85" s="216" t="e">
        <f aca="false">#REF!</f>
        <v>#REF!</v>
      </c>
      <c r="T85" s="216" t="e">
        <f aca="false">IF(S85=0,"",IF(S85="I","R",IF(S85="E","P")))</f>
        <v>#REF!</v>
      </c>
      <c r="U85" s="216" t="e">
        <f aca="false">#REF!</f>
        <v>#REF!</v>
      </c>
      <c r="V85" s="216" t="str">
        <f aca="false">IFERROR(VLOOKUP(#REF!,'Country &amp; Service Codes'!$B$4:$C$269,2,FALSE()),"")</f>
        <v/>
      </c>
      <c r="W85" s="215" t="e">
        <f aca="false">#REF!</f>
        <v>#REF!</v>
      </c>
      <c r="Y85" s="205" t="s">
        <v>316</v>
      </c>
      <c r="Z85" s="204" t="n">
        <f aca="false">SUMIFS($W$17:$W$635,$T$17:$T$635,"P",$U$17:$U$635,$Y85)</f>
        <v>0</v>
      </c>
    </row>
    <row r="86" customFormat="false" ht="15" hidden="false" customHeight="false" outlineLevel="0" collapsed="false">
      <c r="M86" s="214" t="n">
        <v>31</v>
      </c>
      <c r="N86" s="205" t="s">
        <v>433</v>
      </c>
      <c r="O86" s="215" t="str">
        <f aca="false">IFERROR(VLOOKUP($N86,#REF!,6,FALSE()),"")</f>
        <v/>
      </c>
      <c r="P86" s="215" t="str">
        <f aca="false">IFERROR(VLOOKUP($N86,#REF!,6,FALSE()),"")</f>
        <v/>
      </c>
      <c r="R86" s="205" t="s">
        <v>434</v>
      </c>
      <c r="S86" s="216" t="e">
        <f aca="false">#REF!</f>
        <v>#REF!</v>
      </c>
      <c r="T86" s="216" t="e">
        <f aca="false">IF(S86=0,"",IF(S86="I","R",IF(S86="E","P")))</f>
        <v>#REF!</v>
      </c>
      <c r="U86" s="216" t="e">
        <f aca="false">#REF!</f>
        <v>#REF!</v>
      </c>
      <c r="V86" s="216" t="str">
        <f aca="false">IFERROR(VLOOKUP(#REF!,'Country &amp; Service Codes'!$B$4:$C$269,2,FALSE()),"")</f>
        <v/>
      </c>
      <c r="W86" s="215" t="e">
        <f aca="false">#REF!</f>
        <v>#REF!</v>
      </c>
      <c r="Y86" s="205" t="s">
        <v>318</v>
      </c>
      <c r="Z86" s="204" t="n">
        <f aca="false">SUMIFS($W$17:$W$635,$T$17:$T$635,"P",$U$17:$U$635,$Y86)</f>
        <v>0</v>
      </c>
    </row>
    <row r="87" customFormat="false" ht="15" hidden="false" customHeight="false" outlineLevel="0" collapsed="false">
      <c r="M87" s="214" t="n">
        <v>32</v>
      </c>
      <c r="N87" s="205" t="s">
        <v>435</v>
      </c>
      <c r="O87" s="215" t="str">
        <f aca="false">IFERROR(VLOOKUP($N87,#REF!,6,FALSE()),"")</f>
        <v/>
      </c>
      <c r="P87" s="215" t="str">
        <f aca="false">IFERROR(VLOOKUP($N87,#REF!,6,FALSE()),"")</f>
        <v/>
      </c>
      <c r="R87" s="205" t="s">
        <v>436</v>
      </c>
      <c r="S87" s="216" t="e">
        <f aca="false">#REF!</f>
        <v>#REF!</v>
      </c>
      <c r="T87" s="216" t="e">
        <f aca="false">IF(S87=0,"",IF(S87="I","R",IF(S87="E","P")))</f>
        <v>#REF!</v>
      </c>
      <c r="U87" s="216" t="e">
        <f aca="false">#REF!</f>
        <v>#REF!</v>
      </c>
      <c r="V87" s="216" t="str">
        <f aca="false">IFERROR(VLOOKUP(#REF!,'Country &amp; Service Codes'!$B$4:$C$269,2,FALSE()),"")</f>
        <v/>
      </c>
      <c r="W87" s="215" t="e">
        <f aca="false">#REF!</f>
        <v>#REF!</v>
      </c>
      <c r="Y87" s="205" t="s">
        <v>320</v>
      </c>
      <c r="Z87" s="204" t="n">
        <f aca="false">SUMIFS($W$17:$W$635,$T$17:$T$635,"P",$U$17:$U$635,$Y87)</f>
        <v>0</v>
      </c>
    </row>
    <row r="88" customFormat="false" ht="15" hidden="false" customHeight="false" outlineLevel="0" collapsed="false">
      <c r="M88" s="214" t="n">
        <v>32</v>
      </c>
      <c r="N88" s="205" t="s">
        <v>437</v>
      </c>
      <c r="O88" s="215" t="str">
        <f aca="false">IFERROR(VLOOKUP($N88,#REF!,6,FALSE()),"")</f>
        <v/>
      </c>
      <c r="P88" s="215" t="str">
        <f aca="false">IFERROR(VLOOKUP($N88,#REF!,6,FALSE()),"")</f>
        <v/>
      </c>
      <c r="R88" s="205" t="s">
        <v>438</v>
      </c>
      <c r="S88" s="216" t="e">
        <f aca="false">#REF!</f>
        <v>#REF!</v>
      </c>
      <c r="T88" s="216" t="e">
        <f aca="false">IF(S88=0,"",IF(S88="I","R",IF(S88="E","P")))</f>
        <v>#REF!</v>
      </c>
      <c r="U88" s="216" t="e">
        <f aca="false">#REF!</f>
        <v>#REF!</v>
      </c>
      <c r="V88" s="216" t="str">
        <f aca="false">IFERROR(VLOOKUP(#REF!,'Country &amp; Service Codes'!$B$4:$C$269,2,FALSE()),"")</f>
        <v/>
      </c>
      <c r="W88" s="215" t="e">
        <f aca="false">#REF!</f>
        <v>#REF!</v>
      </c>
      <c r="Y88" s="205" t="s">
        <v>322</v>
      </c>
      <c r="Z88" s="204" t="n">
        <f aca="false">SUMIFS($W$17:$W$635,$T$17:$T$635,"P",$U$17:$U$635,$Y88)</f>
        <v>0</v>
      </c>
    </row>
    <row r="89" customFormat="false" ht="15" hidden="false" customHeight="false" outlineLevel="0" collapsed="false">
      <c r="M89" s="214" t="n">
        <v>33</v>
      </c>
      <c r="N89" s="205" t="s">
        <v>439</v>
      </c>
      <c r="O89" s="215" t="str">
        <f aca="false">IFERROR(VLOOKUP($N89,#REF!,6,FALSE()),"")</f>
        <v/>
      </c>
      <c r="P89" s="215" t="str">
        <f aca="false">IFERROR(VLOOKUP($N89,#REF!,6,FALSE()),"")</f>
        <v/>
      </c>
      <c r="R89" s="205" t="s">
        <v>440</v>
      </c>
      <c r="S89" s="216" t="e">
        <f aca="false">#REF!</f>
        <v>#REF!</v>
      </c>
      <c r="T89" s="216" t="e">
        <f aca="false">IF(S89=0,"",IF(S89="I","R",IF(S89="E","P")))</f>
        <v>#REF!</v>
      </c>
      <c r="U89" s="216" t="e">
        <f aca="false">#REF!</f>
        <v>#REF!</v>
      </c>
      <c r="V89" s="216" t="str">
        <f aca="false">IFERROR(VLOOKUP(#REF!,'Country &amp; Service Codes'!$B$4:$C$269,2,FALSE()),"")</f>
        <v/>
      </c>
      <c r="W89" s="215" t="e">
        <f aca="false">#REF!</f>
        <v>#REF!</v>
      </c>
      <c r="Y89" s="205" t="s">
        <v>324</v>
      </c>
      <c r="Z89" s="204" t="n">
        <f aca="false">SUMIFS($W$17:$W$635,$T$17:$T$635,"P",$U$17:$U$635,$Y89)</f>
        <v>0</v>
      </c>
    </row>
    <row r="90" customFormat="false" ht="15" hidden="false" customHeight="false" outlineLevel="0" collapsed="false">
      <c r="M90" s="214" t="n">
        <v>33</v>
      </c>
      <c r="N90" s="205" t="s">
        <v>441</v>
      </c>
      <c r="O90" s="215" t="str">
        <f aca="false">IFERROR(VLOOKUP($N90,#REF!,6,FALSE()),"")</f>
        <v/>
      </c>
      <c r="P90" s="215" t="str">
        <f aca="false">IFERROR(VLOOKUP($N90,#REF!,6,FALSE()),"")</f>
        <v/>
      </c>
      <c r="R90" s="205" t="s">
        <v>442</v>
      </c>
      <c r="S90" s="216" t="e">
        <f aca="false">#REF!</f>
        <v>#REF!</v>
      </c>
      <c r="T90" s="216" t="e">
        <f aca="false">IF(S90=0,"",IF(S90="I","R",IF(S90="E","P")))</f>
        <v>#REF!</v>
      </c>
      <c r="U90" s="216" t="e">
        <f aca="false">#REF!</f>
        <v>#REF!</v>
      </c>
      <c r="V90" s="216" t="str">
        <f aca="false">IFERROR(VLOOKUP(#REF!,'Country &amp; Service Codes'!$B$4:$C$269,2,FALSE()),"")</f>
        <v/>
      </c>
      <c r="W90" s="215" t="e">
        <f aca="false">#REF!</f>
        <v>#REF!</v>
      </c>
      <c r="Y90" s="205" t="s">
        <v>326</v>
      </c>
      <c r="Z90" s="204" t="n">
        <f aca="false">SUMIFS($W$17:$W$635,$T$17:$T$635,"P",$U$17:$U$635,$Y90)</f>
        <v>0</v>
      </c>
    </row>
    <row r="91" customFormat="false" ht="15" hidden="false" customHeight="false" outlineLevel="0" collapsed="false">
      <c r="M91" s="214" t="n">
        <v>34</v>
      </c>
      <c r="N91" s="205" t="s">
        <v>443</v>
      </c>
      <c r="O91" s="215" t="str">
        <f aca="false">IFERROR(VLOOKUP($N91,#REF!,6,FALSE()),"")</f>
        <v/>
      </c>
      <c r="P91" s="215" t="str">
        <f aca="false">IFERROR(VLOOKUP($N91,#REF!,6,FALSE()),"")</f>
        <v/>
      </c>
      <c r="R91" s="205" t="s">
        <v>444</v>
      </c>
      <c r="S91" s="216" t="e">
        <f aca="false">#REF!</f>
        <v>#REF!</v>
      </c>
      <c r="T91" s="216" t="e">
        <f aca="false">IF(S91=0,"",IF(S91="I","R",IF(S91="E","P")))</f>
        <v>#REF!</v>
      </c>
      <c r="U91" s="216" t="e">
        <f aca="false">#REF!</f>
        <v>#REF!</v>
      </c>
      <c r="V91" s="216" t="str">
        <f aca="false">IFERROR(VLOOKUP(#REF!,'Country &amp; Service Codes'!$B$4:$C$269,2,FALSE()),"")</f>
        <v/>
      </c>
      <c r="W91" s="215" t="e">
        <f aca="false">#REF!</f>
        <v>#REF!</v>
      </c>
      <c r="Y91" s="205" t="s">
        <v>151</v>
      </c>
      <c r="Z91" s="204" t="n">
        <f aca="false">SUMIFS($W$17:$W$635,$T$17:$T$635,"P",$U$17:$U$635,$Y91)</f>
        <v>0</v>
      </c>
    </row>
    <row r="92" customFormat="false" ht="15" hidden="false" customHeight="false" outlineLevel="0" collapsed="false">
      <c r="M92" s="214" t="n">
        <v>34</v>
      </c>
      <c r="N92" s="205" t="s">
        <v>445</v>
      </c>
      <c r="O92" s="215" t="str">
        <f aca="false">IFERROR(VLOOKUP($N92,#REF!,6,FALSE()),"")</f>
        <v/>
      </c>
      <c r="P92" s="215" t="str">
        <f aca="false">IFERROR(VLOOKUP($N92,#REF!,6,FALSE()),"")</f>
        <v/>
      </c>
      <c r="R92" s="205" t="s">
        <v>446</v>
      </c>
      <c r="S92" s="216" t="e">
        <f aca="false">#REF!</f>
        <v>#REF!</v>
      </c>
      <c r="T92" s="216" t="e">
        <f aca="false">IF(S92=0,"",IF(S92="I","R",IF(S92="E","P")))</f>
        <v>#REF!</v>
      </c>
      <c r="U92" s="216" t="e">
        <f aca="false">#REF!</f>
        <v>#REF!</v>
      </c>
      <c r="V92" s="216" t="str">
        <f aca="false">IFERROR(VLOOKUP(#REF!,'Country &amp; Service Codes'!$B$4:$C$269,2,FALSE()),"")</f>
        <v/>
      </c>
      <c r="W92" s="215" t="e">
        <f aca="false">#REF!</f>
        <v>#REF!</v>
      </c>
      <c r="Y92" s="205" t="s">
        <v>155</v>
      </c>
      <c r="Z92" s="204" t="n">
        <f aca="false">SUMIFS($W$17:$W$635,$T$17:$T$635,"P",$U$17:$U$635,$Y92)</f>
        <v>0</v>
      </c>
    </row>
    <row r="93" customFormat="false" ht="15" hidden="false" customHeight="false" outlineLevel="0" collapsed="false">
      <c r="M93" s="214" t="n">
        <v>35</v>
      </c>
      <c r="N93" s="205" t="s">
        <v>447</v>
      </c>
      <c r="O93" s="215" t="str">
        <f aca="false">IFERROR(VLOOKUP($N93,#REF!,6,FALSE()),"")</f>
        <v/>
      </c>
      <c r="P93" s="215" t="str">
        <f aca="false">IFERROR(VLOOKUP($N93,#REF!,6,FALSE()),"")</f>
        <v/>
      </c>
      <c r="R93" s="205" t="s">
        <v>448</v>
      </c>
      <c r="S93" s="216" t="e">
        <f aca="false">#REF!</f>
        <v>#REF!</v>
      </c>
      <c r="T93" s="216" t="e">
        <f aca="false">IF(S93=0,"",IF(S93="I","R",IF(S93="E","P")))</f>
        <v>#REF!</v>
      </c>
      <c r="U93" s="216" t="e">
        <f aca="false">#REF!</f>
        <v>#REF!</v>
      </c>
      <c r="V93" s="216" t="str">
        <f aca="false">IFERROR(VLOOKUP(#REF!,'Country &amp; Service Codes'!$B$4:$C$269,2,FALSE()),"")</f>
        <v/>
      </c>
      <c r="W93" s="215" t="e">
        <f aca="false">#REF!</f>
        <v>#REF!</v>
      </c>
      <c r="Y93" s="205" t="s">
        <v>160</v>
      </c>
      <c r="Z93" s="204" t="n">
        <f aca="false">SUMIFS($W$17:$W$635,$T$17:$T$635,"P",$U$17:$U$635,$Y93)</f>
        <v>0</v>
      </c>
    </row>
    <row r="94" customFormat="false" ht="15" hidden="false" customHeight="false" outlineLevel="0" collapsed="false">
      <c r="M94" s="214" t="n">
        <v>35</v>
      </c>
      <c r="N94" s="205" t="s">
        <v>449</v>
      </c>
      <c r="O94" s="215" t="str">
        <f aca="false">IFERROR(VLOOKUP($N94,#REF!,6,FALSE()),"")</f>
        <v/>
      </c>
      <c r="P94" s="215" t="str">
        <f aca="false">IFERROR(VLOOKUP($N94,#REF!,6,FALSE()),"")</f>
        <v/>
      </c>
      <c r="R94" s="205" t="s">
        <v>450</v>
      </c>
      <c r="S94" s="216" t="e">
        <f aca="false">#REF!</f>
        <v>#REF!</v>
      </c>
      <c r="T94" s="216" t="e">
        <f aca="false">IF(S94=0,"",IF(S94="I","R",IF(S94="E","P")))</f>
        <v>#REF!</v>
      </c>
      <c r="U94" s="216" t="e">
        <f aca="false">#REF!</f>
        <v>#REF!</v>
      </c>
      <c r="V94" s="216" t="str">
        <f aca="false">IFERROR(VLOOKUP(#REF!,'Country &amp; Service Codes'!$B$4:$C$269,2,FALSE()),"")</f>
        <v/>
      </c>
      <c r="W94" s="215" t="e">
        <f aca="false">#REF!</f>
        <v>#REF!</v>
      </c>
      <c r="Y94" s="205" t="s">
        <v>164</v>
      </c>
      <c r="Z94" s="204" t="n">
        <f aca="false">SUMIFS($W$17:$W$635,$T$17:$T$635,"P",$U$17:$U$635,$Y94)</f>
        <v>0</v>
      </c>
    </row>
    <row r="95" customFormat="false" ht="15" hidden="false" customHeight="false" outlineLevel="0" collapsed="false">
      <c r="M95" s="214" t="n">
        <v>36</v>
      </c>
      <c r="N95" s="205" t="s">
        <v>451</v>
      </c>
      <c r="O95" s="215" t="str">
        <f aca="false">IFERROR(VLOOKUP($N95,#REF!,6,FALSE()),"")</f>
        <v/>
      </c>
      <c r="P95" s="215" t="str">
        <f aca="false">IFERROR(VLOOKUP($N95,#REF!,6,FALSE()),"")</f>
        <v/>
      </c>
      <c r="R95" s="205" t="s">
        <v>452</v>
      </c>
      <c r="S95" s="216" t="e">
        <f aca="false">#REF!</f>
        <v>#REF!</v>
      </c>
      <c r="T95" s="216" t="e">
        <f aca="false">IF(S95=0,"",IF(S95="I","R",IF(S95="E","P")))</f>
        <v>#REF!</v>
      </c>
      <c r="U95" s="216" t="e">
        <f aca="false">#REF!</f>
        <v>#REF!</v>
      </c>
      <c r="V95" s="216" t="str">
        <f aca="false">IFERROR(VLOOKUP(#REF!,'Country &amp; Service Codes'!$B$4:$C$269,2,FALSE()),"")</f>
        <v/>
      </c>
      <c r="W95" s="215" t="e">
        <f aca="false">#REF!</f>
        <v>#REF!</v>
      </c>
      <c r="Y95" s="205" t="s">
        <v>169</v>
      </c>
      <c r="Z95" s="204" t="n">
        <f aca="false">SUMIFS($W$17:$W$635,$T$17:$T$635,"P",$U$17:$U$635,$Y95)</f>
        <v>0</v>
      </c>
    </row>
    <row r="96" customFormat="false" ht="15" hidden="false" customHeight="false" outlineLevel="0" collapsed="false">
      <c r="M96" s="214" t="n">
        <v>36</v>
      </c>
      <c r="N96" s="205" t="s">
        <v>453</v>
      </c>
      <c r="O96" s="215" t="str">
        <f aca="false">IFERROR(VLOOKUP($N96,#REF!,6,FALSE()),"")</f>
        <v/>
      </c>
      <c r="P96" s="215" t="str">
        <f aca="false">IFERROR(VLOOKUP($N96,#REF!,6,FALSE()),"")</f>
        <v/>
      </c>
      <c r="R96" s="205" t="s">
        <v>454</v>
      </c>
      <c r="S96" s="216" t="e">
        <f aca="false">#REF!</f>
        <v>#REF!</v>
      </c>
      <c r="T96" s="216" t="e">
        <f aca="false">IF(S96=0,"",IF(S96="I","R",IF(S96="E","P")))</f>
        <v>#REF!</v>
      </c>
      <c r="U96" s="216" t="e">
        <f aca="false">#REF!</f>
        <v>#REF!</v>
      </c>
      <c r="V96" s="216" t="str">
        <f aca="false">IFERROR(VLOOKUP(#REF!,'Country &amp; Service Codes'!$B$4:$C$269,2,FALSE()),"")</f>
        <v/>
      </c>
      <c r="W96" s="215" t="e">
        <f aca="false">#REF!</f>
        <v>#REF!</v>
      </c>
      <c r="Y96" s="205" t="s">
        <v>173</v>
      </c>
      <c r="Z96" s="204" t="n">
        <f aca="false">SUMIFS($W$17:$W$635,$T$17:$T$635,"P",$U$17:$U$635,$Y96)</f>
        <v>0</v>
      </c>
    </row>
    <row r="97" customFormat="false" ht="15" hidden="false" customHeight="false" outlineLevel="0" collapsed="false">
      <c r="M97" s="214" t="n">
        <v>37</v>
      </c>
      <c r="N97" s="205" t="s">
        <v>455</v>
      </c>
      <c r="O97" s="215" t="str">
        <f aca="false">IFERROR(VLOOKUP($N97,#REF!,6,FALSE()),"")</f>
        <v/>
      </c>
      <c r="P97" s="215" t="str">
        <f aca="false">IFERROR(VLOOKUP($N97,#REF!,6,FALSE()),"")</f>
        <v/>
      </c>
      <c r="R97" s="205" t="s">
        <v>456</v>
      </c>
      <c r="S97" s="216" t="e">
        <f aca="false">#REF!</f>
        <v>#REF!</v>
      </c>
      <c r="T97" s="216" t="e">
        <f aca="false">IF(S97=0,"",IF(S97="I","R",IF(S97="E","P")))</f>
        <v>#REF!</v>
      </c>
      <c r="U97" s="216" t="e">
        <f aca="false">#REF!</f>
        <v>#REF!</v>
      </c>
      <c r="V97" s="216" t="str">
        <f aca="false">IFERROR(VLOOKUP(#REF!,'Country &amp; Service Codes'!$B$4:$C$269,2,FALSE()),"")</f>
        <v/>
      </c>
      <c r="W97" s="215" t="e">
        <f aca="false">#REF!</f>
        <v>#REF!</v>
      </c>
      <c r="Y97" s="205" t="s">
        <v>334</v>
      </c>
      <c r="Z97" s="204" t="n">
        <f aca="false">SUMIFS($W$17:$W$635,$T$17:$T$635,"P",$U$17:$U$635,$Y97)</f>
        <v>0</v>
      </c>
    </row>
    <row r="98" customFormat="false" ht="15" hidden="false" customHeight="false" outlineLevel="0" collapsed="false">
      <c r="M98" s="214" t="n">
        <v>37</v>
      </c>
      <c r="N98" s="205" t="s">
        <v>457</v>
      </c>
      <c r="O98" s="215" t="str">
        <f aca="false">IFERROR(VLOOKUP($N98,#REF!,6,FALSE()),"")</f>
        <v/>
      </c>
      <c r="P98" s="215" t="str">
        <f aca="false">IFERROR(VLOOKUP($N98,#REF!,6,FALSE()),"")</f>
        <v/>
      </c>
      <c r="R98" s="205" t="s">
        <v>458</v>
      </c>
      <c r="S98" s="216" t="e">
        <f aca="false">#REF!</f>
        <v>#REF!</v>
      </c>
      <c r="T98" s="216" t="e">
        <f aca="false">IF(S98=0,"",IF(S98="I","R",IF(S98="E","P")))</f>
        <v>#REF!</v>
      </c>
      <c r="U98" s="216" t="e">
        <f aca="false">#REF!</f>
        <v>#REF!</v>
      </c>
      <c r="V98" s="216" t="str">
        <f aca="false">IFERROR(VLOOKUP(#REF!,'Country &amp; Service Codes'!$B$4:$C$269,2,FALSE()),"")</f>
        <v/>
      </c>
      <c r="W98" s="215" t="e">
        <f aca="false">#REF!</f>
        <v>#REF!</v>
      </c>
      <c r="Y98" s="205" t="s">
        <v>336</v>
      </c>
      <c r="Z98" s="204" t="n">
        <f aca="false">SUMIFS($W$17:$W$635,$T$17:$T$635,"P",$U$17:$U$635,$Y98)</f>
        <v>0</v>
      </c>
    </row>
    <row r="99" customFormat="false" ht="15" hidden="false" customHeight="false" outlineLevel="0" collapsed="false">
      <c r="M99" s="214" t="n">
        <v>38</v>
      </c>
      <c r="N99" s="205" t="s">
        <v>459</v>
      </c>
      <c r="O99" s="215" t="str">
        <f aca="false">IFERROR(VLOOKUP($N99,#REF!,6,FALSE()),"")</f>
        <v/>
      </c>
      <c r="P99" s="215" t="str">
        <f aca="false">IFERROR(VLOOKUP($N99,#REF!,6,FALSE()),"")</f>
        <v/>
      </c>
      <c r="R99" s="205" t="s">
        <v>460</v>
      </c>
      <c r="S99" s="216" t="e">
        <f aca="false">#REF!</f>
        <v>#REF!</v>
      </c>
      <c r="T99" s="216" t="e">
        <f aca="false">IF(S99=0,"",IF(S99="I","R",IF(S99="E","P")))</f>
        <v>#REF!</v>
      </c>
      <c r="U99" s="216" t="e">
        <f aca="false">#REF!</f>
        <v>#REF!</v>
      </c>
      <c r="V99" s="216" t="str">
        <f aca="false">IFERROR(VLOOKUP(#REF!,'Country &amp; Service Codes'!$B$4:$C$269,2,FALSE()),"")</f>
        <v/>
      </c>
      <c r="W99" s="215" t="e">
        <f aca="false">#REF!</f>
        <v>#REF!</v>
      </c>
      <c r="Y99" s="205" t="s">
        <v>338</v>
      </c>
      <c r="Z99" s="204" t="n">
        <f aca="false">SUMIFS($W$17:$W$635,$T$17:$T$635,"P",$U$17:$U$635,$Y99)</f>
        <v>0</v>
      </c>
    </row>
    <row r="100" customFormat="false" ht="15" hidden="false" customHeight="false" outlineLevel="0" collapsed="false">
      <c r="M100" s="214" t="n">
        <v>38</v>
      </c>
      <c r="N100" s="205" t="s">
        <v>461</v>
      </c>
      <c r="O100" s="215" t="str">
        <f aca="false">IFERROR(VLOOKUP($N100,#REF!,6,FALSE()),"")</f>
        <v/>
      </c>
      <c r="P100" s="215" t="str">
        <f aca="false">IFERROR(VLOOKUP($N100,#REF!,6,FALSE()),"")</f>
        <v/>
      </c>
      <c r="R100" s="205" t="s">
        <v>462</v>
      </c>
      <c r="S100" s="216" t="e">
        <f aca="false">#REF!</f>
        <v>#REF!</v>
      </c>
      <c r="T100" s="216" t="e">
        <f aca="false">IF(S100=0,"",IF(S100="I","R",IF(S100="E","P")))</f>
        <v>#REF!</v>
      </c>
      <c r="U100" s="216" t="e">
        <f aca="false">#REF!</f>
        <v>#REF!</v>
      </c>
      <c r="V100" s="216" t="str">
        <f aca="false">IFERROR(VLOOKUP(#REF!,'Country &amp; Service Codes'!$B$4:$C$269,2,FALSE()),"")</f>
        <v/>
      </c>
      <c r="W100" s="215" t="e">
        <f aca="false">#REF!</f>
        <v>#REF!</v>
      </c>
      <c r="Y100" s="205" t="s">
        <v>340</v>
      </c>
      <c r="Z100" s="204" t="n">
        <f aca="false">SUMIFS($W$17:$W$635,$T$17:$T$635,"P",$U$17:$U$635,$Y100)</f>
        <v>0</v>
      </c>
    </row>
    <row r="101" customFormat="false" ht="15" hidden="false" customHeight="false" outlineLevel="0" collapsed="false">
      <c r="M101" s="214" t="n">
        <v>39</v>
      </c>
      <c r="N101" s="205" t="s">
        <v>463</v>
      </c>
      <c r="O101" s="215" t="str">
        <f aca="false">IFERROR(VLOOKUP($N101,#REF!,6,FALSE()),"")</f>
        <v/>
      </c>
      <c r="P101" s="215" t="str">
        <f aca="false">IFERROR(VLOOKUP($N101,#REF!,6,FALSE()),"")</f>
        <v/>
      </c>
      <c r="R101" s="205" t="s">
        <v>464</v>
      </c>
      <c r="S101" s="216" t="e">
        <f aca="false">#REF!</f>
        <v>#REF!</v>
      </c>
      <c r="T101" s="216" t="e">
        <f aca="false">IF(S101=0,"",IF(S101="I","R",IF(S101="E","P")))</f>
        <v>#REF!</v>
      </c>
      <c r="U101" s="216" t="e">
        <f aca="false">#REF!</f>
        <v>#REF!</v>
      </c>
      <c r="V101" s="216" t="str">
        <f aca="false">IFERROR(VLOOKUP(#REF!,'Country &amp; Service Codes'!$B$4:$C$269,2,FALSE()),"")</f>
        <v/>
      </c>
      <c r="W101" s="215" t="e">
        <f aca="false">#REF!</f>
        <v>#REF!</v>
      </c>
      <c r="Y101" s="205" t="s">
        <v>342</v>
      </c>
      <c r="Z101" s="204" t="n">
        <f aca="false">SUMIFS($W$17:$W$635,$T$17:$T$635,"P",$U$17:$U$635,$Y101)</f>
        <v>0</v>
      </c>
    </row>
    <row r="102" customFormat="false" ht="15" hidden="false" customHeight="false" outlineLevel="0" collapsed="false">
      <c r="M102" s="214" t="n">
        <v>39</v>
      </c>
      <c r="N102" s="205" t="s">
        <v>465</v>
      </c>
      <c r="O102" s="215" t="str">
        <f aca="false">IFERROR(VLOOKUP($N102,#REF!,6,FALSE()),"")</f>
        <v/>
      </c>
      <c r="P102" s="215" t="str">
        <f aca="false">IFERROR(VLOOKUP($N102,#REF!,6,FALSE()),"")</f>
        <v/>
      </c>
      <c r="R102" s="205" t="s">
        <v>466</v>
      </c>
      <c r="S102" s="216" t="e">
        <f aca="false">#REF!</f>
        <v>#REF!</v>
      </c>
      <c r="T102" s="216" t="e">
        <f aca="false">IF(S102=0,"",IF(S102="I","R",IF(S102="E","P")))</f>
        <v>#REF!</v>
      </c>
      <c r="U102" s="216" t="e">
        <f aca="false">#REF!</f>
        <v>#REF!</v>
      </c>
      <c r="V102" s="216" t="str">
        <f aca="false">IFERROR(VLOOKUP(#REF!,'Country &amp; Service Codes'!$B$4:$C$269,2,FALSE()),"")</f>
        <v/>
      </c>
      <c r="W102" s="215" t="e">
        <f aca="false">#REF!</f>
        <v>#REF!</v>
      </c>
      <c r="Y102" s="205" t="s">
        <v>344</v>
      </c>
      <c r="Z102" s="204" t="n">
        <f aca="false">SUMIFS($W$17:$W$635,$T$17:$T$635,"P",$U$17:$U$635,$Y102)</f>
        <v>0</v>
      </c>
    </row>
    <row r="103" customFormat="false" ht="15" hidden="false" customHeight="false" outlineLevel="0" collapsed="false">
      <c r="M103" s="214" t="n">
        <v>40</v>
      </c>
      <c r="N103" s="205" t="s">
        <v>467</v>
      </c>
      <c r="O103" s="215" t="str">
        <f aca="false">IFERROR(VLOOKUP($N103,#REF!,6,FALSE()),"")</f>
        <v/>
      </c>
      <c r="P103" s="215" t="str">
        <f aca="false">IFERROR(VLOOKUP($N103,#REF!,6,FALSE()),"")</f>
        <v/>
      </c>
      <c r="R103" s="205" t="s">
        <v>468</v>
      </c>
      <c r="S103" s="216" t="e">
        <f aca="false">#REF!</f>
        <v>#REF!</v>
      </c>
      <c r="T103" s="216" t="e">
        <f aca="false">IF(S103=0,"",IF(S103="I","R",IF(S103="E","P")))</f>
        <v>#REF!</v>
      </c>
      <c r="U103" s="216" t="e">
        <f aca="false">#REF!</f>
        <v>#REF!</v>
      </c>
      <c r="V103" s="216" t="str">
        <f aca="false">IFERROR(VLOOKUP(#REF!,'Country &amp; Service Codes'!$B$4:$C$269,2,FALSE()),"")</f>
        <v/>
      </c>
      <c r="W103" s="215" t="e">
        <f aca="false">#REF!</f>
        <v>#REF!</v>
      </c>
      <c r="Y103" s="205" t="s">
        <v>346</v>
      </c>
      <c r="Z103" s="204" t="n">
        <f aca="false">SUMIFS($W$17:$W$635,$T$17:$T$635,"P",$U$17:$U$635,$Y103)</f>
        <v>0</v>
      </c>
    </row>
    <row r="104" customFormat="false" ht="15" hidden="false" customHeight="false" outlineLevel="0" collapsed="false">
      <c r="M104" s="214" t="n">
        <v>40</v>
      </c>
      <c r="N104" s="205" t="s">
        <v>469</v>
      </c>
      <c r="O104" s="215" t="str">
        <f aca="false">IFERROR(VLOOKUP($N104,#REF!,6,FALSE()),"")</f>
        <v/>
      </c>
      <c r="P104" s="215" t="str">
        <f aca="false">IFERROR(VLOOKUP($N104,#REF!,6,FALSE()),"")</f>
        <v/>
      </c>
      <c r="R104" s="205" t="s">
        <v>470</v>
      </c>
      <c r="S104" s="216" t="e">
        <f aca="false">#REF!</f>
        <v>#REF!</v>
      </c>
      <c r="T104" s="216" t="e">
        <f aca="false">IF(S104=0,"",IF(S104="I","R",IF(S104="E","P")))</f>
        <v>#REF!</v>
      </c>
      <c r="U104" s="216" t="e">
        <f aca="false">#REF!</f>
        <v>#REF!</v>
      </c>
      <c r="V104" s="216" t="str">
        <f aca="false">IFERROR(VLOOKUP(#REF!,'Country &amp; Service Codes'!$B$4:$C$269,2,FALSE()),"")</f>
        <v/>
      </c>
      <c r="W104" s="215" t="e">
        <f aca="false">#REF!</f>
        <v>#REF!</v>
      </c>
      <c r="Y104" s="205" t="s">
        <v>348</v>
      </c>
      <c r="Z104" s="204" t="n">
        <f aca="false">SUMIFS($W$17:$W$635,$T$17:$T$635,"P",$U$17:$U$635,$Y104)</f>
        <v>0</v>
      </c>
    </row>
    <row r="105" customFormat="false" ht="15" hidden="false" customHeight="false" outlineLevel="0" collapsed="false">
      <c r="M105" s="214" t="n">
        <v>41</v>
      </c>
      <c r="N105" s="205" t="s">
        <v>471</v>
      </c>
      <c r="O105" s="215" t="str">
        <f aca="false">IFERROR(VLOOKUP($N105,#REF!,6,FALSE()),"")</f>
        <v/>
      </c>
      <c r="P105" s="215" t="str">
        <f aca="false">IFERROR(VLOOKUP($N105,#REF!,6,FALSE()),"")</f>
        <v/>
      </c>
      <c r="R105" s="205" t="s">
        <v>472</v>
      </c>
      <c r="S105" s="216" t="e">
        <f aca="false">#REF!</f>
        <v>#REF!</v>
      </c>
      <c r="T105" s="216" t="e">
        <f aca="false">IF(S105=0,"",IF(S105="I","R",IF(S105="E","P")))</f>
        <v>#REF!</v>
      </c>
      <c r="U105" s="216" t="e">
        <f aca="false">#REF!</f>
        <v>#REF!</v>
      </c>
      <c r="V105" s="216" t="str">
        <f aca="false">IFERROR(VLOOKUP(#REF!,'Country &amp; Service Codes'!$B$4:$C$269,2,FALSE()),"")</f>
        <v/>
      </c>
      <c r="W105" s="215" t="e">
        <f aca="false">#REF!</f>
        <v>#REF!</v>
      </c>
      <c r="Y105" s="205" t="s">
        <v>350</v>
      </c>
      <c r="Z105" s="204" t="n">
        <f aca="false">SUMIFS($W$17:$W$635,$T$17:$T$635,"P",$U$17:$U$635,$Y105)</f>
        <v>0</v>
      </c>
    </row>
    <row r="106" customFormat="false" ht="15" hidden="false" customHeight="false" outlineLevel="0" collapsed="false">
      <c r="M106" s="214" t="n">
        <v>41</v>
      </c>
      <c r="N106" s="205" t="s">
        <v>473</v>
      </c>
      <c r="O106" s="215" t="str">
        <f aca="false">IFERROR(VLOOKUP($N106,#REF!,6,FALSE()),"")</f>
        <v/>
      </c>
      <c r="P106" s="215" t="str">
        <f aca="false">IFERROR(VLOOKUP($N106,#REF!,6,FALSE()),"")</f>
        <v/>
      </c>
      <c r="R106" s="205" t="s">
        <v>474</v>
      </c>
      <c r="S106" s="216" t="e">
        <f aca="false">#REF!</f>
        <v>#REF!</v>
      </c>
      <c r="T106" s="216" t="e">
        <f aca="false">IF(S106=0,"",IF(S106="I","R",IF(S106="E","P")))</f>
        <v>#REF!</v>
      </c>
      <c r="U106" s="216" t="e">
        <f aca="false">#REF!</f>
        <v>#REF!</v>
      </c>
      <c r="V106" s="216" t="str">
        <f aca="false">IFERROR(VLOOKUP(#REF!,'Country &amp; Service Codes'!$B$4:$C$269,2,FALSE()),"")</f>
        <v/>
      </c>
      <c r="W106" s="215" t="e">
        <f aca="false">#REF!</f>
        <v>#REF!</v>
      </c>
      <c r="Y106" s="205" t="s">
        <v>352</v>
      </c>
      <c r="Z106" s="204" t="n">
        <f aca="false">SUMIFS($W$17:$W$635,$T$17:$T$635,"P",$U$17:$U$635,$Y106)</f>
        <v>0</v>
      </c>
    </row>
    <row r="107" customFormat="false" ht="15" hidden="false" customHeight="false" outlineLevel="0" collapsed="false">
      <c r="M107" s="214" t="s">
        <v>374</v>
      </c>
      <c r="N107" s="205" t="s">
        <v>475</v>
      </c>
      <c r="O107" s="215" t="str">
        <f aca="false">IFERROR(VLOOKUP($N107,#REF!,6,FALSE()),"")</f>
        <v/>
      </c>
      <c r="P107" s="215" t="str">
        <f aca="false">IFERROR(VLOOKUP($N107,#REF!,6,FALSE()),"")</f>
        <v/>
      </c>
      <c r="R107" s="205" t="s">
        <v>476</v>
      </c>
      <c r="S107" s="216" t="e">
        <f aca="false">#REF!</f>
        <v>#REF!</v>
      </c>
      <c r="T107" s="216" t="e">
        <f aca="false">IF(S107=0,"",IF(S107="I","R",IF(S107="E","P")))</f>
        <v>#REF!</v>
      </c>
      <c r="U107" s="216" t="e">
        <f aca="false">#REF!</f>
        <v>#REF!</v>
      </c>
      <c r="V107" s="216" t="str">
        <f aca="false">IFERROR(VLOOKUP(#REF!,'Country &amp; Service Codes'!$B$4:$C$269,2,FALSE()),"")</f>
        <v/>
      </c>
      <c r="W107" s="215" t="e">
        <f aca="false">#REF!</f>
        <v>#REF!</v>
      </c>
      <c r="Y107" s="205" t="s">
        <v>354</v>
      </c>
      <c r="Z107" s="204" t="n">
        <f aca="false">SUMIFS($W$17:$W$635,$T$17:$T$635,"P",$U$17:$U$635,$Y107)</f>
        <v>0</v>
      </c>
    </row>
    <row r="108" customFormat="false" ht="15" hidden="false" customHeight="false" outlineLevel="0" collapsed="false">
      <c r="M108" s="214" t="s">
        <v>374</v>
      </c>
      <c r="N108" s="205" t="s">
        <v>477</v>
      </c>
      <c r="O108" s="215" t="str">
        <f aca="false">IFERROR(VLOOKUP($N108,#REF!,6,FALSE()),"")</f>
        <v/>
      </c>
      <c r="P108" s="215" t="str">
        <f aca="false">IFERROR(VLOOKUP($N108,#REF!,6,FALSE()),"")</f>
        <v/>
      </c>
      <c r="R108" s="205" t="s">
        <v>478</v>
      </c>
      <c r="S108" s="216" t="e">
        <f aca="false">#REF!</f>
        <v>#REF!</v>
      </c>
      <c r="T108" s="216" t="e">
        <f aca="false">IF(S108=0,"",IF(S108="I","R",IF(S108="E","P")))</f>
        <v>#REF!</v>
      </c>
      <c r="U108" s="216" t="e">
        <f aca="false">#REF!</f>
        <v>#REF!</v>
      </c>
      <c r="V108" s="216" t="str">
        <f aca="false">IFERROR(VLOOKUP(#REF!,'Country &amp; Service Codes'!$B$4:$C$269,2,FALSE()),"")</f>
        <v/>
      </c>
      <c r="W108" s="215" t="e">
        <f aca="false">#REF!</f>
        <v>#REF!</v>
      </c>
      <c r="Y108" s="205" t="s">
        <v>356</v>
      </c>
      <c r="Z108" s="204" t="n">
        <f aca="false">SUMIFS($W$17:$W$635,$T$17:$T$635,"P",$U$17:$U$635,$Y108)</f>
        <v>0</v>
      </c>
    </row>
    <row r="109" customFormat="false" ht="15" hidden="false" customHeight="false" outlineLevel="0" collapsed="false">
      <c r="M109" s="214" t="n">
        <v>42</v>
      </c>
      <c r="N109" s="205" t="s">
        <v>479</v>
      </c>
      <c r="O109" s="215" t="str">
        <f aca="false">IFERROR(VLOOKUP($N109,#REF!,6,FALSE()),"")</f>
        <v/>
      </c>
      <c r="P109" s="215" t="str">
        <f aca="false">IFERROR(VLOOKUP($N109,#REF!,6,FALSE()),"")</f>
        <v/>
      </c>
      <c r="R109" s="205" t="s">
        <v>480</v>
      </c>
      <c r="S109" s="216" t="e">
        <f aca="false">#REF!</f>
        <v>#REF!</v>
      </c>
      <c r="T109" s="216" t="e">
        <f aca="false">IF(S109=0,"",IF(S109="I","R",IF(S109="E","P")))</f>
        <v>#REF!</v>
      </c>
      <c r="U109" s="216" t="e">
        <f aca="false">#REF!</f>
        <v>#REF!</v>
      </c>
      <c r="V109" s="216" t="str">
        <f aca="false">IFERROR(VLOOKUP(#REF!,'Country &amp; Service Codes'!$B$4:$C$269,2,FALSE()),"")</f>
        <v/>
      </c>
      <c r="W109" s="215" t="e">
        <f aca="false">#REF!</f>
        <v>#REF!</v>
      </c>
      <c r="Y109" s="205" t="s">
        <v>358</v>
      </c>
      <c r="Z109" s="204" t="n">
        <f aca="false">SUMIFS($W$17:$W$635,$T$17:$T$635,"P",$U$17:$U$635,$Y109)</f>
        <v>0</v>
      </c>
    </row>
    <row r="110" customFormat="false" ht="15" hidden="false" customHeight="false" outlineLevel="0" collapsed="false">
      <c r="M110" s="214" t="n">
        <v>42</v>
      </c>
      <c r="N110" s="205" t="s">
        <v>481</v>
      </c>
      <c r="O110" s="215" t="str">
        <f aca="false">IFERROR(VLOOKUP($N110,#REF!,6,FALSE()),"")</f>
        <v/>
      </c>
      <c r="P110" s="215" t="str">
        <f aca="false">IFERROR(VLOOKUP($N110,#REF!,6,FALSE()),"")</f>
        <v/>
      </c>
      <c r="R110" s="205" t="s">
        <v>482</v>
      </c>
      <c r="S110" s="216" t="e">
        <f aca="false">#REF!</f>
        <v>#REF!</v>
      </c>
      <c r="T110" s="216" t="e">
        <f aca="false">IF(S110=0,"",IF(S110="I","R",IF(S110="E","P")))</f>
        <v>#REF!</v>
      </c>
      <c r="U110" s="216" t="e">
        <f aca="false">#REF!</f>
        <v>#REF!</v>
      </c>
      <c r="V110" s="216" t="str">
        <f aca="false">IFERROR(VLOOKUP(#REF!,'Country &amp; Service Codes'!$B$4:$C$269,2,FALSE()),"")</f>
        <v/>
      </c>
      <c r="W110" s="215" t="e">
        <f aca="false">#REF!</f>
        <v>#REF!</v>
      </c>
      <c r="Y110" s="205" t="s">
        <v>360</v>
      </c>
      <c r="Z110" s="204" t="n">
        <f aca="false">SUMIFS($W$17:$W$635,$T$17:$T$635,"P",$U$17:$U$635,$Y110)</f>
        <v>0</v>
      </c>
    </row>
    <row r="111" customFormat="false" ht="15" hidden="false" customHeight="false" outlineLevel="0" collapsed="false">
      <c r="M111" s="214" t="n">
        <v>43</v>
      </c>
      <c r="N111" s="205" t="s">
        <v>483</v>
      </c>
      <c r="O111" s="215" t="str">
        <f aca="false">IFERROR(VLOOKUP($N111,#REF!,6,FALSE()),"")</f>
        <v/>
      </c>
      <c r="P111" s="215" t="str">
        <f aca="false">IFERROR(VLOOKUP($N111,#REF!,6,FALSE()),"")</f>
        <v/>
      </c>
      <c r="R111" s="205" t="s">
        <v>484</v>
      </c>
      <c r="S111" s="216" t="e">
        <f aca="false">#REF!</f>
        <v>#REF!</v>
      </c>
      <c r="T111" s="216" t="e">
        <f aca="false">IF(S111=0,"",IF(S111="I","R",IF(S111="E","P")))</f>
        <v>#REF!</v>
      </c>
      <c r="U111" s="216" t="e">
        <f aca="false">#REF!</f>
        <v>#REF!</v>
      </c>
      <c r="V111" s="216" t="str">
        <f aca="false">IFERROR(VLOOKUP(#REF!,'Country &amp; Service Codes'!$B$4:$C$269,2,FALSE()),"")</f>
        <v/>
      </c>
      <c r="W111" s="215" t="e">
        <f aca="false">#REF!</f>
        <v>#REF!</v>
      </c>
      <c r="Y111" s="205" t="s">
        <v>362</v>
      </c>
      <c r="Z111" s="204" t="n">
        <f aca="false">SUMIFS($W$17:$W$635,$T$17:$T$635,"P",$U$17:$U$635,$Y111)</f>
        <v>0</v>
      </c>
    </row>
    <row r="112" customFormat="false" ht="15" hidden="false" customHeight="false" outlineLevel="0" collapsed="false">
      <c r="M112" s="214" t="n">
        <v>43</v>
      </c>
      <c r="N112" s="205" t="s">
        <v>485</v>
      </c>
      <c r="O112" s="215" t="str">
        <f aca="false">IFERROR(VLOOKUP($N112,#REF!,6,FALSE()),"")</f>
        <v/>
      </c>
      <c r="P112" s="215" t="str">
        <f aca="false">IFERROR(VLOOKUP($N112,#REF!,6,FALSE()),"")</f>
        <v/>
      </c>
      <c r="R112" s="205" t="s">
        <v>486</v>
      </c>
      <c r="S112" s="216" t="e">
        <f aca="false">#REF!</f>
        <v>#REF!</v>
      </c>
      <c r="T112" s="216" t="e">
        <f aca="false">IF(S112=0,"",IF(S112="I","R",IF(S112="E","P")))</f>
        <v>#REF!</v>
      </c>
      <c r="U112" s="216" t="e">
        <f aca="false">#REF!</f>
        <v>#REF!</v>
      </c>
      <c r="V112" s="216" t="str">
        <f aca="false">IFERROR(VLOOKUP(#REF!,'Country &amp; Service Codes'!$B$4:$C$269,2,FALSE()),"")</f>
        <v/>
      </c>
      <c r="W112" s="215" t="e">
        <f aca="false">#REF!</f>
        <v>#REF!</v>
      </c>
      <c r="Y112" s="205" t="s">
        <v>364</v>
      </c>
      <c r="Z112" s="204" t="n">
        <f aca="false">SUMIFS($W$17:$W$635,$T$17:$T$635,"P",$U$17:$U$635,$Y112)</f>
        <v>0</v>
      </c>
    </row>
    <row r="113" customFormat="false" ht="15" hidden="false" customHeight="false" outlineLevel="0" collapsed="false">
      <c r="M113" s="214" t="n">
        <v>44</v>
      </c>
      <c r="N113" s="205" t="s">
        <v>53</v>
      </c>
      <c r="O113" s="215" t="str">
        <f aca="false">IFERROR(VLOOKUP($N113,#REF!,6,FALSE()),"")</f>
        <v/>
      </c>
      <c r="P113" s="215" t="str">
        <f aca="false">IFERROR(VLOOKUP($N113,#REF!,6,FALSE()),"")</f>
        <v/>
      </c>
      <c r="R113" s="205" t="s">
        <v>487</v>
      </c>
      <c r="S113" s="216" t="e">
        <f aca="false">#REF!</f>
        <v>#REF!</v>
      </c>
      <c r="T113" s="216" t="e">
        <f aca="false">IF(S113=0,"",IF(S113="I","R",IF(S113="E","P")))</f>
        <v>#REF!</v>
      </c>
      <c r="U113" s="216" t="e">
        <f aca="false">#REF!</f>
        <v>#REF!</v>
      </c>
      <c r="V113" s="216" t="str">
        <f aca="false">IFERROR(VLOOKUP(#REF!,'Country &amp; Service Codes'!$B$4:$C$269,2,FALSE()),"")</f>
        <v/>
      </c>
      <c r="W113" s="215" t="e">
        <f aca="false">#REF!</f>
        <v>#REF!</v>
      </c>
      <c r="Y113" s="205" t="s">
        <v>366</v>
      </c>
      <c r="Z113" s="204" t="n">
        <f aca="false">SUMIFS($W$17:$W$635,$T$17:$T$635,"P",$U$17:$U$635,$Y113)</f>
        <v>0</v>
      </c>
    </row>
    <row r="114" customFormat="false" ht="15" hidden="false" customHeight="false" outlineLevel="0" collapsed="false">
      <c r="M114" s="214" t="n">
        <v>44</v>
      </c>
      <c r="N114" s="205" t="s">
        <v>59</v>
      </c>
      <c r="O114" s="215" t="str">
        <f aca="false">IFERROR(VLOOKUP($N114,#REF!,6,FALSE()),"")</f>
        <v/>
      </c>
      <c r="P114" s="215" t="str">
        <f aca="false">IFERROR(VLOOKUP($N114,#REF!,6,FALSE()),"")</f>
        <v/>
      </c>
      <c r="R114" s="205" t="s">
        <v>488</v>
      </c>
      <c r="S114" s="216" t="e">
        <f aca="false">#REF!</f>
        <v>#REF!</v>
      </c>
      <c r="T114" s="216" t="e">
        <f aca="false">IF(S114=0,"",IF(S114="I","R",IF(S114="E","P")))</f>
        <v>#REF!</v>
      </c>
      <c r="U114" s="216" t="e">
        <f aca="false">#REF!</f>
        <v>#REF!</v>
      </c>
      <c r="V114" s="216" t="str">
        <f aca="false">IFERROR(VLOOKUP(#REF!,'Country &amp; Service Codes'!$B$4:$C$269,2,FALSE()),"")</f>
        <v/>
      </c>
      <c r="W114" s="215" t="e">
        <f aca="false">#REF!</f>
        <v>#REF!</v>
      </c>
      <c r="Y114" s="205" t="s">
        <v>368</v>
      </c>
      <c r="Z114" s="204" t="n">
        <f aca="false">SUMIFS($W$17:$W$635,$T$17:$T$635,"P",$U$17:$U$635,$Y114)</f>
        <v>0</v>
      </c>
    </row>
    <row r="115" customFormat="false" ht="15" hidden="false" customHeight="false" outlineLevel="0" collapsed="false">
      <c r="M115" s="214" t="n">
        <v>45</v>
      </c>
      <c r="N115" s="205" t="s">
        <v>276</v>
      </c>
      <c r="O115" s="215" t="str">
        <f aca="false">IFERROR(VLOOKUP($N115,#REF!,6,FALSE()),"")</f>
        <v/>
      </c>
      <c r="P115" s="215" t="str">
        <f aca="false">IFERROR(VLOOKUP($N115,#REF!,6,FALSE()),"")</f>
        <v/>
      </c>
      <c r="R115" s="205" t="s">
        <v>489</v>
      </c>
      <c r="S115" s="216" t="e">
        <f aca="false">#REF!</f>
        <v>#REF!</v>
      </c>
      <c r="T115" s="216" t="e">
        <f aca="false">IF(S115=0,"",IF(S115="I","R",IF(S115="E","P")))</f>
        <v>#REF!</v>
      </c>
      <c r="U115" s="216" t="e">
        <f aca="false">#REF!</f>
        <v>#REF!</v>
      </c>
      <c r="V115" s="216" t="str">
        <f aca="false">IFERROR(VLOOKUP(#REF!,'Country &amp; Service Codes'!$B$4:$C$269,2,FALSE()),"")</f>
        <v/>
      </c>
      <c r="W115" s="215" t="e">
        <f aca="false">#REF!</f>
        <v>#REF!</v>
      </c>
      <c r="Y115" s="205" t="s">
        <v>370</v>
      </c>
      <c r="Z115" s="204" t="n">
        <f aca="false">SUMIFS($W$17:$W$635,$T$17:$T$635,"P",$U$17:$U$635,$Y115)</f>
        <v>0</v>
      </c>
    </row>
    <row r="116" customFormat="false" ht="15" hidden="false" customHeight="false" outlineLevel="0" collapsed="false">
      <c r="M116" s="214" t="n">
        <v>45</v>
      </c>
      <c r="N116" s="205" t="s">
        <v>490</v>
      </c>
      <c r="O116" s="215" t="str">
        <f aca="false">IFERROR(VLOOKUP($N116,#REF!,6,FALSE()),"")</f>
        <v/>
      </c>
      <c r="P116" s="215" t="str">
        <f aca="false">IFERROR(VLOOKUP($N116,#REF!,6,FALSE()),"")</f>
        <v/>
      </c>
      <c r="R116" s="205" t="s">
        <v>491</v>
      </c>
      <c r="S116" s="216" t="e">
        <f aca="false">#REF!</f>
        <v>#REF!</v>
      </c>
      <c r="T116" s="216" t="e">
        <f aca="false">IF(S116=0,"",IF(S116="I","R",IF(S116="E","P")))</f>
        <v>#REF!</v>
      </c>
      <c r="U116" s="216" t="e">
        <f aca="false">#REF!</f>
        <v>#REF!</v>
      </c>
      <c r="V116" s="216" t="str">
        <f aca="false">IFERROR(VLOOKUP(#REF!,'Country &amp; Service Codes'!$B$4:$C$269,2,FALSE()),"")</f>
        <v/>
      </c>
      <c r="W116" s="215" t="e">
        <f aca="false">#REF!</f>
        <v>#REF!</v>
      </c>
      <c r="Y116" s="205" t="s">
        <v>372</v>
      </c>
      <c r="Z116" s="204" t="n">
        <f aca="false">SUMIFS($W$17:$W$635,$T$17:$T$635,"P",$U$17:$U$635,$Y116)</f>
        <v>0</v>
      </c>
    </row>
    <row r="117" customFormat="false" ht="15" hidden="false" customHeight="false" outlineLevel="0" collapsed="false">
      <c r="M117" s="214" t="n">
        <v>46</v>
      </c>
      <c r="N117" s="205" t="s">
        <v>492</v>
      </c>
      <c r="O117" s="215" t="str">
        <f aca="false">IFERROR(VLOOKUP($N117,#REF!,6,FALSE()),"")</f>
        <v/>
      </c>
      <c r="P117" s="215" t="str">
        <f aca="false">IFERROR(VLOOKUP($N117,#REF!,6,FALSE()),"")</f>
        <v/>
      </c>
      <c r="R117" s="205" t="s">
        <v>493</v>
      </c>
      <c r="S117" s="216" t="e">
        <f aca="false">#REF!</f>
        <v>#REF!</v>
      </c>
      <c r="T117" s="216" t="e">
        <f aca="false">IF(S117=0,"",IF(S117="I","R",IF(S117="E","P")))</f>
        <v>#REF!</v>
      </c>
      <c r="U117" s="216" t="e">
        <f aca="false">#REF!</f>
        <v>#REF!</v>
      </c>
      <c r="V117" s="216" t="str">
        <f aca="false">IFERROR(VLOOKUP(#REF!,'Country &amp; Service Codes'!$B$4:$C$269,2,FALSE()),"")</f>
        <v/>
      </c>
      <c r="W117" s="215" t="e">
        <f aca="false">#REF!</f>
        <v>#REF!</v>
      </c>
      <c r="Y117" s="205" t="s">
        <v>374</v>
      </c>
      <c r="Z117" s="204" t="n">
        <f aca="false">SUMIFS($W$17:$W$635,$T$17:$T$635,"P",$U$17:$U$635,$Y117)</f>
        <v>0</v>
      </c>
    </row>
    <row r="118" customFormat="false" ht="15" hidden="false" customHeight="false" outlineLevel="0" collapsed="false">
      <c r="M118" s="214" t="n">
        <v>46</v>
      </c>
      <c r="N118" s="205" t="s">
        <v>494</v>
      </c>
      <c r="O118" s="215" t="str">
        <f aca="false">IFERROR(VLOOKUP($N118,#REF!,6,FALSE()),"")</f>
        <v/>
      </c>
      <c r="P118" s="215" t="str">
        <f aca="false">IFERROR(VLOOKUP($N118,#REF!,6,FALSE()),"")</f>
        <v/>
      </c>
      <c r="R118" s="205" t="s">
        <v>495</v>
      </c>
      <c r="S118" s="216" t="e">
        <f aca="false">#REF!</f>
        <v>#REF!</v>
      </c>
      <c r="T118" s="216" t="e">
        <f aca="false">IF(S118=0,"",IF(S118="I","R",IF(S118="E","P")))</f>
        <v>#REF!</v>
      </c>
      <c r="U118" s="216" t="e">
        <f aca="false">#REF!</f>
        <v>#REF!</v>
      </c>
      <c r="V118" s="216" t="str">
        <f aca="false">IFERROR(VLOOKUP(#REF!,'Country &amp; Service Codes'!$B$4:$C$269,2,FALSE()),"")</f>
        <v/>
      </c>
      <c r="W118" s="215" t="e">
        <f aca="false">#REF!</f>
        <v>#REF!</v>
      </c>
      <c r="Y118" s="205" t="s">
        <v>376</v>
      </c>
      <c r="Z118" s="204" t="n">
        <f aca="false">SUMIFS($W$17:$W$635,$T$17:$T$635,"P",$U$17:$U$635,$Y118)</f>
        <v>0</v>
      </c>
    </row>
    <row r="119" customFormat="false" ht="15" hidden="false" customHeight="false" outlineLevel="0" collapsed="false">
      <c r="M119" s="214" t="n">
        <v>47</v>
      </c>
      <c r="N119" s="205" t="s">
        <v>496</v>
      </c>
      <c r="O119" s="215" t="str">
        <f aca="false">IFERROR(VLOOKUP($N119,#REF!,6,FALSE()),"")</f>
        <v/>
      </c>
      <c r="P119" s="215" t="str">
        <f aca="false">IFERROR(VLOOKUP($N119,#REF!,6,FALSE()),"")</f>
        <v/>
      </c>
      <c r="R119" s="205" t="s">
        <v>497</v>
      </c>
      <c r="S119" s="216" t="e">
        <f aca="false">#REF!</f>
        <v>#REF!</v>
      </c>
      <c r="T119" s="216" t="e">
        <f aca="false">IF(S119=0,"",IF(S119="I","R",IF(S119="E","P")))</f>
        <v>#REF!</v>
      </c>
      <c r="U119" s="216" t="e">
        <f aca="false">#REF!</f>
        <v>#REF!</v>
      </c>
      <c r="V119" s="216" t="str">
        <f aca="false">IFERROR(VLOOKUP(#REF!,'Country &amp; Service Codes'!$B$4:$C$269,2,FALSE()),"")</f>
        <v/>
      </c>
      <c r="W119" s="215" t="e">
        <f aca="false">#REF!</f>
        <v>#REF!</v>
      </c>
      <c r="Y119" s="205" t="s">
        <v>378</v>
      </c>
      <c r="Z119" s="204" t="n">
        <f aca="false">SUMIFS($W$17:$W$635,$T$17:$T$635,"P",$U$17:$U$635,$Y119)</f>
        <v>0</v>
      </c>
    </row>
    <row r="120" customFormat="false" ht="15" hidden="false" customHeight="false" outlineLevel="0" collapsed="false">
      <c r="M120" s="214" t="n">
        <v>47</v>
      </c>
      <c r="N120" s="205" t="s">
        <v>498</v>
      </c>
      <c r="O120" s="215" t="str">
        <f aca="false">IFERROR(VLOOKUP($N120,#REF!,6,FALSE()),"")</f>
        <v/>
      </c>
      <c r="P120" s="215" t="str">
        <f aca="false">IFERROR(VLOOKUP($N120,#REF!,6,FALSE()),"")</f>
        <v/>
      </c>
      <c r="R120" s="205" t="s">
        <v>499</v>
      </c>
      <c r="S120" s="216" t="e">
        <f aca="false">#REF!</f>
        <v>#REF!</v>
      </c>
      <c r="T120" s="216" t="e">
        <f aca="false">IF(S120=0,"",IF(S120="I","R",IF(S120="E","P")))</f>
        <v>#REF!</v>
      </c>
      <c r="U120" s="216" t="e">
        <f aca="false">#REF!</f>
        <v>#REF!</v>
      </c>
      <c r="V120" s="216" t="str">
        <f aca="false">IFERROR(VLOOKUP(#REF!,'Country &amp; Service Codes'!$B$4:$C$269,2,FALSE()),"")</f>
        <v/>
      </c>
      <c r="W120" s="215" t="e">
        <f aca="false">#REF!</f>
        <v>#REF!</v>
      </c>
      <c r="Y120" s="205" t="s">
        <v>380</v>
      </c>
      <c r="Z120" s="204" t="n">
        <f aca="false">SUMIFS($W$17:$W$635,$T$17:$T$635,"P",$U$17:$U$635,$Y120)</f>
        <v>0</v>
      </c>
    </row>
    <row r="121" customFormat="false" ht="15" hidden="false" customHeight="false" outlineLevel="0" collapsed="false">
      <c r="M121" s="214" t="n">
        <v>47</v>
      </c>
      <c r="N121" s="205" t="s">
        <v>500</v>
      </c>
      <c r="O121" s="215" t="str">
        <f aca="false">IFERROR(VLOOKUP($N121,#REF!,6,FALSE()),"")</f>
        <v/>
      </c>
      <c r="P121" s="215" t="str">
        <f aca="false">IFERROR(VLOOKUP($N121,#REF!,6,FALSE()),"")</f>
        <v/>
      </c>
      <c r="R121" s="205" t="s">
        <v>501</v>
      </c>
      <c r="S121" s="216" t="e">
        <f aca="false">#REF!</f>
        <v>#REF!</v>
      </c>
      <c r="T121" s="216" t="e">
        <f aca="false">IF(S121=0,"",IF(S121="I","R",IF(S121="E","P")))</f>
        <v>#REF!</v>
      </c>
      <c r="U121" s="216" t="e">
        <f aca="false">#REF!</f>
        <v>#REF!</v>
      </c>
      <c r="V121" s="216" t="str">
        <f aca="false">IFERROR(VLOOKUP(#REF!,'Country &amp; Service Codes'!$B$4:$C$269,2,FALSE()),"")</f>
        <v/>
      </c>
      <c r="W121" s="215" t="e">
        <f aca="false">#REF!</f>
        <v>#REF!</v>
      </c>
      <c r="Y121" s="205" t="s">
        <v>382</v>
      </c>
      <c r="Z121" s="204" t="n">
        <f aca="false">SUMIFS($W$17:$W$635,$T$17:$T$635,"P",$U$17:$U$635,$Y121)</f>
        <v>0</v>
      </c>
    </row>
    <row r="122" customFormat="false" ht="15" hidden="false" customHeight="false" outlineLevel="0" collapsed="false">
      <c r="M122" s="214" t="n">
        <v>48</v>
      </c>
      <c r="N122" s="205" t="s">
        <v>502</v>
      </c>
      <c r="O122" s="215" t="str">
        <f aca="false">IFERROR(VLOOKUP($N122,#REF!,6,FALSE()),"")</f>
        <v/>
      </c>
      <c r="P122" s="215" t="str">
        <f aca="false">IFERROR(VLOOKUP($N122,#REF!,6,FALSE()),"")</f>
        <v/>
      </c>
      <c r="R122" s="205" t="s">
        <v>503</v>
      </c>
      <c r="S122" s="216" t="e">
        <f aca="false">#REF!</f>
        <v>#REF!</v>
      </c>
      <c r="T122" s="216" t="e">
        <f aca="false">IF(S122=0,"",IF(S122="I","R",IF(S122="E","P")))</f>
        <v>#REF!</v>
      </c>
      <c r="U122" s="216" t="e">
        <f aca="false">#REF!</f>
        <v>#REF!</v>
      </c>
      <c r="V122" s="216" t="str">
        <f aca="false">IFERROR(VLOOKUP(#REF!,'Country &amp; Service Codes'!$B$4:$C$269,2,FALSE()),"")</f>
        <v/>
      </c>
      <c r="W122" s="215" t="e">
        <f aca="false">#REF!</f>
        <v>#REF!</v>
      </c>
      <c r="Y122" s="205" t="s">
        <v>384</v>
      </c>
      <c r="Z122" s="204" t="n">
        <f aca="false">SUMIFS($W$17:$W$635,$T$17:$T$635,"P",$U$17:$U$635,$Y122)</f>
        <v>0</v>
      </c>
    </row>
    <row r="123" customFormat="false" ht="15" hidden="false" customHeight="false" outlineLevel="0" collapsed="false">
      <c r="M123" s="214" t="n">
        <v>48</v>
      </c>
      <c r="N123" s="205" t="s">
        <v>504</v>
      </c>
      <c r="O123" s="215" t="str">
        <f aca="false">IFERROR(VLOOKUP($N123,#REF!,6,FALSE()),"")</f>
        <v/>
      </c>
      <c r="P123" s="215" t="str">
        <f aca="false">IFERROR(VLOOKUP($N123,#REF!,6,FALSE()),"")</f>
        <v/>
      </c>
      <c r="R123" s="205" t="s">
        <v>505</v>
      </c>
      <c r="S123" s="216" t="e">
        <f aca="false">#REF!</f>
        <v>#REF!</v>
      </c>
      <c r="T123" s="216" t="e">
        <f aca="false">IF(S123=0,"",IF(S123="I","R",IF(S123="E","P")))</f>
        <v>#REF!</v>
      </c>
      <c r="U123" s="216" t="e">
        <f aca="false">#REF!</f>
        <v>#REF!</v>
      </c>
      <c r="V123" s="216" t="str">
        <f aca="false">IFERROR(VLOOKUP(#REF!,'Country &amp; Service Codes'!$B$4:$C$269,2,FALSE()),"")</f>
        <v/>
      </c>
      <c r="W123" s="215" t="e">
        <f aca="false">#REF!</f>
        <v>#REF!</v>
      </c>
      <c r="Y123" s="205" t="s">
        <v>386</v>
      </c>
      <c r="Z123" s="204" t="n">
        <f aca="false">SUMIFS($W$17:$W$635,$T$17:$T$635,"P",$U$17:$U$635,$Y123)</f>
        <v>0</v>
      </c>
    </row>
    <row r="124" customFormat="false" ht="15" hidden="false" customHeight="false" outlineLevel="0" collapsed="false">
      <c r="M124" s="214" t="n">
        <v>49</v>
      </c>
      <c r="N124" s="205" t="s">
        <v>506</v>
      </c>
      <c r="O124" s="215" t="str">
        <f aca="false">IFERROR(VLOOKUP($N124,#REF!,6,FALSE()),"")</f>
        <v/>
      </c>
      <c r="P124" s="215" t="str">
        <f aca="false">IFERROR(VLOOKUP($N124,#REF!,6,FALSE()),"")</f>
        <v/>
      </c>
      <c r="R124" s="205" t="s">
        <v>507</v>
      </c>
      <c r="S124" s="216" t="e">
        <f aca="false">#REF!</f>
        <v>#REF!</v>
      </c>
      <c r="T124" s="216" t="e">
        <f aca="false">IF(S124=0,"",IF(S124="I","R",IF(S124="E","P")))</f>
        <v>#REF!</v>
      </c>
      <c r="U124" s="216" t="e">
        <f aca="false">#REF!</f>
        <v>#REF!</v>
      </c>
      <c r="V124" s="216" t="str">
        <f aca="false">IFERROR(VLOOKUP(#REF!,'Country &amp; Service Codes'!$B$4:$C$269,2,FALSE()),"")</f>
        <v/>
      </c>
      <c r="W124" s="215" t="e">
        <f aca="false">#REF!</f>
        <v>#REF!</v>
      </c>
      <c r="Y124" s="205" t="s">
        <v>388</v>
      </c>
      <c r="Z124" s="204" t="n">
        <f aca="false">SUMIFS($W$17:$W$635,$T$17:$T$635,"P",$U$17:$U$635,$Y124)</f>
        <v>0</v>
      </c>
    </row>
    <row r="125" customFormat="false" ht="15" hidden="false" customHeight="false" outlineLevel="0" collapsed="false">
      <c r="M125" s="214" t="n">
        <v>49</v>
      </c>
      <c r="N125" s="205" t="s">
        <v>508</v>
      </c>
      <c r="O125" s="215" t="str">
        <f aca="false">IFERROR(VLOOKUP($N125,#REF!,6,FALSE()),"")</f>
        <v/>
      </c>
      <c r="P125" s="215" t="str">
        <f aca="false">IFERROR(VLOOKUP($N125,#REF!,6,FALSE()),"")</f>
        <v/>
      </c>
      <c r="R125" s="205" t="s">
        <v>509</v>
      </c>
      <c r="S125" s="216" t="e">
        <f aca="false">#REF!</f>
        <v>#REF!</v>
      </c>
      <c r="T125" s="216" t="e">
        <f aca="false">IF(S125=0,"",IF(S125="I","R",IF(S125="E","P")))</f>
        <v>#REF!</v>
      </c>
      <c r="U125" s="216" t="e">
        <f aca="false">#REF!</f>
        <v>#REF!</v>
      </c>
      <c r="V125" s="216" t="str">
        <f aca="false">IFERROR(VLOOKUP(#REF!,'Country &amp; Service Codes'!$B$4:$C$269,2,FALSE()),"")</f>
        <v/>
      </c>
      <c r="W125" s="215" t="e">
        <f aca="false">#REF!</f>
        <v>#REF!</v>
      </c>
      <c r="Y125" s="205" t="s">
        <v>390</v>
      </c>
      <c r="Z125" s="204" t="n">
        <f aca="false">SUMIFS($W$17:$W$635,$T$17:$T$635,"P",$U$17:$U$635,$Y125)</f>
        <v>0</v>
      </c>
    </row>
    <row r="126" customFormat="false" ht="15" hidden="false" customHeight="false" outlineLevel="0" collapsed="false">
      <c r="M126" s="214" t="n">
        <v>50</v>
      </c>
      <c r="N126" s="205" t="s">
        <v>510</v>
      </c>
      <c r="O126" s="215" t="str">
        <f aca="false">IFERROR(VLOOKUP($N126,#REF!,6,FALSE()),"")</f>
        <v/>
      </c>
      <c r="P126" s="215" t="str">
        <f aca="false">IFERROR(VLOOKUP($N126,#REF!,6,FALSE()),"")</f>
        <v/>
      </c>
      <c r="R126" s="205" t="s">
        <v>511</v>
      </c>
      <c r="S126" s="216" t="e">
        <f aca="false">#REF!</f>
        <v>#REF!</v>
      </c>
      <c r="T126" s="216" t="e">
        <f aca="false">IF(S126=0,"",IF(S126="I","R",IF(S126="E","P")))</f>
        <v>#REF!</v>
      </c>
      <c r="U126" s="216" t="e">
        <f aca="false">#REF!</f>
        <v>#REF!</v>
      </c>
      <c r="V126" s="216" t="str">
        <f aca="false">IFERROR(VLOOKUP(#REF!,'Country &amp; Service Codes'!$B$4:$C$269,2,FALSE()),"")</f>
        <v/>
      </c>
      <c r="W126" s="215" t="e">
        <f aca="false">#REF!</f>
        <v>#REF!</v>
      </c>
      <c r="Y126" s="205" t="s">
        <v>392</v>
      </c>
      <c r="Z126" s="204" t="n">
        <f aca="false">SUMIFS($W$17:$W$635,$T$17:$T$635,"P",$U$17:$U$635,$Y126)</f>
        <v>0</v>
      </c>
    </row>
    <row r="127" customFormat="false" ht="15" hidden="false" customHeight="false" outlineLevel="0" collapsed="false">
      <c r="M127" s="214" t="n">
        <v>50</v>
      </c>
      <c r="N127" s="205" t="s">
        <v>512</v>
      </c>
      <c r="O127" s="215" t="str">
        <f aca="false">IFERROR(VLOOKUP($N127,#REF!,6,FALSE()),"")</f>
        <v/>
      </c>
      <c r="P127" s="215" t="str">
        <f aca="false">IFERROR(VLOOKUP($N127,#REF!,6,FALSE()),"")</f>
        <v/>
      </c>
      <c r="R127" s="205" t="s">
        <v>513</v>
      </c>
      <c r="S127" s="216" t="e">
        <f aca="false">#REF!</f>
        <v>#REF!</v>
      </c>
      <c r="T127" s="216" t="e">
        <f aca="false">IF(S127=0,"",IF(S127="I","R",IF(S127="E","P")))</f>
        <v>#REF!</v>
      </c>
      <c r="U127" s="216" t="e">
        <f aca="false">#REF!</f>
        <v>#REF!</v>
      </c>
      <c r="V127" s="216" t="str">
        <f aca="false">IFERROR(VLOOKUP(#REF!,'Country &amp; Service Codes'!$B$4:$C$269,2,FALSE()),"")</f>
        <v/>
      </c>
      <c r="W127" s="215" t="e">
        <f aca="false">#REF!</f>
        <v>#REF!</v>
      </c>
      <c r="Y127" s="205" t="s">
        <v>394</v>
      </c>
      <c r="Z127" s="204" t="n">
        <f aca="false">SUMIFS($W$17:$W$635,$T$17:$T$635,"P",$U$17:$U$635,$Y127)</f>
        <v>0</v>
      </c>
    </row>
    <row r="128" customFormat="false" ht="15" hidden="false" customHeight="false" outlineLevel="0" collapsed="false">
      <c r="M128" s="214" t="n">
        <v>51</v>
      </c>
      <c r="N128" s="205" t="s">
        <v>514</v>
      </c>
      <c r="O128" s="215" t="str">
        <f aca="false">IFERROR(VLOOKUP($N128,#REF!,6,FALSE()),"")</f>
        <v/>
      </c>
      <c r="P128" s="215" t="str">
        <f aca="false">IFERROR(VLOOKUP($N128,#REF!,6,FALSE()),"")</f>
        <v/>
      </c>
      <c r="R128" s="205" t="s">
        <v>515</v>
      </c>
      <c r="S128" s="216" t="e">
        <f aca="false">#REF!</f>
        <v>#REF!</v>
      </c>
      <c r="T128" s="216" t="e">
        <f aca="false">IF(S128=0,"",IF(S128="I","R",IF(S128="E","P")))</f>
        <v>#REF!</v>
      </c>
      <c r="U128" s="216" t="e">
        <f aca="false">#REF!</f>
        <v>#REF!</v>
      </c>
      <c r="V128" s="216" t="str">
        <f aca="false">IFERROR(VLOOKUP(#REF!,'Country &amp; Service Codes'!$B$4:$C$269,2,FALSE()),"")</f>
        <v/>
      </c>
      <c r="W128" s="215" t="e">
        <f aca="false">#REF!</f>
        <v>#REF!</v>
      </c>
      <c r="Y128" s="205" t="s">
        <v>396</v>
      </c>
      <c r="Z128" s="204" t="n">
        <f aca="false">SUMIFS($W$17:$W$635,$T$17:$T$635,"P",$U$17:$U$635,$Y128)</f>
        <v>0</v>
      </c>
    </row>
    <row r="129" customFormat="false" ht="15" hidden="false" customHeight="false" outlineLevel="0" collapsed="false">
      <c r="M129" s="214" t="n">
        <v>51</v>
      </c>
      <c r="N129" s="205" t="s">
        <v>516</v>
      </c>
      <c r="O129" s="215" t="str">
        <f aca="false">IFERROR(VLOOKUP($N129,#REF!,6,FALSE()),"")</f>
        <v/>
      </c>
      <c r="P129" s="215" t="str">
        <f aca="false">IFERROR(VLOOKUP($N129,#REF!,6,FALSE()),"")</f>
        <v/>
      </c>
      <c r="R129" s="205" t="s">
        <v>517</v>
      </c>
      <c r="S129" s="216" t="e">
        <f aca="false">#REF!</f>
        <v>#REF!</v>
      </c>
      <c r="T129" s="216" t="e">
        <f aca="false">IF(S129=0,"",IF(S129="I","R",IF(S129="E","P")))</f>
        <v>#REF!</v>
      </c>
      <c r="U129" s="216" t="e">
        <f aca="false">#REF!</f>
        <v>#REF!</v>
      </c>
      <c r="V129" s="216" t="str">
        <f aca="false">IFERROR(VLOOKUP(#REF!,'Country &amp; Service Codes'!$B$4:$C$269,2,FALSE()),"")</f>
        <v/>
      </c>
      <c r="W129" s="215" t="e">
        <f aca="false">#REF!</f>
        <v>#REF!</v>
      </c>
      <c r="Y129" s="217" t="s">
        <v>405</v>
      </c>
      <c r="Z129" s="218" t="n">
        <f aca="false">SUM(Z74:Z128)</f>
        <v>0</v>
      </c>
    </row>
    <row r="130" customFormat="false" ht="15" hidden="false" customHeight="false" outlineLevel="0" collapsed="false">
      <c r="M130" s="214" t="s">
        <v>394</v>
      </c>
      <c r="N130" s="205" t="s">
        <v>518</v>
      </c>
      <c r="O130" s="215" t="str">
        <f aca="false">IFERROR(VLOOKUP($N130,#REF!,6,FALSE()),"")</f>
        <v/>
      </c>
      <c r="P130" s="215" t="str">
        <f aca="false">IFERROR(VLOOKUP($N130,#REF!,6,FALSE()),"")</f>
        <v/>
      </c>
      <c r="R130" s="205" t="s">
        <v>519</v>
      </c>
      <c r="S130" s="216" t="e">
        <f aca="false">#REF!</f>
        <v>#REF!</v>
      </c>
      <c r="T130" s="216" t="e">
        <f aca="false">IF(S130=0,"",IF(S130="I","R",IF(S130="E","P")))</f>
        <v>#REF!</v>
      </c>
      <c r="U130" s="216" t="e">
        <f aca="false">#REF!</f>
        <v>#REF!</v>
      </c>
      <c r="V130" s="216" t="str">
        <f aca="false">IFERROR(VLOOKUP(#REF!,'Country &amp; Service Codes'!$B$4:$C$269,2,FALSE()),"")</f>
        <v/>
      </c>
      <c r="W130" s="215" t="e">
        <f aca="false">#REF!</f>
        <v>#REF!</v>
      </c>
    </row>
    <row r="131" customFormat="false" ht="15" hidden="false" customHeight="false" outlineLevel="0" collapsed="false">
      <c r="M131" s="214" t="e">
        <f aca="false">VLOOKUP($N131,#REF!,4,FALSE())</f>
        <v>#VALUE!</v>
      </c>
      <c r="N131" s="205" t="s">
        <v>520</v>
      </c>
      <c r="O131" s="215" t="str">
        <f aca="false">IFERROR(VLOOKUP($N131,#REF!,6,FALSE()),"")</f>
        <v/>
      </c>
      <c r="P131" s="215" t="str">
        <f aca="false">IFERROR(VLOOKUP($N131,#REF!,6,FALSE()),"")</f>
        <v/>
      </c>
      <c r="R131" s="205" t="s">
        <v>521</v>
      </c>
      <c r="S131" s="216" t="e">
        <f aca="false">#REF!</f>
        <v>#REF!</v>
      </c>
      <c r="T131" s="216" t="e">
        <f aca="false">IF(S131=0,"",IF(S131="I","R",IF(S131="E","P")))</f>
        <v>#REF!</v>
      </c>
      <c r="U131" s="216" t="e">
        <f aca="false">#REF!</f>
        <v>#REF!</v>
      </c>
      <c r="V131" s="216" t="str">
        <f aca="false">IFERROR(VLOOKUP(#REF!,'Country &amp; Service Codes'!$B$4:$C$269,2,FALSE()),"")</f>
        <v/>
      </c>
      <c r="W131" s="215" t="e">
        <f aca="false">#REF!</f>
        <v>#REF!</v>
      </c>
    </row>
    <row r="132" customFormat="false" ht="15" hidden="false" customHeight="false" outlineLevel="0" collapsed="false">
      <c r="M132" s="214" t="s">
        <v>396</v>
      </c>
      <c r="N132" s="205" t="s">
        <v>522</v>
      </c>
      <c r="O132" s="215" t="str">
        <f aca="false">IFERROR(VLOOKUP($N132,#REF!,6,FALSE()),"")</f>
        <v/>
      </c>
      <c r="P132" s="215" t="str">
        <f aca="false">IFERROR(VLOOKUP($N132,#REF!,6,FALSE()),"")</f>
        <v/>
      </c>
      <c r="R132" s="205" t="s">
        <v>523</v>
      </c>
      <c r="S132" s="216" t="e">
        <f aca="false">#REF!</f>
        <v>#REF!</v>
      </c>
      <c r="T132" s="216" t="e">
        <f aca="false">IF(S132=0,"",IF(S132="I","R",IF(S132="E","P")))</f>
        <v>#REF!</v>
      </c>
      <c r="U132" s="216" t="e">
        <f aca="false">#REF!</f>
        <v>#REF!</v>
      </c>
      <c r="V132" s="216" t="str">
        <f aca="false">IFERROR(VLOOKUP(#REF!,'Country &amp; Service Codes'!$B$4:$C$269,2,FALSE()),"")</f>
        <v/>
      </c>
      <c r="W132" s="215" t="e">
        <f aca="false">#REF!</f>
        <v>#REF!</v>
      </c>
    </row>
    <row r="133" customFormat="false" ht="15" hidden="false" customHeight="false" outlineLevel="0" collapsed="false">
      <c r="M133" s="214" t="s">
        <v>396</v>
      </c>
      <c r="N133" s="205" t="s">
        <v>524</v>
      </c>
      <c r="O133" s="215" t="str">
        <f aca="false">IFERROR(VLOOKUP($N133,#REF!,6,FALSE()),"")</f>
        <v/>
      </c>
      <c r="P133" s="215" t="str">
        <f aca="false">IFERROR(VLOOKUP($N133,#REF!,6,FALSE()),"")</f>
        <v/>
      </c>
      <c r="R133" s="205" t="s">
        <v>525</v>
      </c>
      <c r="S133" s="216" t="e">
        <f aca="false">#REF!</f>
        <v>#REF!</v>
      </c>
      <c r="T133" s="216" t="e">
        <f aca="false">IF(S133=0,"",IF(S133="I","R",IF(S133="E","P")))</f>
        <v>#REF!</v>
      </c>
      <c r="U133" s="216" t="e">
        <f aca="false">#REF!</f>
        <v>#REF!</v>
      </c>
      <c r="V133" s="216" t="str">
        <f aca="false">IFERROR(VLOOKUP(#REF!,'Country &amp; Service Codes'!$B$4:$C$269,2,FALSE()),"")</f>
        <v/>
      </c>
      <c r="W133" s="215" t="e">
        <f aca="false">#REF!</f>
        <v>#REF!</v>
      </c>
    </row>
    <row r="134" customFormat="false" ht="15" hidden="false" customHeight="false" outlineLevel="0" collapsed="false">
      <c r="M134" s="214" t="s">
        <v>526</v>
      </c>
      <c r="N134" s="205" t="s">
        <v>527</v>
      </c>
      <c r="O134" s="215" t="e">
        <f aca="false">VLOOKUP(N134,#REF!,6,FALSE())</f>
        <v>#VALUE!</v>
      </c>
      <c r="P134" s="215" t="str">
        <f aca="false">IFERROR(VLOOKUP($N134,#REF!,6,FALSE()),"")</f>
        <v/>
      </c>
      <c r="R134" s="205" t="s">
        <v>528</v>
      </c>
      <c r="S134" s="216" t="e">
        <f aca="false">#REF!</f>
        <v>#REF!</v>
      </c>
      <c r="T134" s="216" t="e">
        <f aca="false">IF(S134=0,"",IF(S134="I","R",IF(S134="E","P")))</f>
        <v>#REF!</v>
      </c>
      <c r="U134" s="216" t="e">
        <f aca="false">#REF!</f>
        <v>#REF!</v>
      </c>
      <c r="V134" s="216" t="str">
        <f aca="false">IFERROR(VLOOKUP(#REF!,'Country &amp; Service Codes'!$B$4:$C$269,2,FALSE()),"")</f>
        <v/>
      </c>
      <c r="W134" s="215" t="e">
        <f aca="false">#REF!</f>
        <v>#REF!</v>
      </c>
    </row>
    <row r="135" customFormat="false" ht="15" hidden="false" customHeight="false" outlineLevel="0" collapsed="false">
      <c r="M135" s="214" t="s">
        <v>529</v>
      </c>
      <c r="N135" s="205" t="s">
        <v>530</v>
      </c>
      <c r="O135" s="215" t="e">
        <f aca="false">VLOOKUP($N135,#REF!,5,FALSE())</f>
        <v>#VALUE!</v>
      </c>
      <c r="P135" s="215" t="str">
        <f aca="false">IFERROR(VLOOKUP($N135,#REF!,6,FALSE()),"")</f>
        <v/>
      </c>
      <c r="R135" s="205" t="s">
        <v>531</v>
      </c>
      <c r="S135" s="216" t="e">
        <f aca="false">#REF!</f>
        <v>#REF!</v>
      </c>
      <c r="T135" s="216" t="e">
        <f aca="false">IF(S135=0,"",IF(S135="I","R",IF(S135="E","P")))</f>
        <v>#REF!</v>
      </c>
      <c r="U135" s="216" t="e">
        <f aca="false">#REF!</f>
        <v>#REF!</v>
      </c>
      <c r="V135" s="216" t="str">
        <f aca="false">IFERROR(VLOOKUP(#REF!,'Country &amp; Service Codes'!$B$4:$C$269,2,FALSE()),"")</f>
        <v/>
      </c>
      <c r="W135" s="215" t="e">
        <f aca="false">#REF!</f>
        <v>#REF!</v>
      </c>
    </row>
    <row r="136" customFormat="false" ht="15" hidden="false" customHeight="false" outlineLevel="0" collapsed="false">
      <c r="M136" s="214" t="s">
        <v>532</v>
      </c>
      <c r="N136" s="205" t="s">
        <v>533</v>
      </c>
      <c r="O136" s="215" t="str">
        <f aca="false">IFERROR(VLOOKUP($N136,#REF!,4,FALSE()),"")</f>
        <v/>
      </c>
      <c r="P136" s="215" t="str">
        <f aca="false">IFERROR(VLOOKUP($N136,#REF!,6,FALSE()),"")</f>
        <v/>
      </c>
      <c r="R136" s="205" t="s">
        <v>534</v>
      </c>
      <c r="S136" s="216" t="e">
        <f aca="false">#REF!</f>
        <v>#REF!</v>
      </c>
      <c r="T136" s="216" t="e">
        <f aca="false">IF(S136=0,"",IF(S136="I","R",IF(S136="E","P")))</f>
        <v>#REF!</v>
      </c>
      <c r="U136" s="216" t="e">
        <f aca="false">#REF!</f>
        <v>#REF!</v>
      </c>
      <c r="V136" s="216" t="str">
        <f aca="false">IFERROR(VLOOKUP(#REF!,'Country &amp; Service Codes'!$B$4:$C$269,2,FALSE()),"")</f>
        <v/>
      </c>
      <c r="W136" s="215" t="e">
        <f aca="false">#REF!</f>
        <v>#REF!</v>
      </c>
    </row>
    <row r="137" customFormat="false" ht="15" hidden="false" customHeight="false" outlineLevel="0" collapsed="false">
      <c r="M137" s="214" t="s">
        <v>535</v>
      </c>
      <c r="N137" s="205" t="s">
        <v>536</v>
      </c>
      <c r="O137" s="215" t="str">
        <f aca="false">IFERROR(VLOOKUP($N137,#REF!,4,FALSE()),"")</f>
        <v/>
      </c>
      <c r="P137" s="215" t="str">
        <f aca="false">IFERROR(VLOOKUP($N137,#REF!,6,FALSE()),"")</f>
        <v/>
      </c>
      <c r="R137" s="205" t="s">
        <v>537</v>
      </c>
      <c r="S137" s="216" t="e">
        <f aca="false">#REF!</f>
        <v>#REF!</v>
      </c>
      <c r="T137" s="216" t="e">
        <f aca="false">IF(S137=0,"",IF(S137="I","R",IF(S137="E","P")))</f>
        <v>#REF!</v>
      </c>
      <c r="U137" s="216" t="e">
        <f aca="false">#REF!</f>
        <v>#REF!</v>
      </c>
      <c r="V137" s="216" t="str">
        <f aca="false">IFERROR(VLOOKUP(#REF!,'Country &amp; Service Codes'!$B$4:$C$269,2,FALSE()),"")</f>
        <v/>
      </c>
      <c r="W137" s="215" t="e">
        <f aca="false">#REF!</f>
        <v>#REF!</v>
      </c>
    </row>
    <row r="138" customFormat="false" ht="15" hidden="false" customHeight="false" outlineLevel="0" collapsed="false">
      <c r="N138" s="221"/>
      <c r="O138" s="222"/>
      <c r="P138" s="222"/>
      <c r="R138" s="205" t="s">
        <v>538</v>
      </c>
      <c r="S138" s="216" t="e">
        <f aca="false">#REF!</f>
        <v>#REF!</v>
      </c>
      <c r="T138" s="216" t="e">
        <f aca="false">IF(S138=0,"",IF(S138="I","R",IF(S138="E","P")))</f>
        <v>#REF!</v>
      </c>
      <c r="U138" s="216" t="e">
        <f aca="false">#REF!</f>
        <v>#REF!</v>
      </c>
      <c r="V138" s="216" t="str">
        <f aca="false">IFERROR(VLOOKUP(#REF!,'Country &amp; Service Codes'!$B$4:$C$269,2,FALSE()),"")</f>
        <v/>
      </c>
      <c r="W138" s="215" t="e">
        <f aca="false">#REF!</f>
        <v>#REF!</v>
      </c>
    </row>
    <row r="139" customFormat="false" ht="15" hidden="false" customHeight="false" outlineLevel="0" collapsed="false">
      <c r="R139" s="205" t="s">
        <v>539</v>
      </c>
      <c r="S139" s="216" t="e">
        <f aca="false">#REF!</f>
        <v>#REF!</v>
      </c>
      <c r="T139" s="216" t="e">
        <f aca="false">IF(S139=0,"",IF(S139="I","R",IF(S139="E","P")))</f>
        <v>#REF!</v>
      </c>
      <c r="U139" s="216" t="e">
        <f aca="false">#REF!</f>
        <v>#REF!</v>
      </c>
      <c r="V139" s="216" t="str">
        <f aca="false">IFERROR(VLOOKUP(#REF!,'Country &amp; Service Codes'!$B$4:$C$269,2,FALSE()),"")</f>
        <v/>
      </c>
      <c r="W139" s="215" t="e">
        <f aca="false">#REF!</f>
        <v>#REF!</v>
      </c>
    </row>
    <row r="140" customFormat="false" ht="15" hidden="false" customHeight="false" outlineLevel="0" collapsed="false">
      <c r="R140" s="205" t="s">
        <v>540</v>
      </c>
      <c r="S140" s="216" t="e">
        <f aca="false">#REF!</f>
        <v>#REF!</v>
      </c>
      <c r="T140" s="216" t="e">
        <f aca="false">IF(S140=0,"",IF(S140="I","R",IF(S140="E","P")))</f>
        <v>#REF!</v>
      </c>
      <c r="U140" s="216" t="e">
        <f aca="false">#REF!</f>
        <v>#REF!</v>
      </c>
      <c r="V140" s="216" t="str">
        <f aca="false">IFERROR(VLOOKUP(#REF!,'Country &amp; Service Codes'!$B$4:$C$269,2,FALSE()),"")</f>
        <v/>
      </c>
      <c r="W140" s="215" t="e">
        <f aca="false">#REF!</f>
        <v>#REF!</v>
      </c>
    </row>
    <row r="141" customFormat="false" ht="15" hidden="false" customHeight="false" outlineLevel="0" collapsed="false">
      <c r="R141" s="205" t="s">
        <v>541</v>
      </c>
      <c r="S141" s="216" t="e">
        <f aca="false">#REF!</f>
        <v>#REF!</v>
      </c>
      <c r="T141" s="216" t="e">
        <f aca="false">IF(S141=0,"",IF(S141="I","R",IF(S141="E","P")))</f>
        <v>#REF!</v>
      </c>
      <c r="U141" s="216" t="e">
        <f aca="false">#REF!</f>
        <v>#REF!</v>
      </c>
      <c r="V141" s="216" t="str">
        <f aca="false">IFERROR(VLOOKUP(#REF!,'Country &amp; Service Codes'!$B$4:$C$269,2,FALSE()),"")</f>
        <v/>
      </c>
      <c r="W141" s="215" t="e">
        <f aca="false">#REF!</f>
        <v>#REF!</v>
      </c>
    </row>
    <row r="142" customFormat="false" ht="15" hidden="false" customHeight="false" outlineLevel="0" collapsed="false">
      <c r="R142" s="205" t="s">
        <v>542</v>
      </c>
      <c r="S142" s="216" t="e">
        <f aca="false">#REF!</f>
        <v>#REF!</v>
      </c>
      <c r="T142" s="216" t="e">
        <f aca="false">IF(S142=0,"",IF(S142="I","R",IF(S142="E","P")))</f>
        <v>#REF!</v>
      </c>
      <c r="U142" s="216" t="e">
        <f aca="false">#REF!</f>
        <v>#REF!</v>
      </c>
      <c r="V142" s="216" t="str">
        <f aca="false">IFERROR(VLOOKUP(#REF!,'Country &amp; Service Codes'!$B$4:$C$269,2,FALSE()),"")</f>
        <v/>
      </c>
      <c r="W142" s="215" t="e">
        <f aca="false">#REF!</f>
        <v>#REF!</v>
      </c>
    </row>
    <row r="143" customFormat="false" ht="15" hidden="false" customHeight="false" outlineLevel="0" collapsed="false">
      <c r="R143" s="205" t="s">
        <v>543</v>
      </c>
      <c r="S143" s="216" t="e">
        <f aca="false">#REF!</f>
        <v>#REF!</v>
      </c>
      <c r="T143" s="216" t="e">
        <f aca="false">IF(S143=0,"",IF(S143="I","R",IF(S143="E","P")))</f>
        <v>#REF!</v>
      </c>
      <c r="U143" s="216" t="e">
        <f aca="false">#REF!</f>
        <v>#REF!</v>
      </c>
      <c r="V143" s="216" t="str">
        <f aca="false">IFERROR(VLOOKUP(#REF!,'Country &amp; Service Codes'!$B$4:$C$269,2,FALSE()),"")</f>
        <v/>
      </c>
      <c r="W143" s="215" t="e">
        <f aca="false">#REF!</f>
        <v>#REF!</v>
      </c>
    </row>
    <row r="144" customFormat="false" ht="15" hidden="false" customHeight="false" outlineLevel="0" collapsed="false">
      <c r="R144" s="205" t="s">
        <v>544</v>
      </c>
      <c r="S144" s="216" t="e">
        <f aca="false">#REF!</f>
        <v>#REF!</v>
      </c>
      <c r="T144" s="216" t="e">
        <f aca="false">IF(S144=0,"",IF(S144="I","R",IF(S144="E","P")))</f>
        <v>#REF!</v>
      </c>
      <c r="U144" s="216" t="e">
        <f aca="false">#REF!</f>
        <v>#REF!</v>
      </c>
      <c r="V144" s="216" t="str">
        <f aca="false">IFERROR(VLOOKUP(#REF!,'Country &amp; Service Codes'!$B$4:$C$269,2,FALSE()),"")</f>
        <v/>
      </c>
      <c r="W144" s="215" t="e">
        <f aca="false">#REF!</f>
        <v>#REF!</v>
      </c>
    </row>
    <row r="145" customFormat="false" ht="15" hidden="false" customHeight="false" outlineLevel="0" collapsed="false">
      <c r="R145" s="205" t="s">
        <v>545</v>
      </c>
      <c r="S145" s="216" t="e">
        <f aca="false">#REF!</f>
        <v>#REF!</v>
      </c>
      <c r="T145" s="216" t="e">
        <f aca="false">IF(S145=0,"",IF(S145="I","R",IF(S145="E","P")))</f>
        <v>#REF!</v>
      </c>
      <c r="U145" s="216" t="e">
        <f aca="false">#REF!</f>
        <v>#REF!</v>
      </c>
      <c r="V145" s="216" t="str">
        <f aca="false">IFERROR(VLOOKUP(#REF!,'Country &amp; Service Codes'!$B$4:$C$269,2,FALSE()),"")</f>
        <v/>
      </c>
      <c r="W145" s="215" t="e">
        <f aca="false">#REF!</f>
        <v>#REF!</v>
      </c>
    </row>
    <row r="146" customFormat="false" ht="15" hidden="false" customHeight="false" outlineLevel="0" collapsed="false">
      <c r="R146" s="205" t="s">
        <v>546</v>
      </c>
      <c r="S146" s="216" t="e">
        <f aca="false">#REF!</f>
        <v>#REF!</v>
      </c>
      <c r="T146" s="216" t="e">
        <f aca="false">IF(S146=0,"",IF(S146="I","R",IF(S146="E","P")))</f>
        <v>#REF!</v>
      </c>
      <c r="U146" s="216" t="e">
        <f aca="false">#REF!</f>
        <v>#REF!</v>
      </c>
      <c r="V146" s="216" t="str">
        <f aca="false">IFERROR(VLOOKUP(#REF!,'Country &amp; Service Codes'!$B$4:$C$269,2,FALSE()),"")</f>
        <v/>
      </c>
      <c r="W146" s="215" t="e">
        <f aca="false">#REF!</f>
        <v>#REF!</v>
      </c>
    </row>
    <row r="147" customFormat="false" ht="15" hidden="false" customHeight="false" outlineLevel="0" collapsed="false">
      <c r="R147" s="205" t="s">
        <v>547</v>
      </c>
      <c r="S147" s="216" t="e">
        <f aca="false">#REF!</f>
        <v>#REF!</v>
      </c>
      <c r="T147" s="216" t="e">
        <f aca="false">IF(S147=0,"",IF(S147="I","R",IF(S147="E","P")))</f>
        <v>#REF!</v>
      </c>
      <c r="U147" s="216" t="e">
        <f aca="false">#REF!</f>
        <v>#REF!</v>
      </c>
      <c r="V147" s="216" t="str">
        <f aca="false">IFERROR(VLOOKUP(#REF!,'Country &amp; Service Codes'!$B$4:$C$269,2,FALSE()),"")</f>
        <v/>
      </c>
      <c r="W147" s="215" t="e">
        <f aca="false">#REF!</f>
        <v>#REF!</v>
      </c>
    </row>
    <row r="148" customFormat="false" ht="15" hidden="false" customHeight="false" outlineLevel="0" collapsed="false">
      <c r="R148" s="205" t="s">
        <v>548</v>
      </c>
      <c r="S148" s="216" t="e">
        <f aca="false">#REF!</f>
        <v>#REF!</v>
      </c>
      <c r="T148" s="216" t="e">
        <f aca="false">IF(S148=0,"",IF(S148="I","R",IF(S148="E","P")))</f>
        <v>#REF!</v>
      </c>
      <c r="U148" s="216" t="e">
        <f aca="false">#REF!</f>
        <v>#REF!</v>
      </c>
      <c r="V148" s="216" t="str">
        <f aca="false">IFERROR(VLOOKUP(#REF!,'Country &amp; Service Codes'!$B$4:$C$269,2,FALSE()),"")</f>
        <v/>
      </c>
      <c r="W148" s="215" t="e">
        <f aca="false">#REF!</f>
        <v>#REF!</v>
      </c>
    </row>
    <row r="149" customFormat="false" ht="15" hidden="false" customHeight="false" outlineLevel="0" collapsed="false">
      <c r="R149" s="205" t="s">
        <v>549</v>
      </c>
      <c r="S149" s="216" t="e">
        <f aca="false">#REF!</f>
        <v>#REF!</v>
      </c>
      <c r="T149" s="216" t="e">
        <f aca="false">IF(S149=0,"",IF(S149="I","R",IF(S149="E","P")))</f>
        <v>#REF!</v>
      </c>
      <c r="U149" s="216" t="e">
        <f aca="false">#REF!</f>
        <v>#REF!</v>
      </c>
      <c r="V149" s="216" t="str">
        <f aca="false">IFERROR(VLOOKUP(#REF!,'Country &amp; Service Codes'!$B$4:$C$269,2,FALSE()),"")</f>
        <v/>
      </c>
      <c r="W149" s="215" t="e">
        <f aca="false">#REF!</f>
        <v>#REF!</v>
      </c>
    </row>
    <row r="150" customFormat="false" ht="15" hidden="false" customHeight="false" outlineLevel="0" collapsed="false">
      <c r="R150" s="205" t="s">
        <v>550</v>
      </c>
      <c r="S150" s="216" t="e">
        <f aca="false">#REF!</f>
        <v>#REF!</v>
      </c>
      <c r="T150" s="216" t="e">
        <f aca="false">IF(S150=0,"",IF(S150="I","R",IF(S150="E","P")))</f>
        <v>#REF!</v>
      </c>
      <c r="U150" s="216" t="e">
        <f aca="false">#REF!</f>
        <v>#REF!</v>
      </c>
      <c r="V150" s="216" t="str">
        <f aca="false">IFERROR(VLOOKUP(#REF!,'Country &amp; Service Codes'!$B$4:$C$269,2,FALSE()),"")</f>
        <v/>
      </c>
      <c r="W150" s="215" t="e">
        <f aca="false">#REF!</f>
        <v>#REF!</v>
      </c>
    </row>
    <row r="151" customFormat="false" ht="15" hidden="false" customHeight="false" outlineLevel="0" collapsed="false">
      <c r="R151" s="205" t="s">
        <v>551</v>
      </c>
      <c r="S151" s="216" t="e">
        <f aca="false">#REF!</f>
        <v>#REF!</v>
      </c>
      <c r="T151" s="216" t="e">
        <f aca="false">IF(S151=0,"",IF(S151="I","R",IF(S151="E","P")))</f>
        <v>#REF!</v>
      </c>
      <c r="U151" s="216" t="e">
        <f aca="false">#REF!</f>
        <v>#REF!</v>
      </c>
      <c r="V151" s="216" t="str">
        <f aca="false">IFERROR(VLOOKUP(#REF!,'Country &amp; Service Codes'!$B$4:$C$269,2,FALSE()),"")</f>
        <v/>
      </c>
      <c r="W151" s="215" t="e">
        <f aca="false">#REF!</f>
        <v>#REF!</v>
      </c>
    </row>
    <row r="152" customFormat="false" ht="15" hidden="false" customHeight="false" outlineLevel="0" collapsed="false">
      <c r="R152" s="205" t="s">
        <v>552</v>
      </c>
      <c r="S152" s="216" t="e">
        <f aca="false">#REF!</f>
        <v>#REF!</v>
      </c>
      <c r="T152" s="216" t="e">
        <f aca="false">IF(S152=0,"",IF(S152="I","R",IF(S152="E","P")))</f>
        <v>#REF!</v>
      </c>
      <c r="U152" s="216" t="e">
        <f aca="false">#REF!</f>
        <v>#REF!</v>
      </c>
      <c r="V152" s="216" t="str">
        <f aca="false">IFERROR(VLOOKUP(#REF!,'Country &amp; Service Codes'!$B$4:$C$269,2,FALSE()),"")</f>
        <v/>
      </c>
      <c r="W152" s="215" t="e">
        <f aca="false">#REF!</f>
        <v>#REF!</v>
      </c>
    </row>
    <row r="153" customFormat="false" ht="15" hidden="false" customHeight="false" outlineLevel="0" collapsed="false">
      <c r="R153" s="205" t="s">
        <v>553</v>
      </c>
      <c r="S153" s="216" t="e">
        <f aca="false">#REF!</f>
        <v>#REF!</v>
      </c>
      <c r="T153" s="216" t="e">
        <f aca="false">IF(S153=0,"",IF(S153="I","R",IF(S153="E","P")))</f>
        <v>#REF!</v>
      </c>
      <c r="U153" s="216" t="e">
        <f aca="false">#REF!</f>
        <v>#REF!</v>
      </c>
      <c r="V153" s="216" t="str">
        <f aca="false">IFERROR(VLOOKUP(#REF!,'Country &amp; Service Codes'!$B$4:$C$269,2,FALSE()),"")</f>
        <v/>
      </c>
      <c r="W153" s="215" t="e">
        <f aca="false">#REF!</f>
        <v>#REF!</v>
      </c>
    </row>
    <row r="154" customFormat="false" ht="15" hidden="false" customHeight="false" outlineLevel="0" collapsed="false">
      <c r="Q154" s="200"/>
      <c r="R154" s="205" t="s">
        <v>554</v>
      </c>
      <c r="S154" s="216" t="e">
        <f aca="false">#REF!</f>
        <v>#REF!</v>
      </c>
      <c r="T154" s="216" t="e">
        <f aca="false">IF(S154=0,"",IF(S154="I","R",IF(S154="E","P")))</f>
        <v>#REF!</v>
      </c>
      <c r="U154" s="216" t="e">
        <f aca="false">#REF!</f>
        <v>#REF!</v>
      </c>
      <c r="V154" s="216" t="str">
        <f aca="false">IFERROR(VLOOKUP(#REF!,'Country &amp; Service Codes'!$B$4:$C$269,2,FALSE()),"")</f>
        <v/>
      </c>
      <c r="W154" s="215" t="e">
        <f aca="false">#REF!</f>
        <v>#REF!</v>
      </c>
    </row>
    <row r="155" customFormat="false" ht="15" hidden="false" customHeight="false" outlineLevel="0" collapsed="false">
      <c r="N155" s="223"/>
      <c r="O155" s="223"/>
      <c r="P155" s="223"/>
      <c r="R155" s="205" t="s">
        <v>555</v>
      </c>
      <c r="S155" s="216" t="e">
        <f aca="false">#REF!</f>
        <v>#REF!</v>
      </c>
      <c r="T155" s="216" t="e">
        <f aca="false">IF(S155=0,"",IF(S155="I","R",IF(S155="E","P")))</f>
        <v>#REF!</v>
      </c>
      <c r="U155" s="216" t="e">
        <f aca="false">#REF!</f>
        <v>#REF!</v>
      </c>
      <c r="V155" s="216" t="str">
        <f aca="false">IFERROR(VLOOKUP(#REF!,'Country &amp; Service Codes'!$B$4:$C$269,2,FALSE()),"")</f>
        <v/>
      </c>
      <c r="W155" s="215" t="e">
        <f aca="false">#REF!</f>
        <v>#REF!</v>
      </c>
    </row>
    <row r="156" s="223" customFormat="true" ht="16.5" hidden="false" customHeight="true" outlineLevel="0" collapsed="false">
      <c r="F156" s="224"/>
      <c r="G156" s="224"/>
      <c r="H156" s="224"/>
      <c r="I156" s="224"/>
      <c r="J156" s="224"/>
      <c r="K156" s="224"/>
      <c r="L156" s="225"/>
      <c r="M156" s="226"/>
      <c r="R156" s="205" t="s">
        <v>556</v>
      </c>
      <c r="S156" s="216" t="e">
        <f aca="false">#REF!</f>
        <v>#REF!</v>
      </c>
      <c r="T156" s="216" t="e">
        <f aca="false">IF(S156=0,"",IF(S156="I","R",IF(S156="E","P")))</f>
        <v>#REF!</v>
      </c>
      <c r="U156" s="216" t="e">
        <f aca="false">#REF!</f>
        <v>#REF!</v>
      </c>
      <c r="V156" s="216" t="str">
        <f aca="false">IFERROR(VLOOKUP(#REF!,'Country &amp; Service Codes'!$B$4:$C$269,2,FALSE()),"")</f>
        <v/>
      </c>
      <c r="W156" s="215" t="e">
        <f aca="false">#REF!</f>
        <v>#REF!</v>
      </c>
      <c r="Y156" s="198"/>
    </row>
    <row r="157" customFormat="false" ht="15" hidden="false" customHeight="false" outlineLevel="0" collapsed="false">
      <c r="F157" s="227"/>
      <c r="G157" s="228"/>
      <c r="H157" s="228"/>
      <c r="I157" s="229"/>
      <c r="J157" s="230"/>
      <c r="K157" s="230"/>
      <c r="L157" s="231"/>
      <c r="R157" s="205" t="s">
        <v>557</v>
      </c>
      <c r="S157" s="216" t="e">
        <f aca="false">#REF!</f>
        <v>#REF!</v>
      </c>
      <c r="T157" s="216" t="e">
        <f aca="false">IF(S157=0,"",IF(S157="I","R",IF(S157="E","P")))</f>
        <v>#REF!</v>
      </c>
      <c r="U157" s="216" t="e">
        <f aca="false">#REF!</f>
        <v>#REF!</v>
      </c>
      <c r="V157" s="216" t="str">
        <f aca="false">IFERROR(VLOOKUP(#REF!,'Country &amp; Service Codes'!$B$4:$C$269,2,FALSE()),"")</f>
        <v/>
      </c>
      <c r="W157" s="215" t="e">
        <f aca="false">#REF!</f>
        <v>#REF!</v>
      </c>
      <c r="Y157" s="232"/>
      <c r="Z157" s="223"/>
    </row>
    <row r="158" customFormat="false" ht="15" hidden="false" customHeight="false" outlineLevel="0" collapsed="false">
      <c r="F158" s="227"/>
      <c r="G158" s="228"/>
      <c r="H158" s="228"/>
      <c r="I158" s="229"/>
      <c r="J158" s="230"/>
      <c r="K158" s="230"/>
      <c r="L158" s="231"/>
      <c r="R158" s="205" t="s">
        <v>558</v>
      </c>
      <c r="S158" s="216" t="e">
        <f aca="false">#REF!</f>
        <v>#REF!</v>
      </c>
      <c r="T158" s="216" t="e">
        <f aca="false">IF(S158=0,"",IF(S158="I","R",IF(S158="E","P")))</f>
        <v>#REF!</v>
      </c>
      <c r="U158" s="216" t="e">
        <f aca="false">#REF!</f>
        <v>#REF!</v>
      </c>
      <c r="V158" s="216" t="str">
        <f aca="false">IFERROR(VLOOKUP(#REF!,'Country &amp; Service Codes'!$B$4:$C$269,2,FALSE()),"")</f>
        <v/>
      </c>
      <c r="W158" s="215" t="e">
        <f aca="false">#REF!</f>
        <v>#REF!</v>
      </c>
    </row>
    <row r="159" customFormat="false" ht="15" hidden="false" customHeight="false" outlineLevel="0" collapsed="false">
      <c r="F159" s="227"/>
      <c r="G159" s="228"/>
      <c r="H159" s="228"/>
      <c r="I159" s="229"/>
      <c r="J159" s="230"/>
      <c r="K159" s="230"/>
      <c r="L159" s="231"/>
      <c r="R159" s="205" t="s">
        <v>559</v>
      </c>
      <c r="S159" s="216" t="e">
        <f aca="false">#REF!</f>
        <v>#REF!</v>
      </c>
      <c r="T159" s="216" t="e">
        <f aca="false">IF(S159=0,"",IF(S159="I","R",IF(S159="E","P")))</f>
        <v>#REF!</v>
      </c>
      <c r="U159" s="216" t="e">
        <f aca="false">#REF!</f>
        <v>#REF!</v>
      </c>
      <c r="V159" s="216" t="str">
        <f aca="false">IFERROR(VLOOKUP(#REF!,'Country &amp; Service Codes'!$B$4:$C$269,2,FALSE()),"")</f>
        <v/>
      </c>
      <c r="W159" s="215" t="e">
        <f aca="false">#REF!</f>
        <v>#REF!</v>
      </c>
    </row>
    <row r="160" customFormat="false" ht="15" hidden="false" customHeight="false" outlineLevel="0" collapsed="false">
      <c r="F160" s="227"/>
      <c r="G160" s="228"/>
      <c r="H160" s="228"/>
      <c r="I160" s="229"/>
      <c r="J160" s="230"/>
      <c r="K160" s="230"/>
      <c r="L160" s="231"/>
      <c r="R160" s="205" t="s">
        <v>560</v>
      </c>
      <c r="S160" s="216" t="e">
        <f aca="false">#REF!</f>
        <v>#REF!</v>
      </c>
      <c r="T160" s="216" t="e">
        <f aca="false">IF(S160=0,"",IF(S160="I","R",IF(S160="E","P")))</f>
        <v>#REF!</v>
      </c>
      <c r="U160" s="216" t="e">
        <f aca="false">#REF!</f>
        <v>#REF!</v>
      </c>
      <c r="V160" s="216" t="str">
        <f aca="false">IFERROR(VLOOKUP(#REF!,'Country &amp; Service Codes'!$B$4:$C$269,2,FALSE()),"")</f>
        <v/>
      </c>
      <c r="W160" s="215" t="e">
        <f aca="false">#REF!</f>
        <v>#REF!</v>
      </c>
    </row>
    <row r="161" customFormat="false" ht="15" hidden="false" customHeight="false" outlineLevel="0" collapsed="false">
      <c r="F161" s="227"/>
      <c r="G161" s="228"/>
      <c r="H161" s="228"/>
      <c r="I161" s="229"/>
      <c r="J161" s="230"/>
      <c r="K161" s="230"/>
      <c r="L161" s="231"/>
      <c r="R161" s="205" t="s">
        <v>561</v>
      </c>
      <c r="S161" s="216" t="e">
        <f aca="false">#REF!</f>
        <v>#REF!</v>
      </c>
      <c r="T161" s="216" t="e">
        <f aca="false">IF(S161=0,"",IF(S161="I","R",IF(S161="E","P")))</f>
        <v>#REF!</v>
      </c>
      <c r="U161" s="216" t="e">
        <f aca="false">#REF!</f>
        <v>#REF!</v>
      </c>
      <c r="V161" s="216" t="str">
        <f aca="false">IFERROR(VLOOKUP(#REF!,'Country &amp; Service Codes'!$B$4:$C$269,2,FALSE()),"")</f>
        <v/>
      </c>
      <c r="W161" s="215" t="e">
        <f aca="false">#REF!</f>
        <v>#REF!</v>
      </c>
    </row>
    <row r="162" customFormat="false" ht="15" hidden="false" customHeight="false" outlineLevel="0" collapsed="false">
      <c r="F162" s="227"/>
      <c r="G162" s="228"/>
      <c r="H162" s="228"/>
      <c r="I162" s="229"/>
      <c r="J162" s="230"/>
      <c r="K162" s="230"/>
      <c r="L162" s="231"/>
      <c r="R162" s="205" t="s">
        <v>562</v>
      </c>
      <c r="S162" s="216" t="e">
        <f aca="false">#REF!</f>
        <v>#REF!</v>
      </c>
      <c r="T162" s="216" t="e">
        <f aca="false">IF(S162=0,"",IF(S162="I","R",IF(S162="E","P")))</f>
        <v>#REF!</v>
      </c>
      <c r="U162" s="216" t="e">
        <f aca="false">#REF!</f>
        <v>#REF!</v>
      </c>
      <c r="V162" s="216" t="str">
        <f aca="false">IFERROR(VLOOKUP(#REF!,'Country &amp; Service Codes'!$B$4:$C$269,2,FALSE()),"")</f>
        <v/>
      </c>
      <c r="W162" s="215" t="e">
        <f aca="false">#REF!</f>
        <v>#REF!</v>
      </c>
    </row>
    <row r="163" customFormat="false" ht="15" hidden="false" customHeight="false" outlineLevel="0" collapsed="false">
      <c r="F163" s="227"/>
      <c r="G163" s="228"/>
      <c r="H163" s="228"/>
      <c r="I163" s="229"/>
      <c r="J163" s="230"/>
      <c r="K163" s="230"/>
      <c r="L163" s="231"/>
      <c r="R163" s="205" t="s">
        <v>563</v>
      </c>
      <c r="S163" s="216" t="e">
        <f aca="false">#REF!</f>
        <v>#REF!</v>
      </c>
      <c r="T163" s="216" t="e">
        <f aca="false">IF(S163=0,"",IF(S163="I","R",IF(S163="E","P")))</f>
        <v>#REF!</v>
      </c>
      <c r="U163" s="216" t="e">
        <f aca="false">#REF!</f>
        <v>#REF!</v>
      </c>
      <c r="V163" s="216" t="str">
        <f aca="false">IFERROR(VLOOKUP(#REF!,'Country &amp; Service Codes'!$B$4:$C$269,2,FALSE()),"")</f>
        <v/>
      </c>
      <c r="W163" s="215" t="e">
        <f aca="false">#REF!</f>
        <v>#REF!</v>
      </c>
    </row>
    <row r="164" customFormat="false" ht="15" hidden="false" customHeight="false" outlineLevel="0" collapsed="false">
      <c r="F164" s="227"/>
      <c r="G164" s="228"/>
      <c r="H164" s="228"/>
      <c r="I164" s="229"/>
      <c r="J164" s="230"/>
      <c r="K164" s="230"/>
      <c r="L164" s="231"/>
      <c r="R164" s="205" t="s">
        <v>564</v>
      </c>
      <c r="S164" s="216" t="e">
        <f aca="false">#REF!</f>
        <v>#REF!</v>
      </c>
      <c r="T164" s="216" t="e">
        <f aca="false">IF(S164=0,"",IF(S164="I","R",IF(S164="E","P")))</f>
        <v>#REF!</v>
      </c>
      <c r="U164" s="216" t="e">
        <f aca="false">#REF!</f>
        <v>#REF!</v>
      </c>
      <c r="V164" s="216" t="str">
        <f aca="false">IFERROR(VLOOKUP(#REF!,'Country &amp; Service Codes'!$B$4:$C$269,2,FALSE()),"")</f>
        <v/>
      </c>
      <c r="W164" s="215" t="e">
        <f aca="false">#REF!</f>
        <v>#REF!</v>
      </c>
    </row>
    <row r="165" customFormat="false" ht="15" hidden="false" customHeight="false" outlineLevel="0" collapsed="false">
      <c r="F165" s="227"/>
      <c r="G165" s="228"/>
      <c r="H165" s="228"/>
      <c r="I165" s="229"/>
      <c r="J165" s="230"/>
      <c r="K165" s="230"/>
      <c r="L165" s="231"/>
      <c r="R165" s="205" t="s">
        <v>565</v>
      </c>
      <c r="S165" s="216" t="e">
        <f aca="false">#REF!</f>
        <v>#REF!</v>
      </c>
      <c r="T165" s="216" t="e">
        <f aca="false">IF(S165=0,"",IF(S165="I","R",IF(S165="E","P")))</f>
        <v>#REF!</v>
      </c>
      <c r="U165" s="216" t="e">
        <f aca="false">#REF!</f>
        <v>#REF!</v>
      </c>
      <c r="V165" s="216" t="str">
        <f aca="false">IFERROR(VLOOKUP(#REF!,'Country &amp; Service Codes'!$B$4:$C$269,2,FALSE()),"")</f>
        <v/>
      </c>
      <c r="W165" s="215" t="e">
        <f aca="false">#REF!</f>
        <v>#REF!</v>
      </c>
    </row>
    <row r="166" customFormat="false" ht="15" hidden="false" customHeight="false" outlineLevel="0" collapsed="false">
      <c r="F166" s="227"/>
      <c r="G166" s="228"/>
      <c r="H166" s="228"/>
      <c r="I166" s="229"/>
      <c r="J166" s="230"/>
      <c r="K166" s="230"/>
      <c r="L166" s="231"/>
      <c r="R166" s="205" t="s">
        <v>566</v>
      </c>
      <c r="S166" s="216" t="e">
        <f aca="false">#REF!</f>
        <v>#REF!</v>
      </c>
      <c r="T166" s="216" t="e">
        <f aca="false">IF(S166=0,"",IF(S166="I","R",IF(S166="E","P")))</f>
        <v>#REF!</v>
      </c>
      <c r="U166" s="216" t="e">
        <f aca="false">#REF!</f>
        <v>#REF!</v>
      </c>
      <c r="V166" s="216" t="str">
        <f aca="false">IFERROR(VLOOKUP(#REF!,'Country &amp; Service Codes'!$B$4:$C$269,2,FALSE()),"")</f>
        <v/>
      </c>
      <c r="W166" s="215" t="e">
        <f aca="false">#REF!</f>
        <v>#REF!</v>
      </c>
    </row>
    <row r="167" customFormat="false" ht="15" hidden="false" customHeight="false" outlineLevel="0" collapsed="false">
      <c r="F167" s="227"/>
      <c r="G167" s="228"/>
      <c r="H167" s="228"/>
      <c r="I167" s="229"/>
      <c r="J167" s="230"/>
      <c r="K167" s="230"/>
      <c r="L167" s="231"/>
      <c r="R167" s="205" t="s">
        <v>567</v>
      </c>
      <c r="S167" s="216" t="e">
        <f aca="false">#REF!</f>
        <v>#REF!</v>
      </c>
      <c r="T167" s="216" t="e">
        <f aca="false">IF(S167=0,"",IF(S167="I","R",IF(S167="E","P")))</f>
        <v>#REF!</v>
      </c>
      <c r="U167" s="216" t="e">
        <f aca="false">#REF!</f>
        <v>#REF!</v>
      </c>
      <c r="V167" s="216" t="str">
        <f aca="false">IFERROR(VLOOKUP(#REF!,'Country &amp; Service Codes'!$B$4:$C$269,2,FALSE()),"")</f>
        <v/>
      </c>
      <c r="W167" s="215" t="e">
        <f aca="false">#REF!</f>
        <v>#REF!</v>
      </c>
    </row>
    <row r="168" customFormat="false" ht="15" hidden="false" customHeight="false" outlineLevel="0" collapsed="false">
      <c r="F168" s="227"/>
      <c r="G168" s="228"/>
      <c r="H168" s="228"/>
      <c r="I168" s="229"/>
      <c r="J168" s="230"/>
      <c r="K168" s="230"/>
      <c r="L168" s="231"/>
      <c r="R168" s="205" t="s">
        <v>568</v>
      </c>
      <c r="S168" s="216" t="e">
        <f aca="false">#REF!</f>
        <v>#REF!</v>
      </c>
      <c r="T168" s="216" t="e">
        <f aca="false">IF(S168=0,"",IF(S168="I","R",IF(S168="E","P")))</f>
        <v>#REF!</v>
      </c>
      <c r="U168" s="216" t="e">
        <f aca="false">#REF!</f>
        <v>#REF!</v>
      </c>
      <c r="V168" s="216" t="str">
        <f aca="false">IFERROR(VLOOKUP(#REF!,'Country &amp; Service Codes'!$B$4:$C$269,2,FALSE()),"")</f>
        <v/>
      </c>
      <c r="W168" s="215" t="e">
        <f aca="false">#REF!</f>
        <v>#REF!</v>
      </c>
    </row>
    <row r="169" customFormat="false" ht="15" hidden="false" customHeight="false" outlineLevel="0" collapsed="false">
      <c r="F169" s="227"/>
      <c r="G169" s="228"/>
      <c r="H169" s="228"/>
      <c r="I169" s="229"/>
      <c r="J169" s="230"/>
      <c r="K169" s="230"/>
      <c r="L169" s="231"/>
      <c r="R169" s="205" t="s">
        <v>569</v>
      </c>
      <c r="S169" s="216" t="e">
        <f aca="false">#REF!</f>
        <v>#REF!</v>
      </c>
      <c r="T169" s="216" t="e">
        <f aca="false">IF(S169=0,"",IF(S169="I","R",IF(S169="E","P")))</f>
        <v>#REF!</v>
      </c>
      <c r="U169" s="216" t="e">
        <f aca="false">#REF!</f>
        <v>#REF!</v>
      </c>
      <c r="V169" s="216" t="str">
        <f aca="false">IFERROR(VLOOKUP(#REF!,'Country &amp; Service Codes'!$B$4:$C$269,2,FALSE()),"")</f>
        <v/>
      </c>
      <c r="W169" s="215" t="e">
        <f aca="false">#REF!</f>
        <v>#REF!</v>
      </c>
    </row>
    <row r="170" customFormat="false" ht="15" hidden="false" customHeight="false" outlineLevel="0" collapsed="false">
      <c r="F170" s="227"/>
      <c r="G170" s="228"/>
      <c r="H170" s="228"/>
      <c r="I170" s="229"/>
      <c r="J170" s="230"/>
      <c r="K170" s="230"/>
      <c r="L170" s="231"/>
      <c r="R170" s="205" t="s">
        <v>570</v>
      </c>
      <c r="S170" s="216" t="e">
        <f aca="false">#REF!</f>
        <v>#REF!</v>
      </c>
      <c r="T170" s="216" t="e">
        <f aca="false">IF(S170=0,"",IF(S170="I","R",IF(S170="E","P")))</f>
        <v>#REF!</v>
      </c>
      <c r="U170" s="216" t="e">
        <f aca="false">#REF!</f>
        <v>#REF!</v>
      </c>
      <c r="V170" s="216" t="str">
        <f aca="false">IFERROR(VLOOKUP(#REF!,'Country &amp; Service Codes'!$B$4:$C$269,2,FALSE()),"")</f>
        <v/>
      </c>
      <c r="W170" s="215" t="e">
        <f aca="false">#REF!</f>
        <v>#REF!</v>
      </c>
    </row>
    <row r="171" customFormat="false" ht="15" hidden="false" customHeight="false" outlineLevel="0" collapsed="false">
      <c r="F171" s="227"/>
      <c r="G171" s="228"/>
      <c r="H171" s="228"/>
      <c r="I171" s="229"/>
      <c r="J171" s="230"/>
      <c r="K171" s="230"/>
      <c r="L171" s="231"/>
      <c r="R171" s="205" t="s">
        <v>571</v>
      </c>
      <c r="S171" s="216" t="e">
        <f aca="false">#REF!</f>
        <v>#REF!</v>
      </c>
      <c r="T171" s="216" t="e">
        <f aca="false">IF(S171=0,"",IF(S171="I","R",IF(S171="E","P")))</f>
        <v>#REF!</v>
      </c>
      <c r="U171" s="216" t="e">
        <f aca="false">#REF!</f>
        <v>#REF!</v>
      </c>
      <c r="V171" s="216" t="str">
        <f aca="false">IFERROR(VLOOKUP(#REF!,'Country &amp; Service Codes'!$B$4:$C$269,2,FALSE()),"")</f>
        <v/>
      </c>
      <c r="W171" s="215" t="e">
        <f aca="false">#REF!</f>
        <v>#REF!</v>
      </c>
    </row>
    <row r="172" customFormat="false" ht="15" hidden="false" customHeight="false" outlineLevel="0" collapsed="false">
      <c r="F172" s="227"/>
      <c r="G172" s="228"/>
      <c r="H172" s="228"/>
      <c r="I172" s="229"/>
      <c r="J172" s="230"/>
      <c r="K172" s="230"/>
      <c r="L172" s="231"/>
      <c r="R172" s="205" t="s">
        <v>572</v>
      </c>
      <c r="S172" s="216" t="e">
        <f aca="false">#REF!</f>
        <v>#REF!</v>
      </c>
      <c r="T172" s="216" t="e">
        <f aca="false">IF(S172=0,"",IF(S172="I","R",IF(S172="E","P")))</f>
        <v>#REF!</v>
      </c>
      <c r="U172" s="216" t="e">
        <f aca="false">#REF!</f>
        <v>#REF!</v>
      </c>
      <c r="V172" s="216" t="str">
        <f aca="false">IFERROR(VLOOKUP(#REF!,'Country &amp; Service Codes'!$B$4:$C$269,2,FALSE()),"")</f>
        <v/>
      </c>
      <c r="W172" s="215" t="e">
        <f aca="false">#REF!</f>
        <v>#REF!</v>
      </c>
    </row>
    <row r="173" customFormat="false" ht="15" hidden="false" customHeight="false" outlineLevel="0" collapsed="false">
      <c r="F173" s="227"/>
      <c r="G173" s="228"/>
      <c r="H173" s="228"/>
      <c r="I173" s="229"/>
      <c r="J173" s="230"/>
      <c r="K173" s="230"/>
      <c r="L173" s="231"/>
      <c r="R173" s="205" t="s">
        <v>573</v>
      </c>
      <c r="S173" s="216" t="e">
        <f aca="false">#REF!</f>
        <v>#REF!</v>
      </c>
      <c r="T173" s="216" t="e">
        <f aca="false">IF(S173=0,"",IF(S173="I","R",IF(S173="E","P")))</f>
        <v>#REF!</v>
      </c>
      <c r="U173" s="216" t="e">
        <f aca="false">#REF!</f>
        <v>#REF!</v>
      </c>
      <c r="V173" s="216" t="str">
        <f aca="false">IFERROR(VLOOKUP(#REF!,'Country &amp; Service Codes'!$B$4:$C$269,2,FALSE()),"")</f>
        <v/>
      </c>
      <c r="W173" s="215" t="e">
        <f aca="false">#REF!</f>
        <v>#REF!</v>
      </c>
    </row>
    <row r="174" customFormat="false" ht="15" hidden="false" customHeight="false" outlineLevel="0" collapsed="false">
      <c r="F174" s="227"/>
      <c r="G174" s="228"/>
      <c r="H174" s="228"/>
      <c r="I174" s="229"/>
      <c r="J174" s="230"/>
      <c r="K174" s="230"/>
      <c r="L174" s="231"/>
      <c r="R174" s="205" t="s">
        <v>574</v>
      </c>
      <c r="S174" s="216" t="e">
        <f aca="false">#REF!</f>
        <v>#REF!</v>
      </c>
      <c r="T174" s="216" t="e">
        <f aca="false">IF(S174=0,"",IF(S174="I","R",IF(S174="E","P")))</f>
        <v>#REF!</v>
      </c>
      <c r="U174" s="216" t="e">
        <f aca="false">#REF!</f>
        <v>#REF!</v>
      </c>
      <c r="V174" s="216" t="str">
        <f aca="false">IFERROR(VLOOKUP(#REF!,'Country &amp; Service Codes'!$B$4:$C$269,2,FALSE()),"")</f>
        <v/>
      </c>
      <c r="W174" s="215" t="e">
        <f aca="false">#REF!</f>
        <v>#REF!</v>
      </c>
    </row>
    <row r="175" customFormat="false" ht="15" hidden="false" customHeight="false" outlineLevel="0" collapsed="false">
      <c r="F175" s="227"/>
      <c r="G175" s="228"/>
      <c r="H175" s="228"/>
      <c r="I175" s="229"/>
      <c r="J175" s="230"/>
      <c r="K175" s="230"/>
      <c r="L175" s="231"/>
      <c r="R175" s="205" t="s">
        <v>575</v>
      </c>
      <c r="S175" s="216" t="e">
        <f aca="false">#REF!</f>
        <v>#REF!</v>
      </c>
      <c r="T175" s="216" t="e">
        <f aca="false">IF(S175=0,"",IF(S175="I","R",IF(S175="E","P")))</f>
        <v>#REF!</v>
      </c>
      <c r="U175" s="216" t="e">
        <f aca="false">#REF!</f>
        <v>#REF!</v>
      </c>
      <c r="V175" s="216" t="str">
        <f aca="false">IFERROR(VLOOKUP(#REF!,'Country &amp; Service Codes'!$B$4:$C$269,2,FALSE()),"")</f>
        <v/>
      </c>
      <c r="W175" s="215" t="e">
        <f aca="false">#REF!</f>
        <v>#REF!</v>
      </c>
    </row>
    <row r="176" customFormat="false" ht="15" hidden="false" customHeight="false" outlineLevel="0" collapsed="false">
      <c r="F176" s="227"/>
      <c r="G176" s="228"/>
      <c r="H176" s="228"/>
      <c r="I176" s="229"/>
      <c r="J176" s="230"/>
      <c r="K176" s="230"/>
      <c r="L176" s="231"/>
      <c r="R176" s="205" t="s">
        <v>576</v>
      </c>
      <c r="S176" s="216" t="e">
        <f aca="false">#REF!</f>
        <v>#REF!</v>
      </c>
      <c r="T176" s="216" t="e">
        <f aca="false">IF(S176=0,"",IF(S176="I","R",IF(S176="E","P")))</f>
        <v>#REF!</v>
      </c>
      <c r="U176" s="216" t="e">
        <f aca="false">#REF!</f>
        <v>#REF!</v>
      </c>
      <c r="V176" s="216" t="str">
        <f aca="false">IFERROR(VLOOKUP(#REF!,'Country &amp; Service Codes'!$B$4:$C$269,2,FALSE()),"")</f>
        <v/>
      </c>
      <c r="W176" s="215" t="e">
        <f aca="false">#REF!</f>
        <v>#REF!</v>
      </c>
    </row>
    <row r="177" customFormat="false" ht="15" hidden="false" customHeight="false" outlineLevel="0" collapsed="false">
      <c r="F177" s="227"/>
      <c r="G177" s="233"/>
      <c r="H177" s="228"/>
      <c r="I177" s="229"/>
      <c r="J177" s="230"/>
      <c r="K177" s="230"/>
      <c r="L177" s="231"/>
      <c r="R177" s="205" t="s">
        <v>577</v>
      </c>
      <c r="S177" s="216" t="e">
        <f aca="false">#REF!</f>
        <v>#REF!</v>
      </c>
      <c r="T177" s="216" t="e">
        <f aca="false">IF(S177=0,"",IF(S177="I","R",IF(S177="E","P")))</f>
        <v>#REF!</v>
      </c>
      <c r="U177" s="216" t="e">
        <f aca="false">#REF!</f>
        <v>#REF!</v>
      </c>
      <c r="V177" s="216" t="str">
        <f aca="false">IFERROR(VLOOKUP(#REF!,'Country &amp; Service Codes'!$B$4:$C$269,2,FALSE()),"")</f>
        <v/>
      </c>
      <c r="W177" s="215" t="e">
        <f aca="false">#REF!</f>
        <v>#REF!</v>
      </c>
    </row>
    <row r="178" customFormat="false" ht="15" hidden="false" customHeight="false" outlineLevel="0" collapsed="false">
      <c r="F178" s="227"/>
      <c r="G178" s="233"/>
      <c r="H178" s="228"/>
      <c r="I178" s="229"/>
      <c r="J178" s="230"/>
      <c r="K178" s="230"/>
      <c r="L178" s="231"/>
      <c r="R178" s="205" t="s">
        <v>578</v>
      </c>
      <c r="S178" s="216" t="e">
        <f aca="false">#REF!</f>
        <v>#REF!</v>
      </c>
      <c r="T178" s="216" t="e">
        <f aca="false">IF(S178=0,"",IF(S178="I","R",IF(S178="E","P")))</f>
        <v>#REF!</v>
      </c>
      <c r="U178" s="216" t="e">
        <f aca="false">#REF!</f>
        <v>#REF!</v>
      </c>
      <c r="V178" s="216" t="str">
        <f aca="false">IFERROR(VLOOKUP(#REF!,'Country &amp; Service Codes'!$B$4:$C$269,2,FALSE()),"")</f>
        <v/>
      </c>
      <c r="W178" s="215" t="e">
        <f aca="false">#REF!</f>
        <v>#REF!</v>
      </c>
    </row>
    <row r="179" customFormat="false" ht="15" hidden="false" customHeight="false" outlineLevel="0" collapsed="false">
      <c r="F179" s="227"/>
      <c r="G179" s="233"/>
      <c r="H179" s="228"/>
      <c r="I179" s="229"/>
      <c r="J179" s="230"/>
      <c r="K179" s="230"/>
      <c r="L179" s="231"/>
      <c r="R179" s="205" t="s">
        <v>579</v>
      </c>
      <c r="S179" s="216" t="e">
        <f aca="false">#REF!</f>
        <v>#REF!</v>
      </c>
      <c r="T179" s="216" t="e">
        <f aca="false">IF(S179=0,"",IF(S179="I","R",IF(S179="E","P")))</f>
        <v>#REF!</v>
      </c>
      <c r="U179" s="216" t="e">
        <f aca="false">#REF!</f>
        <v>#REF!</v>
      </c>
      <c r="V179" s="216" t="str">
        <f aca="false">IFERROR(VLOOKUP(#REF!,'Country &amp; Service Codes'!$B$4:$C$269,2,FALSE()),"")</f>
        <v/>
      </c>
      <c r="W179" s="215" t="e">
        <f aca="false">#REF!</f>
        <v>#REF!</v>
      </c>
    </row>
    <row r="180" customFormat="false" ht="15" hidden="false" customHeight="false" outlineLevel="0" collapsed="false">
      <c r="F180" s="227"/>
      <c r="G180" s="233"/>
      <c r="H180" s="228"/>
      <c r="I180" s="229"/>
      <c r="J180" s="230"/>
      <c r="K180" s="230"/>
      <c r="L180" s="231"/>
      <c r="R180" s="205" t="s">
        <v>580</v>
      </c>
      <c r="S180" s="216" t="e">
        <f aca="false">#REF!</f>
        <v>#REF!</v>
      </c>
      <c r="T180" s="216" t="e">
        <f aca="false">IF(S180=0,"",IF(S180="I","R",IF(S180="E","P")))</f>
        <v>#REF!</v>
      </c>
      <c r="U180" s="216" t="e">
        <f aca="false">#REF!</f>
        <v>#REF!</v>
      </c>
      <c r="V180" s="216" t="str">
        <f aca="false">IFERROR(VLOOKUP(#REF!,'Country &amp; Service Codes'!$B$4:$C$269,2,FALSE()),"")</f>
        <v/>
      </c>
      <c r="W180" s="215" t="e">
        <f aca="false">#REF!</f>
        <v>#REF!</v>
      </c>
    </row>
    <row r="181" customFormat="false" ht="15" hidden="false" customHeight="false" outlineLevel="0" collapsed="false">
      <c r="F181" s="227"/>
      <c r="G181" s="233"/>
      <c r="H181" s="228"/>
      <c r="I181" s="229"/>
      <c r="J181" s="230"/>
      <c r="K181" s="230"/>
      <c r="L181" s="231"/>
      <c r="R181" s="205" t="s">
        <v>581</v>
      </c>
      <c r="S181" s="216" t="e">
        <f aca="false">#REF!</f>
        <v>#REF!</v>
      </c>
      <c r="T181" s="216" t="e">
        <f aca="false">IF(S181=0,"",IF(S181="I","R",IF(S181="E","P")))</f>
        <v>#REF!</v>
      </c>
      <c r="U181" s="216" t="e">
        <f aca="false">#REF!</f>
        <v>#REF!</v>
      </c>
      <c r="V181" s="216" t="str">
        <f aca="false">IFERROR(VLOOKUP(#REF!,'Country &amp; Service Codes'!$B$4:$C$269,2,FALSE()),"")</f>
        <v/>
      </c>
      <c r="W181" s="215" t="e">
        <f aca="false">#REF!</f>
        <v>#REF!</v>
      </c>
    </row>
    <row r="182" customFormat="false" ht="15" hidden="false" customHeight="false" outlineLevel="0" collapsed="false">
      <c r="F182" s="227"/>
      <c r="G182" s="233"/>
      <c r="H182" s="228"/>
      <c r="I182" s="229"/>
      <c r="J182" s="230"/>
      <c r="K182" s="230"/>
      <c r="L182" s="231"/>
      <c r="R182" s="205" t="s">
        <v>582</v>
      </c>
      <c r="S182" s="216" t="e">
        <f aca="false">#REF!</f>
        <v>#REF!</v>
      </c>
      <c r="T182" s="216" t="e">
        <f aca="false">IF(S182=0,"",IF(S182="I","R",IF(S182="E","P")))</f>
        <v>#REF!</v>
      </c>
      <c r="U182" s="216" t="e">
        <f aca="false">#REF!</f>
        <v>#REF!</v>
      </c>
      <c r="V182" s="216" t="str">
        <f aca="false">IFERROR(VLOOKUP(#REF!,'Country &amp; Service Codes'!$B$4:$C$269,2,FALSE()),"")</f>
        <v/>
      </c>
      <c r="W182" s="215" t="e">
        <f aca="false">#REF!</f>
        <v>#REF!</v>
      </c>
    </row>
    <row r="183" customFormat="false" ht="15" hidden="false" customHeight="false" outlineLevel="0" collapsed="false">
      <c r="F183" s="227"/>
      <c r="G183" s="233"/>
      <c r="H183" s="228"/>
      <c r="I183" s="229"/>
      <c r="J183" s="230"/>
      <c r="K183" s="230"/>
      <c r="L183" s="231"/>
      <c r="R183" s="205" t="s">
        <v>583</v>
      </c>
      <c r="S183" s="216" t="e">
        <f aca="false">#REF!</f>
        <v>#REF!</v>
      </c>
      <c r="T183" s="216" t="e">
        <f aca="false">IF(S183=0,"",IF(S183="I","R",IF(S183="E","P")))</f>
        <v>#REF!</v>
      </c>
      <c r="U183" s="216" t="e">
        <f aca="false">#REF!</f>
        <v>#REF!</v>
      </c>
      <c r="V183" s="216" t="str">
        <f aca="false">IFERROR(VLOOKUP(#REF!,'Country &amp; Service Codes'!$B$4:$C$269,2,FALSE()),"")</f>
        <v/>
      </c>
      <c r="W183" s="215" t="e">
        <f aca="false">#REF!</f>
        <v>#REF!</v>
      </c>
    </row>
    <row r="184" customFormat="false" ht="15" hidden="false" customHeight="false" outlineLevel="0" collapsed="false">
      <c r="F184" s="227"/>
      <c r="G184" s="233"/>
      <c r="H184" s="228"/>
      <c r="I184" s="229"/>
      <c r="J184" s="230"/>
      <c r="K184" s="230"/>
      <c r="L184" s="231"/>
      <c r="R184" s="205" t="s">
        <v>584</v>
      </c>
      <c r="S184" s="216" t="e">
        <f aca="false">#REF!</f>
        <v>#REF!</v>
      </c>
      <c r="T184" s="216" t="e">
        <f aca="false">IF(S184=0,"",IF(S184="I","R",IF(S184="E","P")))</f>
        <v>#REF!</v>
      </c>
      <c r="U184" s="216" t="e">
        <f aca="false">#REF!</f>
        <v>#REF!</v>
      </c>
      <c r="V184" s="216" t="str">
        <f aca="false">IFERROR(VLOOKUP(#REF!,'Country &amp; Service Codes'!$B$4:$C$269,2,FALSE()),"")</f>
        <v/>
      </c>
      <c r="W184" s="215" t="e">
        <f aca="false">#REF!</f>
        <v>#REF!</v>
      </c>
    </row>
    <row r="185" customFormat="false" ht="15" hidden="false" customHeight="false" outlineLevel="0" collapsed="false">
      <c r="F185" s="227"/>
      <c r="G185" s="233"/>
      <c r="H185" s="228"/>
      <c r="I185" s="229"/>
      <c r="J185" s="230"/>
      <c r="K185" s="230"/>
      <c r="L185" s="231"/>
      <c r="R185" s="205" t="s">
        <v>585</v>
      </c>
      <c r="S185" s="216" t="e">
        <f aca="false">#REF!</f>
        <v>#REF!</v>
      </c>
      <c r="T185" s="216" t="e">
        <f aca="false">IF(S185=0,"",IF(S185="I","R",IF(S185="E","P")))</f>
        <v>#REF!</v>
      </c>
      <c r="U185" s="216" t="e">
        <f aca="false">#REF!</f>
        <v>#REF!</v>
      </c>
      <c r="V185" s="216" t="str">
        <f aca="false">IFERROR(VLOOKUP(#REF!,'Country &amp; Service Codes'!$B$4:$C$269,2,FALSE()),"")</f>
        <v/>
      </c>
      <c r="W185" s="215" t="e">
        <f aca="false">#REF!</f>
        <v>#REF!</v>
      </c>
    </row>
    <row r="186" customFormat="false" ht="15" hidden="false" customHeight="false" outlineLevel="0" collapsed="false">
      <c r="F186" s="227"/>
      <c r="G186" s="233"/>
      <c r="H186" s="228"/>
      <c r="I186" s="229"/>
      <c r="J186" s="230"/>
      <c r="K186" s="230"/>
      <c r="L186" s="231"/>
      <c r="R186" s="205" t="s">
        <v>586</v>
      </c>
      <c r="S186" s="216" t="e">
        <f aca="false">#REF!</f>
        <v>#REF!</v>
      </c>
      <c r="T186" s="216" t="e">
        <f aca="false">IF(S186=0,"",IF(S186="I","R",IF(S186="E","P")))</f>
        <v>#REF!</v>
      </c>
      <c r="U186" s="216" t="e">
        <f aca="false">#REF!</f>
        <v>#REF!</v>
      </c>
      <c r="V186" s="216" t="str">
        <f aca="false">IFERROR(VLOOKUP(#REF!,'Country &amp; Service Codes'!$B$4:$C$269,2,FALSE()),"")</f>
        <v/>
      </c>
      <c r="W186" s="215" t="e">
        <f aca="false">#REF!</f>
        <v>#REF!</v>
      </c>
    </row>
    <row r="187" customFormat="false" ht="15" hidden="false" customHeight="false" outlineLevel="0" collapsed="false">
      <c r="F187" s="227"/>
      <c r="G187" s="233"/>
      <c r="H187" s="228"/>
      <c r="I187" s="229"/>
      <c r="J187" s="230"/>
      <c r="K187" s="230"/>
      <c r="L187" s="231"/>
      <c r="R187" s="205" t="s">
        <v>587</v>
      </c>
      <c r="S187" s="216" t="e">
        <f aca="false">#REF!</f>
        <v>#REF!</v>
      </c>
      <c r="T187" s="216" t="e">
        <f aca="false">IF(S187=0,"",IF(S187="I","R",IF(S187="E","P")))</f>
        <v>#REF!</v>
      </c>
      <c r="U187" s="216" t="e">
        <f aca="false">#REF!</f>
        <v>#REF!</v>
      </c>
      <c r="V187" s="216" t="str">
        <f aca="false">IFERROR(VLOOKUP(#REF!,'Country &amp; Service Codes'!$B$4:$C$269,2,FALSE()),"")</f>
        <v/>
      </c>
      <c r="W187" s="215" t="e">
        <f aca="false">#REF!</f>
        <v>#REF!</v>
      </c>
    </row>
    <row r="188" customFormat="false" ht="15" hidden="false" customHeight="false" outlineLevel="0" collapsed="false">
      <c r="F188" s="227"/>
      <c r="G188" s="233"/>
      <c r="H188" s="228"/>
      <c r="I188" s="229"/>
      <c r="J188" s="230"/>
      <c r="K188" s="230"/>
      <c r="L188" s="231"/>
      <c r="R188" s="205" t="s">
        <v>588</v>
      </c>
      <c r="S188" s="216" t="e">
        <f aca="false">#REF!</f>
        <v>#REF!</v>
      </c>
      <c r="T188" s="216" t="e">
        <f aca="false">IF(S188=0,"",IF(S188="I","R",IF(S188="E","P")))</f>
        <v>#REF!</v>
      </c>
      <c r="U188" s="216" t="e">
        <f aca="false">#REF!</f>
        <v>#REF!</v>
      </c>
      <c r="V188" s="216" t="str">
        <f aca="false">IFERROR(VLOOKUP(#REF!,'Country &amp; Service Codes'!$B$4:$C$269,2,FALSE()),"")</f>
        <v/>
      </c>
      <c r="W188" s="215" t="e">
        <f aca="false">#REF!</f>
        <v>#REF!</v>
      </c>
    </row>
    <row r="189" customFormat="false" ht="15" hidden="false" customHeight="false" outlineLevel="0" collapsed="false">
      <c r="F189" s="227"/>
      <c r="G189" s="233"/>
      <c r="H189" s="228"/>
      <c r="I189" s="229"/>
      <c r="J189" s="230"/>
      <c r="K189" s="230"/>
      <c r="L189" s="231"/>
      <c r="R189" s="205" t="s">
        <v>589</v>
      </c>
      <c r="S189" s="216" t="e">
        <f aca="false">#REF!</f>
        <v>#REF!</v>
      </c>
      <c r="T189" s="216" t="e">
        <f aca="false">IF(S189=0,"",IF(S189="I","R",IF(S189="E","P")))</f>
        <v>#REF!</v>
      </c>
      <c r="U189" s="216" t="e">
        <f aca="false">#REF!</f>
        <v>#REF!</v>
      </c>
      <c r="V189" s="216" t="str">
        <f aca="false">IFERROR(VLOOKUP(#REF!,'Country &amp; Service Codes'!$B$4:$C$269,2,FALSE()),"")</f>
        <v/>
      </c>
      <c r="W189" s="215" t="e">
        <f aca="false">#REF!</f>
        <v>#REF!</v>
      </c>
    </row>
    <row r="190" customFormat="false" ht="15" hidden="false" customHeight="false" outlineLevel="0" collapsed="false">
      <c r="F190" s="227"/>
      <c r="G190" s="233"/>
      <c r="H190" s="228"/>
      <c r="I190" s="229"/>
      <c r="J190" s="230"/>
      <c r="K190" s="230"/>
      <c r="L190" s="231"/>
      <c r="R190" s="205" t="s">
        <v>590</v>
      </c>
      <c r="S190" s="216" t="e">
        <f aca="false">#REF!</f>
        <v>#REF!</v>
      </c>
      <c r="T190" s="216" t="e">
        <f aca="false">IF(S190=0,"",IF(S190="I","R",IF(S190="E","P")))</f>
        <v>#REF!</v>
      </c>
      <c r="U190" s="216" t="e">
        <f aca="false">#REF!</f>
        <v>#REF!</v>
      </c>
      <c r="V190" s="216" t="str">
        <f aca="false">IFERROR(VLOOKUP(#REF!,'Country &amp; Service Codes'!$B$4:$C$269,2,FALSE()),"")</f>
        <v/>
      </c>
      <c r="W190" s="215" t="e">
        <f aca="false">#REF!</f>
        <v>#REF!</v>
      </c>
    </row>
    <row r="191" customFormat="false" ht="15" hidden="false" customHeight="false" outlineLevel="0" collapsed="false">
      <c r="F191" s="227"/>
      <c r="G191" s="233"/>
      <c r="H191" s="228"/>
      <c r="I191" s="229"/>
      <c r="J191" s="230"/>
      <c r="K191" s="230"/>
      <c r="L191" s="231"/>
      <c r="R191" s="205" t="s">
        <v>591</v>
      </c>
      <c r="S191" s="216" t="e">
        <f aca="false">#REF!</f>
        <v>#REF!</v>
      </c>
      <c r="T191" s="216" t="e">
        <f aca="false">IF(S191=0,"",IF(S191="I","R",IF(S191="E","P")))</f>
        <v>#REF!</v>
      </c>
      <c r="U191" s="216" t="e">
        <f aca="false">#REF!</f>
        <v>#REF!</v>
      </c>
      <c r="V191" s="216" t="str">
        <f aca="false">IFERROR(VLOOKUP(#REF!,'Country &amp; Service Codes'!$B$4:$C$269,2,FALSE()),"")</f>
        <v/>
      </c>
      <c r="W191" s="215" t="e">
        <f aca="false">#REF!</f>
        <v>#REF!</v>
      </c>
    </row>
    <row r="192" customFormat="false" ht="15" hidden="false" customHeight="false" outlineLevel="0" collapsed="false">
      <c r="F192" s="227"/>
      <c r="G192" s="233"/>
      <c r="H192" s="228"/>
      <c r="I192" s="229"/>
      <c r="J192" s="230"/>
      <c r="K192" s="230"/>
      <c r="L192" s="231"/>
      <c r="R192" s="205" t="s">
        <v>592</v>
      </c>
      <c r="S192" s="216" t="e">
        <f aca="false">#REF!</f>
        <v>#REF!</v>
      </c>
      <c r="T192" s="216" t="e">
        <f aca="false">IF(S192=0,"",IF(S192="I","R",IF(S192="E","P")))</f>
        <v>#REF!</v>
      </c>
      <c r="U192" s="216" t="e">
        <f aca="false">#REF!</f>
        <v>#REF!</v>
      </c>
      <c r="V192" s="216" t="str">
        <f aca="false">IFERROR(VLOOKUP(#REF!,'Country &amp; Service Codes'!$B$4:$C$269,2,FALSE()),"")</f>
        <v/>
      </c>
      <c r="W192" s="215" t="e">
        <f aca="false">#REF!</f>
        <v>#REF!</v>
      </c>
    </row>
    <row r="193" customFormat="false" ht="15" hidden="false" customHeight="false" outlineLevel="0" collapsed="false">
      <c r="F193" s="227"/>
      <c r="G193" s="233"/>
      <c r="H193" s="228"/>
      <c r="I193" s="229"/>
      <c r="J193" s="230"/>
      <c r="K193" s="230"/>
      <c r="L193" s="231"/>
      <c r="R193" s="205" t="s">
        <v>593</v>
      </c>
      <c r="S193" s="216" t="e">
        <f aca="false">#REF!</f>
        <v>#REF!</v>
      </c>
      <c r="T193" s="216" t="e">
        <f aca="false">IF(S193=0,"",IF(S193="I","R",IF(S193="E","P")))</f>
        <v>#REF!</v>
      </c>
      <c r="U193" s="216" t="e">
        <f aca="false">#REF!</f>
        <v>#REF!</v>
      </c>
      <c r="V193" s="216" t="str">
        <f aca="false">IFERROR(VLOOKUP(#REF!,'Country &amp; Service Codes'!$B$4:$C$269,2,FALSE()),"")</f>
        <v/>
      </c>
      <c r="W193" s="215" t="e">
        <f aca="false">#REF!</f>
        <v>#REF!</v>
      </c>
    </row>
    <row r="194" customFormat="false" ht="15" hidden="false" customHeight="false" outlineLevel="0" collapsed="false">
      <c r="F194" s="227"/>
      <c r="G194" s="233"/>
      <c r="H194" s="228"/>
      <c r="I194" s="229"/>
      <c r="J194" s="230"/>
      <c r="K194" s="230"/>
      <c r="L194" s="231"/>
      <c r="R194" s="205" t="s">
        <v>594</v>
      </c>
      <c r="S194" s="216" t="e">
        <f aca="false">#REF!</f>
        <v>#REF!</v>
      </c>
      <c r="T194" s="216" t="e">
        <f aca="false">IF(S194=0,"",IF(S194="I","R",IF(S194="E","P")))</f>
        <v>#REF!</v>
      </c>
      <c r="U194" s="216" t="e">
        <f aca="false">#REF!</f>
        <v>#REF!</v>
      </c>
      <c r="V194" s="216" t="str">
        <f aca="false">IFERROR(VLOOKUP(#REF!,'Country &amp; Service Codes'!$B$4:$C$269,2,FALSE()),"")</f>
        <v/>
      </c>
      <c r="W194" s="215" t="e">
        <f aca="false">#REF!</f>
        <v>#REF!</v>
      </c>
    </row>
    <row r="195" customFormat="false" ht="15" hidden="false" customHeight="false" outlineLevel="0" collapsed="false">
      <c r="F195" s="227"/>
      <c r="G195" s="233"/>
      <c r="H195" s="228"/>
      <c r="I195" s="229"/>
      <c r="J195" s="230"/>
      <c r="K195" s="230"/>
      <c r="L195" s="231"/>
      <c r="R195" s="205" t="s">
        <v>595</v>
      </c>
      <c r="S195" s="216" t="e">
        <f aca="false">#REF!</f>
        <v>#REF!</v>
      </c>
      <c r="T195" s="216" t="e">
        <f aca="false">IF(S195=0,"",IF(S195="I","R",IF(S195="E","P")))</f>
        <v>#REF!</v>
      </c>
      <c r="U195" s="216" t="e">
        <f aca="false">#REF!</f>
        <v>#REF!</v>
      </c>
      <c r="V195" s="216" t="str">
        <f aca="false">IFERROR(VLOOKUP(#REF!,'Country &amp; Service Codes'!$B$4:$C$269,2,FALSE()),"")</f>
        <v/>
      </c>
      <c r="W195" s="215" t="e">
        <f aca="false">#REF!</f>
        <v>#REF!</v>
      </c>
    </row>
    <row r="196" customFormat="false" ht="15" hidden="false" customHeight="false" outlineLevel="0" collapsed="false">
      <c r="F196" s="227"/>
      <c r="G196" s="233"/>
      <c r="H196" s="228"/>
      <c r="I196" s="229"/>
      <c r="J196" s="230"/>
      <c r="K196" s="230"/>
      <c r="L196" s="231"/>
      <c r="R196" s="205" t="s">
        <v>596</v>
      </c>
      <c r="S196" s="216" t="e">
        <f aca="false">#REF!</f>
        <v>#REF!</v>
      </c>
      <c r="T196" s="216" t="e">
        <f aca="false">IF(S196=0,"",IF(S196="I","R",IF(S196="E","P")))</f>
        <v>#REF!</v>
      </c>
      <c r="U196" s="216" t="e">
        <f aca="false">#REF!</f>
        <v>#REF!</v>
      </c>
      <c r="V196" s="216" t="str">
        <f aca="false">IFERROR(VLOOKUP(#REF!,'Country &amp; Service Codes'!$B$4:$C$269,2,FALSE()),"")</f>
        <v/>
      </c>
      <c r="W196" s="215" t="e">
        <f aca="false">#REF!</f>
        <v>#REF!</v>
      </c>
    </row>
    <row r="197" customFormat="false" ht="15" hidden="false" customHeight="false" outlineLevel="0" collapsed="false">
      <c r="F197" s="227"/>
      <c r="G197" s="233"/>
      <c r="H197" s="228"/>
      <c r="I197" s="229"/>
      <c r="J197" s="230"/>
      <c r="K197" s="230"/>
      <c r="L197" s="231"/>
      <c r="R197" s="205" t="s">
        <v>597</v>
      </c>
      <c r="S197" s="216" t="e">
        <f aca="false">#REF!</f>
        <v>#REF!</v>
      </c>
      <c r="T197" s="216" t="e">
        <f aca="false">IF(S197=0,"",IF(S197="I","R",IF(S197="E","P")))</f>
        <v>#REF!</v>
      </c>
      <c r="U197" s="216" t="e">
        <f aca="false">#REF!</f>
        <v>#REF!</v>
      </c>
      <c r="V197" s="216" t="str">
        <f aca="false">IFERROR(VLOOKUP(#REF!,'Country &amp; Service Codes'!$B$4:$C$269,2,FALSE()),"")</f>
        <v/>
      </c>
      <c r="W197" s="215" t="e">
        <f aca="false">#REF!</f>
        <v>#REF!</v>
      </c>
    </row>
    <row r="198" customFormat="false" ht="15" hidden="false" customHeight="false" outlineLevel="0" collapsed="false">
      <c r="F198" s="227"/>
      <c r="G198" s="233"/>
      <c r="H198" s="228"/>
      <c r="I198" s="229"/>
      <c r="J198" s="230"/>
      <c r="K198" s="230"/>
      <c r="L198" s="231"/>
      <c r="R198" s="205" t="s">
        <v>598</v>
      </c>
      <c r="S198" s="216" t="e">
        <f aca="false">#REF!</f>
        <v>#REF!</v>
      </c>
      <c r="T198" s="216" t="e">
        <f aca="false">IF(S198=0,"",IF(S198="I","R",IF(S198="E","P")))</f>
        <v>#REF!</v>
      </c>
      <c r="U198" s="216" t="e">
        <f aca="false">#REF!</f>
        <v>#REF!</v>
      </c>
      <c r="V198" s="216" t="str">
        <f aca="false">IFERROR(VLOOKUP(#REF!,'Country &amp; Service Codes'!$B$4:$C$269,2,FALSE()),"")</f>
        <v/>
      </c>
      <c r="W198" s="215" t="e">
        <f aca="false">#REF!</f>
        <v>#REF!</v>
      </c>
    </row>
    <row r="199" customFormat="false" ht="15" hidden="false" customHeight="false" outlineLevel="0" collapsed="false">
      <c r="F199" s="227"/>
      <c r="G199" s="233"/>
      <c r="H199" s="228"/>
      <c r="I199" s="229"/>
      <c r="J199" s="230"/>
      <c r="K199" s="230"/>
      <c r="L199" s="231"/>
      <c r="R199" s="205" t="s">
        <v>599</v>
      </c>
      <c r="S199" s="216" t="e">
        <f aca="false">#REF!</f>
        <v>#REF!</v>
      </c>
      <c r="T199" s="216" t="e">
        <f aca="false">IF(S199=0,"",IF(S199="I","R",IF(S199="E","P")))</f>
        <v>#REF!</v>
      </c>
      <c r="U199" s="216" t="e">
        <f aca="false">#REF!</f>
        <v>#REF!</v>
      </c>
      <c r="V199" s="216" t="str">
        <f aca="false">IFERROR(VLOOKUP(#REF!,'Country &amp; Service Codes'!$B$4:$C$269,2,FALSE()),"")</f>
        <v/>
      </c>
      <c r="W199" s="215" t="e">
        <f aca="false">#REF!</f>
        <v>#REF!</v>
      </c>
    </row>
    <row r="200" customFormat="false" ht="15" hidden="false" customHeight="false" outlineLevel="0" collapsed="false">
      <c r="F200" s="227"/>
      <c r="G200" s="233"/>
      <c r="H200" s="228"/>
      <c r="I200" s="229"/>
      <c r="J200" s="230"/>
      <c r="K200" s="230"/>
      <c r="L200" s="231"/>
      <c r="R200" s="205" t="s">
        <v>600</v>
      </c>
      <c r="S200" s="216" t="e">
        <f aca="false">#REF!</f>
        <v>#REF!</v>
      </c>
      <c r="T200" s="216" t="e">
        <f aca="false">IF(S200=0,"",IF(S200="I","R",IF(S200="E","P")))</f>
        <v>#REF!</v>
      </c>
      <c r="U200" s="216" t="e">
        <f aca="false">#REF!</f>
        <v>#REF!</v>
      </c>
      <c r="V200" s="216" t="str">
        <f aca="false">IFERROR(VLOOKUP(#REF!,'Country &amp; Service Codes'!$B$4:$C$269,2,FALSE()),"")</f>
        <v/>
      </c>
      <c r="W200" s="215" t="e">
        <f aca="false">#REF!</f>
        <v>#REF!</v>
      </c>
    </row>
    <row r="201" customFormat="false" ht="15" hidden="false" customHeight="false" outlineLevel="0" collapsed="false">
      <c r="F201" s="227"/>
      <c r="G201" s="233"/>
      <c r="H201" s="228"/>
      <c r="I201" s="229"/>
      <c r="J201" s="230"/>
      <c r="K201" s="230"/>
      <c r="L201" s="231"/>
      <c r="R201" s="205" t="s">
        <v>601</v>
      </c>
      <c r="S201" s="216" t="e">
        <f aca="false">#REF!</f>
        <v>#REF!</v>
      </c>
      <c r="T201" s="216" t="e">
        <f aca="false">IF(S201=0,"",IF(S201="I","R",IF(S201="E","P")))</f>
        <v>#REF!</v>
      </c>
      <c r="U201" s="216" t="e">
        <f aca="false">#REF!</f>
        <v>#REF!</v>
      </c>
      <c r="V201" s="216" t="str">
        <f aca="false">IFERROR(VLOOKUP(#REF!,'Country &amp; Service Codes'!$B$4:$C$269,2,FALSE()),"")</f>
        <v/>
      </c>
      <c r="W201" s="215" t="e">
        <f aca="false">#REF!</f>
        <v>#REF!</v>
      </c>
    </row>
    <row r="202" customFormat="false" ht="15" hidden="false" customHeight="false" outlineLevel="0" collapsed="false">
      <c r="F202" s="227"/>
      <c r="G202" s="233"/>
      <c r="H202" s="228"/>
      <c r="I202" s="229"/>
      <c r="J202" s="230"/>
      <c r="K202" s="230"/>
      <c r="L202" s="231"/>
      <c r="R202" s="205" t="s">
        <v>602</v>
      </c>
      <c r="S202" s="216" t="e">
        <f aca="false">#REF!</f>
        <v>#REF!</v>
      </c>
      <c r="T202" s="216" t="e">
        <f aca="false">IF(S202=0,"",IF(S202="I","R",IF(S202="E","P")))</f>
        <v>#REF!</v>
      </c>
      <c r="U202" s="216" t="e">
        <f aca="false">#REF!</f>
        <v>#REF!</v>
      </c>
      <c r="V202" s="216" t="str">
        <f aca="false">IFERROR(VLOOKUP(#REF!,'Country &amp; Service Codes'!$B$4:$C$269,2,FALSE()),"")</f>
        <v/>
      </c>
      <c r="W202" s="215" t="e">
        <f aca="false">#REF!</f>
        <v>#REF!</v>
      </c>
    </row>
    <row r="203" customFormat="false" ht="15" hidden="false" customHeight="false" outlineLevel="0" collapsed="false">
      <c r="F203" s="227"/>
      <c r="G203" s="233"/>
      <c r="H203" s="228"/>
      <c r="I203" s="229"/>
      <c r="J203" s="230"/>
      <c r="K203" s="230"/>
      <c r="L203" s="231"/>
      <c r="R203" s="205" t="s">
        <v>603</v>
      </c>
      <c r="S203" s="216" t="e">
        <f aca="false">#REF!</f>
        <v>#REF!</v>
      </c>
      <c r="T203" s="216" t="e">
        <f aca="false">IF(S203=0,"",IF(S203="I","R",IF(S203="E","P")))</f>
        <v>#REF!</v>
      </c>
      <c r="U203" s="216" t="e">
        <f aca="false">#REF!</f>
        <v>#REF!</v>
      </c>
      <c r="V203" s="216" t="str">
        <f aca="false">IFERROR(VLOOKUP(#REF!,'Country &amp; Service Codes'!$B$4:$C$269,2,FALSE()),"")</f>
        <v/>
      </c>
      <c r="W203" s="215" t="e">
        <f aca="false">#REF!</f>
        <v>#REF!</v>
      </c>
    </row>
    <row r="204" customFormat="false" ht="15" hidden="false" customHeight="false" outlineLevel="0" collapsed="false">
      <c r="F204" s="227"/>
      <c r="G204" s="233"/>
      <c r="H204" s="228"/>
      <c r="I204" s="229"/>
      <c r="J204" s="230"/>
      <c r="K204" s="230"/>
      <c r="L204" s="231"/>
      <c r="R204" s="205" t="s">
        <v>604</v>
      </c>
      <c r="S204" s="216" t="e">
        <f aca="false">#REF!</f>
        <v>#REF!</v>
      </c>
      <c r="T204" s="216" t="e">
        <f aca="false">IF(S204=0,"",IF(S204="I","R",IF(S204="E","P")))</f>
        <v>#REF!</v>
      </c>
      <c r="U204" s="216" t="e">
        <f aca="false">#REF!</f>
        <v>#REF!</v>
      </c>
      <c r="V204" s="216" t="str">
        <f aca="false">IFERROR(VLOOKUP(#REF!,'Country &amp; Service Codes'!$B$4:$C$269,2,FALSE()),"")</f>
        <v/>
      </c>
      <c r="W204" s="215" t="e">
        <f aca="false">#REF!</f>
        <v>#REF!</v>
      </c>
    </row>
    <row r="205" customFormat="false" ht="15" hidden="false" customHeight="false" outlineLevel="0" collapsed="false">
      <c r="F205" s="227"/>
      <c r="G205" s="233"/>
      <c r="H205" s="228"/>
      <c r="I205" s="229"/>
      <c r="J205" s="230"/>
      <c r="K205" s="230"/>
      <c r="L205" s="231"/>
      <c r="R205" s="205" t="s">
        <v>605</v>
      </c>
      <c r="S205" s="216" t="e">
        <f aca="false">#REF!</f>
        <v>#REF!</v>
      </c>
      <c r="T205" s="216" t="e">
        <f aca="false">IF(S205=0,"",IF(S205="I","R",IF(S205="E","P")))</f>
        <v>#REF!</v>
      </c>
      <c r="U205" s="216" t="e">
        <f aca="false">#REF!</f>
        <v>#REF!</v>
      </c>
      <c r="V205" s="216" t="str">
        <f aca="false">IFERROR(VLOOKUP(#REF!,'Country &amp; Service Codes'!$B$4:$C$269,2,FALSE()),"")</f>
        <v/>
      </c>
      <c r="W205" s="215" t="e">
        <f aca="false">#REF!</f>
        <v>#REF!</v>
      </c>
    </row>
    <row r="206" customFormat="false" ht="15" hidden="false" customHeight="false" outlineLevel="0" collapsed="false">
      <c r="F206" s="227"/>
      <c r="G206" s="233"/>
      <c r="H206" s="228"/>
      <c r="I206" s="229"/>
      <c r="J206" s="230"/>
      <c r="K206" s="230"/>
      <c r="L206" s="231"/>
      <c r="R206" s="205" t="s">
        <v>606</v>
      </c>
      <c r="S206" s="216" t="e">
        <f aca="false">#REF!</f>
        <v>#REF!</v>
      </c>
      <c r="T206" s="216" t="e">
        <f aca="false">IF(S206=0,"",IF(S206="I","R",IF(S206="E","P")))</f>
        <v>#REF!</v>
      </c>
      <c r="U206" s="216" t="e">
        <f aca="false">#REF!</f>
        <v>#REF!</v>
      </c>
      <c r="V206" s="216" t="str">
        <f aca="false">IFERROR(VLOOKUP(#REF!,'Country &amp; Service Codes'!$B$4:$C$269,2,FALSE()),"")</f>
        <v/>
      </c>
      <c r="W206" s="215" t="e">
        <f aca="false">#REF!</f>
        <v>#REF!</v>
      </c>
    </row>
    <row r="207" customFormat="false" ht="15" hidden="false" customHeight="false" outlineLevel="0" collapsed="false">
      <c r="F207" s="227"/>
      <c r="G207" s="233"/>
      <c r="H207" s="228"/>
      <c r="I207" s="229"/>
      <c r="J207" s="230"/>
      <c r="K207" s="230"/>
      <c r="L207" s="231"/>
      <c r="R207" s="205" t="s">
        <v>607</v>
      </c>
      <c r="S207" s="216" t="e">
        <f aca="false">#REF!</f>
        <v>#REF!</v>
      </c>
      <c r="T207" s="216" t="e">
        <f aca="false">IF(S207=0,"",IF(S207="I","R",IF(S207="E","P")))</f>
        <v>#REF!</v>
      </c>
      <c r="U207" s="216" t="e">
        <f aca="false">#REF!</f>
        <v>#REF!</v>
      </c>
      <c r="V207" s="216" t="str">
        <f aca="false">IFERROR(VLOOKUP(#REF!,'Country &amp; Service Codes'!$B$4:$C$269,2,FALSE()),"")</f>
        <v/>
      </c>
      <c r="W207" s="215" t="e">
        <f aca="false">#REF!</f>
        <v>#REF!</v>
      </c>
    </row>
    <row r="208" customFormat="false" ht="15" hidden="false" customHeight="false" outlineLevel="0" collapsed="false">
      <c r="F208" s="227"/>
      <c r="G208" s="233"/>
      <c r="H208" s="228"/>
      <c r="I208" s="229"/>
      <c r="J208" s="230"/>
      <c r="K208" s="230"/>
      <c r="L208" s="231"/>
      <c r="R208" s="205" t="s">
        <v>608</v>
      </c>
      <c r="S208" s="216" t="e">
        <f aca="false">#REF!</f>
        <v>#REF!</v>
      </c>
      <c r="T208" s="216" t="e">
        <f aca="false">IF(S208=0,"",IF(S208="I","R",IF(S208="E","P")))</f>
        <v>#REF!</v>
      </c>
      <c r="U208" s="216" t="e">
        <f aca="false">#REF!</f>
        <v>#REF!</v>
      </c>
      <c r="V208" s="216" t="str">
        <f aca="false">IFERROR(VLOOKUP(#REF!,'Country &amp; Service Codes'!$B$4:$C$269,2,FALSE()),"")</f>
        <v/>
      </c>
      <c r="W208" s="215" t="e">
        <f aca="false">#REF!</f>
        <v>#REF!</v>
      </c>
    </row>
    <row r="209" customFormat="false" ht="15" hidden="false" customHeight="false" outlineLevel="0" collapsed="false">
      <c r="F209" s="227"/>
      <c r="G209" s="233"/>
      <c r="H209" s="228"/>
      <c r="I209" s="229"/>
      <c r="J209" s="230"/>
      <c r="K209" s="230"/>
      <c r="L209" s="231"/>
      <c r="R209" s="205" t="s">
        <v>609</v>
      </c>
      <c r="S209" s="216" t="e">
        <f aca="false">#REF!</f>
        <v>#REF!</v>
      </c>
      <c r="T209" s="216" t="e">
        <f aca="false">IF(S209=0,"",IF(S209="I","R",IF(S209="E","P")))</f>
        <v>#REF!</v>
      </c>
      <c r="U209" s="216" t="e">
        <f aca="false">#REF!</f>
        <v>#REF!</v>
      </c>
      <c r="V209" s="216" t="str">
        <f aca="false">IFERROR(VLOOKUP(#REF!,'Country &amp; Service Codes'!$B$4:$C$269,2,FALSE()),"")</f>
        <v/>
      </c>
      <c r="W209" s="215" t="e">
        <f aca="false">#REF!</f>
        <v>#REF!</v>
      </c>
    </row>
    <row r="210" customFormat="false" ht="15" hidden="false" customHeight="false" outlineLevel="0" collapsed="false">
      <c r="F210" s="227"/>
      <c r="G210" s="233"/>
      <c r="H210" s="228"/>
      <c r="I210" s="229"/>
      <c r="J210" s="230"/>
      <c r="K210" s="230"/>
      <c r="L210" s="231"/>
      <c r="R210" s="205" t="s">
        <v>610</v>
      </c>
      <c r="S210" s="216" t="e">
        <f aca="false">#REF!</f>
        <v>#REF!</v>
      </c>
      <c r="T210" s="216" t="e">
        <f aca="false">IF(S210=0,"",IF(S210="I","R",IF(S210="E","P")))</f>
        <v>#REF!</v>
      </c>
      <c r="U210" s="216" t="e">
        <f aca="false">#REF!</f>
        <v>#REF!</v>
      </c>
      <c r="V210" s="216" t="str">
        <f aca="false">IFERROR(VLOOKUP(#REF!,'Country &amp; Service Codes'!$B$4:$C$269,2,FALSE()),"")</f>
        <v/>
      </c>
      <c r="W210" s="215" t="e">
        <f aca="false">#REF!</f>
        <v>#REF!</v>
      </c>
    </row>
    <row r="211" customFormat="false" ht="15" hidden="false" customHeight="false" outlineLevel="0" collapsed="false">
      <c r="F211" s="227"/>
      <c r="G211" s="233"/>
      <c r="H211" s="228"/>
      <c r="I211" s="229"/>
      <c r="J211" s="230"/>
      <c r="K211" s="230"/>
      <c r="L211" s="231"/>
      <c r="R211" s="205" t="s">
        <v>611</v>
      </c>
      <c r="S211" s="216" t="e">
        <f aca="false">#REF!</f>
        <v>#REF!</v>
      </c>
      <c r="T211" s="216" t="e">
        <f aca="false">IF(S211=0,"",IF(S211="I","R",IF(S211="E","P")))</f>
        <v>#REF!</v>
      </c>
      <c r="U211" s="216" t="e">
        <f aca="false">#REF!</f>
        <v>#REF!</v>
      </c>
      <c r="V211" s="216" t="str">
        <f aca="false">IFERROR(VLOOKUP(#REF!,'Country &amp; Service Codes'!$B$4:$C$269,2,FALSE()),"")</f>
        <v/>
      </c>
      <c r="W211" s="215" t="e">
        <f aca="false">#REF!</f>
        <v>#REF!</v>
      </c>
    </row>
    <row r="212" customFormat="false" ht="15" hidden="false" customHeight="false" outlineLevel="0" collapsed="false">
      <c r="F212" s="227"/>
      <c r="G212" s="233"/>
      <c r="H212" s="228"/>
      <c r="I212" s="229"/>
      <c r="J212" s="230"/>
      <c r="K212" s="230"/>
      <c r="L212" s="231"/>
      <c r="R212" s="205" t="s">
        <v>612</v>
      </c>
      <c r="S212" s="216" t="e">
        <f aca="false">#REF!</f>
        <v>#REF!</v>
      </c>
      <c r="T212" s="216" t="e">
        <f aca="false">IF(S212=0,"",IF(S212="I","R",IF(S212="E","P")))</f>
        <v>#REF!</v>
      </c>
      <c r="U212" s="216" t="e">
        <f aca="false">#REF!</f>
        <v>#REF!</v>
      </c>
      <c r="V212" s="216" t="str">
        <f aca="false">IFERROR(VLOOKUP(#REF!,'Country &amp; Service Codes'!$B$4:$C$269,2,FALSE()),"")</f>
        <v/>
      </c>
      <c r="W212" s="215" t="e">
        <f aca="false">#REF!</f>
        <v>#REF!</v>
      </c>
    </row>
    <row r="213" customFormat="false" ht="15" hidden="false" customHeight="false" outlineLevel="0" collapsed="false">
      <c r="F213" s="227"/>
      <c r="G213" s="233"/>
      <c r="H213" s="228"/>
      <c r="I213" s="229"/>
      <c r="J213" s="230"/>
      <c r="K213" s="230"/>
      <c r="L213" s="231"/>
      <c r="R213" s="205" t="s">
        <v>613</v>
      </c>
      <c r="S213" s="216" t="e">
        <f aca="false">#REF!</f>
        <v>#REF!</v>
      </c>
      <c r="T213" s="216" t="e">
        <f aca="false">IF(S213=0,"",IF(S213="I","R",IF(S213="E","P")))</f>
        <v>#REF!</v>
      </c>
      <c r="U213" s="216" t="e">
        <f aca="false">#REF!</f>
        <v>#REF!</v>
      </c>
      <c r="V213" s="216" t="str">
        <f aca="false">IFERROR(VLOOKUP(#REF!,'Country &amp; Service Codes'!$B$4:$C$269,2,FALSE()),"")</f>
        <v/>
      </c>
      <c r="W213" s="215" t="e">
        <f aca="false">#REF!</f>
        <v>#REF!</v>
      </c>
    </row>
    <row r="214" customFormat="false" ht="15" hidden="false" customHeight="false" outlineLevel="0" collapsed="false">
      <c r="F214" s="227"/>
      <c r="G214" s="233"/>
      <c r="H214" s="228"/>
      <c r="I214" s="229"/>
      <c r="J214" s="230"/>
      <c r="K214" s="230"/>
      <c r="L214" s="231"/>
      <c r="R214" s="205" t="s">
        <v>614</v>
      </c>
      <c r="S214" s="216" t="e">
        <f aca="false">#REF!</f>
        <v>#REF!</v>
      </c>
      <c r="T214" s="216" t="e">
        <f aca="false">IF(S214=0,"",IF(S214="I","R",IF(S214="E","P")))</f>
        <v>#REF!</v>
      </c>
      <c r="U214" s="216" t="e">
        <f aca="false">#REF!</f>
        <v>#REF!</v>
      </c>
      <c r="V214" s="216" t="str">
        <f aca="false">IFERROR(VLOOKUP(#REF!,'Country &amp; Service Codes'!$B$4:$C$269,2,FALSE()),"")</f>
        <v/>
      </c>
      <c r="W214" s="215" t="e">
        <f aca="false">#REF!</f>
        <v>#REF!</v>
      </c>
    </row>
    <row r="215" customFormat="false" ht="15" hidden="false" customHeight="false" outlineLevel="0" collapsed="false">
      <c r="F215" s="227"/>
      <c r="G215" s="233"/>
      <c r="H215" s="228"/>
      <c r="I215" s="229"/>
      <c r="J215" s="230"/>
      <c r="K215" s="230"/>
      <c r="L215" s="231"/>
      <c r="R215" s="205" t="s">
        <v>615</v>
      </c>
      <c r="S215" s="216" t="e">
        <f aca="false">#REF!</f>
        <v>#REF!</v>
      </c>
      <c r="T215" s="216" t="e">
        <f aca="false">IF(S215=0,"",IF(S215="I","R",IF(S215="E","P")))</f>
        <v>#REF!</v>
      </c>
      <c r="U215" s="216" t="e">
        <f aca="false">#REF!</f>
        <v>#REF!</v>
      </c>
      <c r="V215" s="216" t="str">
        <f aca="false">IFERROR(VLOOKUP(#REF!,'Country &amp; Service Codes'!$B$4:$C$269,2,FALSE()),"")</f>
        <v/>
      </c>
      <c r="W215" s="215" t="e">
        <f aca="false">#REF!</f>
        <v>#REF!</v>
      </c>
    </row>
    <row r="216" customFormat="false" ht="15" hidden="false" customHeight="false" outlineLevel="0" collapsed="false">
      <c r="F216" s="227"/>
      <c r="G216" s="233"/>
      <c r="H216" s="228"/>
      <c r="I216" s="229"/>
      <c r="J216" s="230"/>
      <c r="K216" s="230"/>
      <c r="L216" s="231"/>
      <c r="R216" s="205" t="s">
        <v>616</v>
      </c>
      <c r="S216" s="216" t="e">
        <f aca="false">#REF!</f>
        <v>#REF!</v>
      </c>
      <c r="T216" s="216" t="e">
        <f aca="false">IF(S216=0,"",IF(S216="I","R",IF(S216="E","P")))</f>
        <v>#REF!</v>
      </c>
      <c r="U216" s="216" t="e">
        <f aca="false">#REF!</f>
        <v>#REF!</v>
      </c>
      <c r="V216" s="216" t="str">
        <f aca="false">IFERROR(VLOOKUP(#REF!,'Country &amp; Service Codes'!$B$4:$C$269,2,FALSE()),"")</f>
        <v/>
      </c>
      <c r="W216" s="215" t="e">
        <f aca="false">#REF!</f>
        <v>#REF!</v>
      </c>
    </row>
    <row r="217" customFormat="false" ht="15" hidden="false" customHeight="false" outlineLevel="0" collapsed="false">
      <c r="F217" s="227"/>
      <c r="G217" s="233"/>
      <c r="H217" s="228"/>
      <c r="I217" s="229"/>
      <c r="J217" s="230"/>
      <c r="K217" s="230"/>
      <c r="L217" s="231"/>
      <c r="R217" s="205" t="s">
        <v>617</v>
      </c>
      <c r="S217" s="216" t="e">
        <f aca="false">#REF!</f>
        <v>#REF!</v>
      </c>
      <c r="T217" s="216" t="e">
        <f aca="false">IF(S217=0,"",IF(S217="I","R",IF(S217="E","P")))</f>
        <v>#REF!</v>
      </c>
      <c r="U217" s="216" t="e">
        <f aca="false">#REF!</f>
        <v>#REF!</v>
      </c>
      <c r="V217" s="216" t="str">
        <f aca="false">IFERROR(VLOOKUP(#REF!,'Country &amp; Service Codes'!$B$4:$C$269,2,FALSE()),"")</f>
        <v/>
      </c>
      <c r="W217" s="215" t="e">
        <f aca="false">#REF!</f>
        <v>#REF!</v>
      </c>
    </row>
    <row r="218" customFormat="false" ht="15" hidden="false" customHeight="false" outlineLevel="0" collapsed="false">
      <c r="F218" s="227"/>
      <c r="G218" s="233"/>
      <c r="H218" s="228"/>
      <c r="I218" s="229"/>
      <c r="J218" s="230"/>
      <c r="K218" s="230"/>
      <c r="L218" s="231"/>
      <c r="R218" s="205" t="s">
        <v>618</v>
      </c>
      <c r="S218" s="216" t="e">
        <f aca="false">#REF!</f>
        <v>#REF!</v>
      </c>
      <c r="T218" s="216" t="e">
        <f aca="false">IF(S218=0,"",IF(S218="I","R",IF(S218="E","P")))</f>
        <v>#REF!</v>
      </c>
      <c r="U218" s="216" t="e">
        <f aca="false">#REF!</f>
        <v>#REF!</v>
      </c>
      <c r="V218" s="216" t="str">
        <f aca="false">IFERROR(VLOOKUP(#REF!,'Country &amp; Service Codes'!$B$4:$C$269,2,FALSE()),"")</f>
        <v/>
      </c>
      <c r="W218" s="215" t="e">
        <f aca="false">#REF!</f>
        <v>#REF!</v>
      </c>
    </row>
    <row r="219" customFormat="false" ht="15" hidden="false" customHeight="false" outlineLevel="0" collapsed="false">
      <c r="F219" s="227"/>
      <c r="G219" s="233"/>
      <c r="H219" s="228"/>
      <c r="I219" s="229"/>
      <c r="J219" s="230"/>
      <c r="K219" s="230"/>
      <c r="L219" s="231"/>
      <c r="R219" s="205" t="s">
        <v>619</v>
      </c>
      <c r="S219" s="216" t="e">
        <f aca="false">#REF!</f>
        <v>#REF!</v>
      </c>
      <c r="T219" s="216" t="e">
        <f aca="false">IF(S219=0,"",IF(S219="I","R",IF(S219="E","P")))</f>
        <v>#REF!</v>
      </c>
      <c r="U219" s="216" t="e">
        <f aca="false">#REF!</f>
        <v>#REF!</v>
      </c>
      <c r="V219" s="216" t="str">
        <f aca="false">IFERROR(VLOOKUP(#REF!,'Country &amp; Service Codes'!$B$4:$C$269,2,FALSE()),"")</f>
        <v/>
      </c>
      <c r="W219" s="215" t="e">
        <f aca="false">#REF!</f>
        <v>#REF!</v>
      </c>
    </row>
    <row r="220" customFormat="false" ht="15" hidden="false" customHeight="false" outlineLevel="0" collapsed="false">
      <c r="F220" s="227"/>
      <c r="G220" s="233"/>
      <c r="H220" s="228"/>
      <c r="I220" s="229"/>
      <c r="J220" s="230"/>
      <c r="K220" s="230"/>
      <c r="L220" s="231"/>
      <c r="R220" s="205" t="s">
        <v>620</v>
      </c>
      <c r="S220" s="216" t="e">
        <f aca="false">#REF!</f>
        <v>#REF!</v>
      </c>
      <c r="T220" s="216" t="e">
        <f aca="false">IF(S220=0,"",IF(S220="I","R",IF(S220="E","P")))</f>
        <v>#REF!</v>
      </c>
      <c r="U220" s="216" t="e">
        <f aca="false">#REF!</f>
        <v>#REF!</v>
      </c>
      <c r="V220" s="216" t="str">
        <f aca="false">IFERROR(VLOOKUP(#REF!,'Country &amp; Service Codes'!$B$4:$C$269,2,FALSE()),"")</f>
        <v/>
      </c>
      <c r="W220" s="215" t="e">
        <f aca="false">#REF!</f>
        <v>#REF!</v>
      </c>
    </row>
    <row r="221" customFormat="false" ht="15" hidden="false" customHeight="false" outlineLevel="0" collapsed="false">
      <c r="F221" s="227"/>
      <c r="G221" s="233"/>
      <c r="H221" s="228"/>
      <c r="I221" s="229"/>
      <c r="J221" s="230"/>
      <c r="K221" s="230"/>
      <c r="L221" s="231"/>
      <c r="R221" s="205" t="s">
        <v>621</v>
      </c>
      <c r="S221" s="216" t="e">
        <f aca="false">#REF!</f>
        <v>#REF!</v>
      </c>
      <c r="T221" s="216" t="e">
        <f aca="false">IF(S221=0,"",IF(S221="I","R",IF(S221="E","P")))</f>
        <v>#REF!</v>
      </c>
      <c r="U221" s="216" t="e">
        <f aca="false">#REF!</f>
        <v>#REF!</v>
      </c>
      <c r="V221" s="216" t="str">
        <f aca="false">IFERROR(VLOOKUP(#REF!,'Country &amp; Service Codes'!$B$4:$C$269,2,FALSE()),"")</f>
        <v/>
      </c>
      <c r="W221" s="215" t="e">
        <f aca="false">#REF!</f>
        <v>#REF!</v>
      </c>
    </row>
    <row r="222" customFormat="false" ht="15" hidden="false" customHeight="false" outlineLevel="0" collapsed="false">
      <c r="F222" s="227"/>
      <c r="G222" s="233"/>
      <c r="H222" s="228"/>
      <c r="I222" s="229"/>
      <c r="J222" s="230"/>
      <c r="K222" s="230"/>
      <c r="L222" s="231"/>
      <c r="R222" s="205" t="s">
        <v>622</v>
      </c>
      <c r="S222" s="216" t="e">
        <f aca="false">#REF!</f>
        <v>#REF!</v>
      </c>
      <c r="T222" s="216" t="e">
        <f aca="false">IF(S222=0,"",IF(S222="I","R",IF(S222="E","P")))</f>
        <v>#REF!</v>
      </c>
      <c r="U222" s="216" t="e">
        <f aca="false">#REF!</f>
        <v>#REF!</v>
      </c>
      <c r="V222" s="216" t="str">
        <f aca="false">IFERROR(VLOOKUP(#REF!,'Country &amp; Service Codes'!$B$4:$C$269,2,FALSE()),"")</f>
        <v/>
      </c>
      <c r="W222" s="215" t="e">
        <f aca="false">#REF!</f>
        <v>#REF!</v>
      </c>
    </row>
    <row r="223" customFormat="false" ht="15" hidden="false" customHeight="false" outlineLevel="0" collapsed="false">
      <c r="F223" s="227"/>
      <c r="G223" s="233"/>
      <c r="H223" s="228"/>
      <c r="I223" s="229"/>
      <c r="J223" s="230"/>
      <c r="K223" s="230"/>
      <c r="L223" s="231"/>
      <c r="R223" s="205" t="s">
        <v>623</v>
      </c>
      <c r="S223" s="216" t="e">
        <f aca="false">#REF!</f>
        <v>#REF!</v>
      </c>
      <c r="T223" s="216" t="e">
        <f aca="false">IF(S223=0,"",IF(S223="I","R",IF(S223="E","P")))</f>
        <v>#REF!</v>
      </c>
      <c r="U223" s="216" t="e">
        <f aca="false">#REF!</f>
        <v>#REF!</v>
      </c>
      <c r="V223" s="216" t="str">
        <f aca="false">IFERROR(VLOOKUP(#REF!,'Country &amp; Service Codes'!$B$4:$C$269,2,FALSE()),"")</f>
        <v/>
      </c>
      <c r="W223" s="215" t="e">
        <f aca="false">#REF!</f>
        <v>#REF!</v>
      </c>
    </row>
    <row r="224" customFormat="false" ht="15" hidden="false" customHeight="false" outlineLevel="0" collapsed="false">
      <c r="F224" s="227"/>
      <c r="G224" s="233"/>
      <c r="H224" s="228"/>
      <c r="I224" s="229"/>
      <c r="J224" s="230"/>
      <c r="K224" s="230"/>
      <c r="L224" s="231"/>
      <c r="R224" s="205" t="s">
        <v>624</v>
      </c>
      <c r="S224" s="216" t="e">
        <f aca="false">#REF!</f>
        <v>#REF!</v>
      </c>
      <c r="T224" s="216" t="e">
        <f aca="false">IF(S224=0,"",IF(S224="I","R",IF(S224="E","P")))</f>
        <v>#REF!</v>
      </c>
      <c r="U224" s="216" t="e">
        <f aca="false">#REF!</f>
        <v>#REF!</v>
      </c>
      <c r="V224" s="216" t="str">
        <f aca="false">IFERROR(VLOOKUP(#REF!,'Country &amp; Service Codes'!$B$4:$C$269,2,FALSE()),"")</f>
        <v/>
      </c>
      <c r="W224" s="215" t="e">
        <f aca="false">#REF!</f>
        <v>#REF!</v>
      </c>
    </row>
    <row r="225" customFormat="false" ht="15" hidden="false" customHeight="false" outlineLevel="0" collapsed="false">
      <c r="F225" s="227"/>
      <c r="G225" s="233"/>
      <c r="H225" s="228"/>
      <c r="I225" s="229"/>
      <c r="J225" s="230"/>
      <c r="K225" s="230"/>
      <c r="L225" s="231"/>
      <c r="R225" s="205" t="s">
        <v>625</v>
      </c>
      <c r="S225" s="216" t="e">
        <f aca="false">#REF!</f>
        <v>#REF!</v>
      </c>
      <c r="T225" s="216" t="e">
        <f aca="false">IF(S225=0,"",IF(S225="I","R",IF(S225="E","P")))</f>
        <v>#REF!</v>
      </c>
      <c r="U225" s="216" t="e">
        <f aca="false">#REF!</f>
        <v>#REF!</v>
      </c>
      <c r="V225" s="216" t="str">
        <f aca="false">IFERROR(VLOOKUP(#REF!,'Country &amp; Service Codes'!$B$4:$C$269,2,FALSE()),"")</f>
        <v/>
      </c>
      <c r="W225" s="215" t="e">
        <f aca="false">#REF!</f>
        <v>#REF!</v>
      </c>
    </row>
    <row r="226" customFormat="false" ht="15" hidden="false" customHeight="false" outlineLevel="0" collapsed="false">
      <c r="F226" s="227"/>
      <c r="G226" s="233"/>
      <c r="H226" s="228"/>
      <c r="I226" s="229"/>
      <c r="J226" s="230"/>
      <c r="K226" s="230"/>
      <c r="L226" s="231"/>
      <c r="R226" s="205" t="s">
        <v>626</v>
      </c>
      <c r="S226" s="216" t="e">
        <f aca="false">#REF!</f>
        <v>#REF!</v>
      </c>
      <c r="T226" s="216" t="e">
        <f aca="false">IF(S226=0,"",IF(S226="I","R",IF(S226="E","P")))</f>
        <v>#REF!</v>
      </c>
      <c r="U226" s="216" t="e">
        <f aca="false">#REF!</f>
        <v>#REF!</v>
      </c>
      <c r="V226" s="216" t="str">
        <f aca="false">IFERROR(VLOOKUP(#REF!,'Country &amp; Service Codes'!$B$4:$C$269,2,FALSE()),"")</f>
        <v/>
      </c>
      <c r="W226" s="215" t="e">
        <f aca="false">#REF!</f>
        <v>#REF!</v>
      </c>
    </row>
    <row r="227" customFormat="false" ht="15" hidden="false" customHeight="false" outlineLevel="0" collapsed="false">
      <c r="F227" s="227"/>
      <c r="G227" s="233"/>
      <c r="H227" s="228"/>
      <c r="I227" s="229"/>
      <c r="J227" s="230"/>
      <c r="K227" s="230"/>
      <c r="L227" s="231"/>
      <c r="R227" s="205" t="s">
        <v>627</v>
      </c>
      <c r="S227" s="216" t="e">
        <f aca="false">#REF!</f>
        <v>#REF!</v>
      </c>
      <c r="T227" s="216" t="e">
        <f aca="false">IF(S227=0,"",IF(S227="I","R",IF(S227="E","P")))</f>
        <v>#REF!</v>
      </c>
      <c r="U227" s="216" t="e">
        <f aca="false">#REF!</f>
        <v>#REF!</v>
      </c>
      <c r="V227" s="216" t="str">
        <f aca="false">IFERROR(VLOOKUP(#REF!,'Country &amp; Service Codes'!$B$4:$C$269,2,FALSE()),"")</f>
        <v/>
      </c>
      <c r="W227" s="215" t="e">
        <f aca="false">#REF!</f>
        <v>#REF!</v>
      </c>
    </row>
    <row r="228" customFormat="false" ht="15" hidden="false" customHeight="false" outlineLevel="0" collapsed="false">
      <c r="F228" s="227"/>
      <c r="G228" s="233"/>
      <c r="H228" s="228"/>
      <c r="I228" s="229"/>
      <c r="J228" s="230"/>
      <c r="K228" s="230"/>
      <c r="L228" s="231"/>
      <c r="R228" s="205" t="s">
        <v>628</v>
      </c>
      <c r="S228" s="216" t="e">
        <f aca="false">#REF!</f>
        <v>#REF!</v>
      </c>
      <c r="T228" s="216" t="e">
        <f aca="false">IF(S228=0,"",IF(S228="I","R",IF(S228="E","P")))</f>
        <v>#REF!</v>
      </c>
      <c r="U228" s="216" t="e">
        <f aca="false">#REF!</f>
        <v>#REF!</v>
      </c>
      <c r="V228" s="216" t="str">
        <f aca="false">IFERROR(VLOOKUP(#REF!,'Country &amp; Service Codes'!$B$4:$C$269,2,FALSE()),"")</f>
        <v/>
      </c>
      <c r="W228" s="215" t="e">
        <f aca="false">#REF!</f>
        <v>#REF!</v>
      </c>
    </row>
    <row r="229" customFormat="false" ht="15" hidden="false" customHeight="false" outlineLevel="0" collapsed="false">
      <c r="F229" s="227"/>
      <c r="G229" s="233"/>
      <c r="H229" s="228"/>
      <c r="I229" s="229"/>
      <c r="J229" s="230"/>
      <c r="K229" s="230"/>
      <c r="L229" s="231"/>
      <c r="R229" s="205" t="s">
        <v>629</v>
      </c>
      <c r="S229" s="216" t="e">
        <f aca="false">#REF!</f>
        <v>#REF!</v>
      </c>
      <c r="T229" s="216" t="e">
        <f aca="false">IF(S229=0,"",IF(S229="I","R",IF(S229="E","P")))</f>
        <v>#REF!</v>
      </c>
      <c r="U229" s="216" t="e">
        <f aca="false">#REF!</f>
        <v>#REF!</v>
      </c>
      <c r="V229" s="216" t="str">
        <f aca="false">IFERROR(VLOOKUP(#REF!,'Country &amp; Service Codes'!$B$4:$C$269,2,FALSE()),"")</f>
        <v/>
      </c>
      <c r="W229" s="215" t="e">
        <f aca="false">#REF!</f>
        <v>#REF!</v>
      </c>
    </row>
    <row r="230" customFormat="false" ht="15" hidden="false" customHeight="false" outlineLevel="0" collapsed="false">
      <c r="F230" s="227"/>
      <c r="G230" s="233"/>
      <c r="H230" s="228"/>
      <c r="I230" s="229"/>
      <c r="J230" s="230"/>
      <c r="K230" s="230"/>
      <c r="L230" s="231"/>
      <c r="R230" s="205" t="s">
        <v>630</v>
      </c>
      <c r="S230" s="216" t="e">
        <f aca="false">#REF!</f>
        <v>#REF!</v>
      </c>
      <c r="T230" s="216" t="e">
        <f aca="false">IF(S230=0,"",IF(S230="I","R",IF(S230="E","P")))</f>
        <v>#REF!</v>
      </c>
      <c r="U230" s="216" t="e">
        <f aca="false">#REF!</f>
        <v>#REF!</v>
      </c>
      <c r="V230" s="216" t="str">
        <f aca="false">IFERROR(VLOOKUP(#REF!,'Country &amp; Service Codes'!$B$4:$C$269,2,FALSE()),"")</f>
        <v/>
      </c>
      <c r="W230" s="215" t="e">
        <f aca="false">#REF!</f>
        <v>#REF!</v>
      </c>
    </row>
    <row r="231" customFormat="false" ht="15" hidden="false" customHeight="false" outlineLevel="0" collapsed="false">
      <c r="F231" s="227"/>
      <c r="G231" s="233"/>
      <c r="H231" s="228"/>
      <c r="I231" s="229"/>
      <c r="J231" s="230"/>
      <c r="K231" s="230"/>
      <c r="L231" s="231"/>
      <c r="R231" s="205" t="s">
        <v>631</v>
      </c>
      <c r="S231" s="216" t="e">
        <f aca="false">#REF!</f>
        <v>#REF!</v>
      </c>
      <c r="T231" s="216" t="e">
        <f aca="false">IF(S231=0,"",IF(S231="I","R",IF(S231="E","P")))</f>
        <v>#REF!</v>
      </c>
      <c r="U231" s="216" t="e">
        <f aca="false">#REF!</f>
        <v>#REF!</v>
      </c>
      <c r="V231" s="216" t="str">
        <f aca="false">IFERROR(VLOOKUP(#REF!,'Country &amp; Service Codes'!$B$4:$C$269,2,FALSE()),"")</f>
        <v/>
      </c>
      <c r="W231" s="215" t="e">
        <f aca="false">#REF!</f>
        <v>#REF!</v>
      </c>
    </row>
    <row r="232" customFormat="false" ht="15" hidden="false" customHeight="false" outlineLevel="0" collapsed="false">
      <c r="F232" s="227"/>
      <c r="G232" s="233"/>
      <c r="H232" s="228"/>
      <c r="I232" s="229"/>
      <c r="J232" s="230"/>
      <c r="K232" s="230"/>
      <c r="L232" s="231"/>
      <c r="R232" s="205" t="s">
        <v>632</v>
      </c>
      <c r="S232" s="216" t="e">
        <f aca="false">#REF!</f>
        <v>#REF!</v>
      </c>
      <c r="T232" s="216" t="e">
        <f aca="false">IF(S232=0,"",IF(S232="I","R",IF(S232="E","P")))</f>
        <v>#REF!</v>
      </c>
      <c r="U232" s="216" t="e">
        <f aca="false">#REF!</f>
        <v>#REF!</v>
      </c>
      <c r="V232" s="216" t="str">
        <f aca="false">IFERROR(VLOOKUP(#REF!,'Country &amp; Service Codes'!$B$4:$C$269,2,FALSE()),"")</f>
        <v/>
      </c>
      <c r="W232" s="215" t="e">
        <f aca="false">#REF!</f>
        <v>#REF!</v>
      </c>
    </row>
    <row r="233" customFormat="false" ht="15" hidden="false" customHeight="false" outlineLevel="0" collapsed="false">
      <c r="F233" s="227"/>
      <c r="G233" s="233"/>
      <c r="H233" s="228"/>
      <c r="I233" s="229"/>
      <c r="J233" s="230"/>
      <c r="K233" s="230"/>
      <c r="L233" s="231"/>
      <c r="R233" s="205" t="s">
        <v>633</v>
      </c>
      <c r="S233" s="216" t="e">
        <f aca="false">#REF!</f>
        <v>#REF!</v>
      </c>
      <c r="T233" s="216" t="e">
        <f aca="false">IF(S233=0,"",IF(S233="I","R",IF(S233="E","P")))</f>
        <v>#REF!</v>
      </c>
      <c r="U233" s="216" t="e">
        <f aca="false">#REF!</f>
        <v>#REF!</v>
      </c>
      <c r="V233" s="216" t="str">
        <f aca="false">IFERROR(VLOOKUP(#REF!,'Country &amp; Service Codes'!$B$4:$C$269,2,FALSE()),"")</f>
        <v/>
      </c>
      <c r="W233" s="215" t="e">
        <f aca="false">#REF!</f>
        <v>#REF!</v>
      </c>
    </row>
    <row r="234" customFormat="false" ht="15" hidden="false" customHeight="false" outlineLevel="0" collapsed="false">
      <c r="F234" s="227"/>
      <c r="G234" s="233"/>
      <c r="H234" s="228"/>
      <c r="I234" s="229"/>
      <c r="J234" s="230"/>
      <c r="K234" s="230"/>
      <c r="L234" s="231"/>
      <c r="R234" s="205" t="s">
        <v>634</v>
      </c>
      <c r="S234" s="216" t="e">
        <f aca="false">#REF!</f>
        <v>#REF!</v>
      </c>
      <c r="T234" s="216" t="e">
        <f aca="false">IF(S234=0,"",IF(S234="I","R",IF(S234="E","P")))</f>
        <v>#REF!</v>
      </c>
      <c r="U234" s="216" t="e">
        <f aca="false">#REF!</f>
        <v>#REF!</v>
      </c>
      <c r="V234" s="216" t="str">
        <f aca="false">IFERROR(VLOOKUP(#REF!,'Country &amp; Service Codes'!$B$4:$C$269,2,FALSE()),"")</f>
        <v/>
      </c>
      <c r="W234" s="215" t="e">
        <f aca="false">#REF!</f>
        <v>#REF!</v>
      </c>
    </row>
    <row r="235" customFormat="false" ht="15" hidden="false" customHeight="false" outlineLevel="0" collapsed="false">
      <c r="F235" s="227"/>
      <c r="G235" s="233"/>
      <c r="H235" s="228"/>
      <c r="I235" s="229"/>
      <c r="J235" s="230"/>
      <c r="K235" s="230"/>
      <c r="L235" s="231"/>
      <c r="R235" s="205" t="s">
        <v>635</v>
      </c>
      <c r="S235" s="216" t="e">
        <f aca="false">#REF!</f>
        <v>#REF!</v>
      </c>
      <c r="T235" s="216" t="e">
        <f aca="false">IF(S235=0,"",IF(S235="I","R",IF(S235="E","P")))</f>
        <v>#REF!</v>
      </c>
      <c r="U235" s="216" t="e">
        <f aca="false">#REF!</f>
        <v>#REF!</v>
      </c>
      <c r="V235" s="216" t="str">
        <f aca="false">IFERROR(VLOOKUP(#REF!,'Country &amp; Service Codes'!$B$4:$C$269,2,FALSE()),"")</f>
        <v/>
      </c>
      <c r="W235" s="215" t="e">
        <f aca="false">#REF!</f>
        <v>#REF!</v>
      </c>
    </row>
    <row r="236" customFormat="false" ht="15" hidden="false" customHeight="false" outlineLevel="0" collapsed="false">
      <c r="F236" s="227"/>
      <c r="G236" s="233"/>
      <c r="H236" s="228"/>
      <c r="I236" s="229"/>
      <c r="J236" s="230"/>
      <c r="K236" s="230"/>
      <c r="L236" s="231"/>
      <c r="R236" s="205" t="s">
        <v>636</v>
      </c>
      <c r="S236" s="216" t="e">
        <f aca="false">#REF!</f>
        <v>#REF!</v>
      </c>
      <c r="T236" s="216" t="e">
        <f aca="false">IF(S236=0,"",IF(S236="I","R",IF(S236="E","P")))</f>
        <v>#REF!</v>
      </c>
      <c r="U236" s="216" t="e">
        <f aca="false">#REF!</f>
        <v>#REF!</v>
      </c>
      <c r="V236" s="216" t="str">
        <f aca="false">IFERROR(VLOOKUP(#REF!,'Country &amp; Service Codes'!$B$4:$C$269,2,FALSE()),"")</f>
        <v/>
      </c>
      <c r="W236" s="215" t="e">
        <f aca="false">#REF!</f>
        <v>#REF!</v>
      </c>
    </row>
    <row r="237" customFormat="false" ht="15" hidden="false" customHeight="false" outlineLevel="0" collapsed="false">
      <c r="F237" s="227"/>
      <c r="G237" s="233"/>
      <c r="H237" s="228"/>
      <c r="I237" s="229"/>
      <c r="J237" s="230"/>
      <c r="K237" s="230"/>
      <c r="L237" s="231"/>
      <c r="R237" s="205" t="s">
        <v>637</v>
      </c>
      <c r="S237" s="216" t="e">
        <f aca="false">#REF!</f>
        <v>#REF!</v>
      </c>
      <c r="T237" s="216" t="e">
        <f aca="false">IF(S237=0,"",IF(S237="I","R",IF(S237="E","P")))</f>
        <v>#REF!</v>
      </c>
      <c r="U237" s="216" t="e">
        <f aca="false">#REF!</f>
        <v>#REF!</v>
      </c>
      <c r="V237" s="216" t="str">
        <f aca="false">IFERROR(VLOOKUP(#REF!,'Country &amp; Service Codes'!$B$4:$C$269,2,FALSE()),"")</f>
        <v/>
      </c>
      <c r="W237" s="215" t="e">
        <f aca="false">#REF!</f>
        <v>#REF!</v>
      </c>
    </row>
    <row r="238" customFormat="false" ht="15" hidden="false" customHeight="false" outlineLevel="0" collapsed="false">
      <c r="F238" s="227"/>
      <c r="G238" s="233"/>
      <c r="H238" s="228"/>
      <c r="I238" s="229"/>
      <c r="J238" s="230"/>
      <c r="K238" s="230"/>
      <c r="L238" s="231"/>
      <c r="R238" s="205" t="s">
        <v>638</v>
      </c>
      <c r="S238" s="216" t="e">
        <f aca="false">#REF!</f>
        <v>#REF!</v>
      </c>
      <c r="T238" s="216" t="e">
        <f aca="false">IF(S238=0,"",IF(S238="I","R",IF(S238="E","P")))</f>
        <v>#REF!</v>
      </c>
      <c r="U238" s="216" t="e">
        <f aca="false">#REF!</f>
        <v>#REF!</v>
      </c>
      <c r="V238" s="216" t="str">
        <f aca="false">IFERROR(VLOOKUP(#REF!,'Country &amp; Service Codes'!$B$4:$C$269,2,FALSE()),"")</f>
        <v/>
      </c>
      <c r="W238" s="215" t="e">
        <f aca="false">#REF!</f>
        <v>#REF!</v>
      </c>
    </row>
    <row r="239" customFormat="false" ht="15" hidden="false" customHeight="false" outlineLevel="0" collapsed="false">
      <c r="F239" s="227"/>
      <c r="G239" s="233"/>
      <c r="H239" s="228"/>
      <c r="I239" s="229"/>
      <c r="J239" s="230"/>
      <c r="K239" s="230"/>
      <c r="L239" s="231"/>
      <c r="R239" s="205" t="s">
        <v>639</v>
      </c>
      <c r="S239" s="216" t="e">
        <f aca="false">#REF!</f>
        <v>#REF!</v>
      </c>
      <c r="T239" s="216" t="e">
        <f aca="false">IF(S239=0,"",IF(S239="I","R",IF(S239="E","P")))</f>
        <v>#REF!</v>
      </c>
      <c r="U239" s="216" t="e">
        <f aca="false">#REF!</f>
        <v>#REF!</v>
      </c>
      <c r="V239" s="216" t="str">
        <f aca="false">IFERROR(VLOOKUP(#REF!,'Country &amp; Service Codes'!$B$4:$C$269,2,FALSE()),"")</f>
        <v/>
      </c>
      <c r="W239" s="215" t="e">
        <f aca="false">#REF!</f>
        <v>#REF!</v>
      </c>
    </row>
    <row r="240" customFormat="false" ht="15" hidden="false" customHeight="false" outlineLevel="0" collapsed="false">
      <c r="F240" s="227"/>
      <c r="G240" s="233"/>
      <c r="H240" s="228"/>
      <c r="I240" s="229"/>
      <c r="J240" s="230"/>
      <c r="K240" s="230"/>
      <c r="L240" s="231"/>
      <c r="R240" s="205" t="s">
        <v>640</v>
      </c>
      <c r="S240" s="216" t="e">
        <f aca="false">#REF!</f>
        <v>#REF!</v>
      </c>
      <c r="T240" s="216" t="e">
        <f aca="false">IF(S240=0,"",IF(S240="I","R",IF(S240="E","P")))</f>
        <v>#REF!</v>
      </c>
      <c r="U240" s="216" t="e">
        <f aca="false">#REF!</f>
        <v>#REF!</v>
      </c>
      <c r="V240" s="216" t="str">
        <f aca="false">IFERROR(VLOOKUP(#REF!,'Country &amp; Service Codes'!$B$4:$C$269,2,FALSE()),"")</f>
        <v/>
      </c>
      <c r="W240" s="215" t="e">
        <f aca="false">#REF!</f>
        <v>#REF!</v>
      </c>
    </row>
    <row r="241" customFormat="false" ht="15" hidden="false" customHeight="false" outlineLevel="0" collapsed="false">
      <c r="F241" s="227"/>
      <c r="G241" s="233"/>
      <c r="H241" s="228"/>
      <c r="I241" s="229"/>
      <c r="J241" s="230"/>
      <c r="K241" s="230"/>
      <c r="L241" s="231"/>
      <c r="R241" s="205" t="s">
        <v>641</v>
      </c>
      <c r="S241" s="216" t="e">
        <f aca="false">#REF!</f>
        <v>#REF!</v>
      </c>
      <c r="T241" s="216" t="e">
        <f aca="false">IF(S241=0,"",IF(S241="I","R",IF(S241="E","P")))</f>
        <v>#REF!</v>
      </c>
      <c r="U241" s="216" t="e">
        <f aca="false">#REF!</f>
        <v>#REF!</v>
      </c>
      <c r="V241" s="216" t="str">
        <f aca="false">IFERROR(VLOOKUP(#REF!,'Country &amp; Service Codes'!$B$4:$C$269,2,FALSE()),"")</f>
        <v/>
      </c>
      <c r="W241" s="215" t="e">
        <f aca="false">#REF!</f>
        <v>#REF!</v>
      </c>
    </row>
    <row r="242" customFormat="false" ht="15" hidden="false" customHeight="false" outlineLevel="0" collapsed="false">
      <c r="F242" s="227"/>
      <c r="G242" s="233"/>
      <c r="H242" s="228"/>
      <c r="I242" s="229"/>
      <c r="J242" s="230"/>
      <c r="K242" s="230"/>
      <c r="L242" s="231"/>
      <c r="R242" s="205" t="s">
        <v>642</v>
      </c>
      <c r="S242" s="216" t="e">
        <f aca="false">#REF!</f>
        <v>#REF!</v>
      </c>
      <c r="T242" s="216" t="e">
        <f aca="false">IF(S242=0,"",IF(S242="I","R",IF(S242="E","P")))</f>
        <v>#REF!</v>
      </c>
      <c r="U242" s="216" t="e">
        <f aca="false">#REF!</f>
        <v>#REF!</v>
      </c>
      <c r="V242" s="216" t="str">
        <f aca="false">IFERROR(VLOOKUP(#REF!,'Country &amp; Service Codes'!$B$4:$C$269,2,FALSE()),"")</f>
        <v/>
      </c>
      <c r="W242" s="215" t="e">
        <f aca="false">#REF!</f>
        <v>#REF!</v>
      </c>
    </row>
    <row r="243" customFormat="false" ht="15" hidden="false" customHeight="false" outlineLevel="0" collapsed="false">
      <c r="F243" s="227"/>
      <c r="G243" s="233"/>
      <c r="H243" s="228"/>
      <c r="I243" s="229"/>
      <c r="J243" s="230"/>
      <c r="K243" s="230"/>
      <c r="L243" s="231"/>
      <c r="R243" s="205" t="s">
        <v>643</v>
      </c>
      <c r="S243" s="216" t="e">
        <f aca="false">#REF!</f>
        <v>#REF!</v>
      </c>
      <c r="T243" s="216" t="e">
        <f aca="false">IF(S243=0,"",IF(S243="I","R",IF(S243="E","P")))</f>
        <v>#REF!</v>
      </c>
      <c r="U243" s="216" t="e">
        <f aca="false">#REF!</f>
        <v>#REF!</v>
      </c>
      <c r="V243" s="216" t="str">
        <f aca="false">IFERROR(VLOOKUP(#REF!,'Country &amp; Service Codes'!$B$4:$C$269,2,FALSE()),"")</f>
        <v/>
      </c>
      <c r="W243" s="215" t="e">
        <f aca="false">#REF!</f>
        <v>#REF!</v>
      </c>
    </row>
    <row r="244" customFormat="false" ht="15" hidden="false" customHeight="false" outlineLevel="0" collapsed="false">
      <c r="F244" s="227"/>
      <c r="G244" s="233"/>
      <c r="H244" s="228"/>
      <c r="I244" s="229"/>
      <c r="J244" s="230"/>
      <c r="K244" s="230"/>
      <c r="L244" s="231"/>
      <c r="R244" s="205" t="s">
        <v>644</v>
      </c>
      <c r="S244" s="216" t="e">
        <f aca="false">#REF!</f>
        <v>#REF!</v>
      </c>
      <c r="T244" s="216" t="e">
        <f aca="false">IF(S244=0,"",IF(S244="I","R",IF(S244="E","P")))</f>
        <v>#REF!</v>
      </c>
      <c r="U244" s="216" t="e">
        <f aca="false">#REF!</f>
        <v>#REF!</v>
      </c>
      <c r="V244" s="216" t="str">
        <f aca="false">IFERROR(VLOOKUP(#REF!,'Country &amp; Service Codes'!$B$4:$C$269,2,FALSE()),"")</f>
        <v/>
      </c>
      <c r="W244" s="215" t="e">
        <f aca="false">#REF!</f>
        <v>#REF!</v>
      </c>
    </row>
    <row r="245" customFormat="false" ht="15" hidden="false" customHeight="false" outlineLevel="0" collapsed="false">
      <c r="F245" s="227"/>
      <c r="G245" s="233"/>
      <c r="H245" s="228"/>
      <c r="I245" s="229"/>
      <c r="J245" s="230"/>
      <c r="K245" s="230"/>
      <c r="L245" s="231"/>
      <c r="R245" s="205" t="s">
        <v>645</v>
      </c>
      <c r="S245" s="216" t="e">
        <f aca="false">#REF!</f>
        <v>#REF!</v>
      </c>
      <c r="T245" s="216" t="e">
        <f aca="false">IF(S245=0,"",IF(S245="I","R",IF(S245="E","P")))</f>
        <v>#REF!</v>
      </c>
      <c r="U245" s="216" t="e">
        <f aca="false">#REF!</f>
        <v>#REF!</v>
      </c>
      <c r="V245" s="216" t="str">
        <f aca="false">IFERROR(VLOOKUP(#REF!,'Country &amp; Service Codes'!$B$4:$C$269,2,FALSE()),"")</f>
        <v/>
      </c>
      <c r="W245" s="215" t="e">
        <f aca="false">#REF!</f>
        <v>#REF!</v>
      </c>
    </row>
    <row r="246" customFormat="false" ht="15" hidden="false" customHeight="false" outlineLevel="0" collapsed="false">
      <c r="F246" s="227"/>
      <c r="G246" s="233"/>
      <c r="H246" s="228"/>
      <c r="I246" s="229"/>
      <c r="J246" s="230"/>
      <c r="K246" s="230"/>
      <c r="L246" s="231"/>
      <c r="R246" s="205" t="s">
        <v>646</v>
      </c>
      <c r="S246" s="216" t="e">
        <f aca="false">#REF!</f>
        <v>#REF!</v>
      </c>
      <c r="T246" s="216" t="e">
        <f aca="false">IF(S246=0,"",IF(S246="I","R",IF(S246="E","P")))</f>
        <v>#REF!</v>
      </c>
      <c r="U246" s="216" t="e">
        <f aca="false">#REF!</f>
        <v>#REF!</v>
      </c>
      <c r="V246" s="216" t="str">
        <f aca="false">IFERROR(VLOOKUP(#REF!,'Country &amp; Service Codes'!$B$4:$C$269,2,FALSE()),"")</f>
        <v/>
      </c>
      <c r="W246" s="215" t="e">
        <f aca="false">#REF!</f>
        <v>#REF!</v>
      </c>
    </row>
    <row r="247" customFormat="false" ht="15" hidden="false" customHeight="false" outlineLevel="0" collapsed="false">
      <c r="F247" s="227"/>
      <c r="G247" s="233"/>
      <c r="H247" s="228"/>
      <c r="I247" s="229"/>
      <c r="J247" s="230"/>
      <c r="K247" s="230"/>
      <c r="L247" s="231"/>
      <c r="R247" s="205" t="s">
        <v>647</v>
      </c>
      <c r="S247" s="216" t="e">
        <f aca="false">#REF!</f>
        <v>#REF!</v>
      </c>
      <c r="T247" s="216" t="e">
        <f aca="false">IF(S247=0,"",IF(S247="I","R",IF(S247="E","P")))</f>
        <v>#REF!</v>
      </c>
      <c r="U247" s="216" t="e">
        <f aca="false">#REF!</f>
        <v>#REF!</v>
      </c>
      <c r="V247" s="216" t="str">
        <f aca="false">IFERROR(VLOOKUP(#REF!,'Country &amp; Service Codes'!$B$4:$C$269,2,FALSE()),"")</f>
        <v/>
      </c>
      <c r="W247" s="215" t="e">
        <f aca="false">#REF!</f>
        <v>#REF!</v>
      </c>
    </row>
    <row r="248" customFormat="false" ht="15" hidden="false" customHeight="false" outlineLevel="0" collapsed="false">
      <c r="F248" s="227"/>
      <c r="G248" s="233"/>
      <c r="H248" s="228"/>
      <c r="I248" s="229"/>
      <c r="J248" s="230"/>
      <c r="K248" s="230"/>
      <c r="L248" s="231"/>
      <c r="R248" s="205" t="s">
        <v>648</v>
      </c>
      <c r="S248" s="216" t="e">
        <f aca="false">#REF!</f>
        <v>#REF!</v>
      </c>
      <c r="T248" s="216" t="e">
        <f aca="false">IF(S248=0,"",IF(S248="I","R",IF(S248="E","P")))</f>
        <v>#REF!</v>
      </c>
      <c r="U248" s="216" t="e">
        <f aca="false">#REF!</f>
        <v>#REF!</v>
      </c>
      <c r="V248" s="216" t="str">
        <f aca="false">IFERROR(VLOOKUP(#REF!,'Country &amp; Service Codes'!$B$4:$C$269,2,FALSE()),"")</f>
        <v/>
      </c>
      <c r="W248" s="215" t="e">
        <f aca="false">#REF!</f>
        <v>#REF!</v>
      </c>
    </row>
    <row r="249" customFormat="false" ht="15" hidden="false" customHeight="false" outlineLevel="0" collapsed="false">
      <c r="F249" s="227"/>
      <c r="G249" s="233"/>
      <c r="H249" s="228"/>
      <c r="I249" s="229"/>
      <c r="J249" s="230"/>
      <c r="K249" s="230"/>
      <c r="L249" s="231"/>
      <c r="R249" s="205" t="s">
        <v>649</v>
      </c>
      <c r="S249" s="216" t="e">
        <f aca="false">#REF!</f>
        <v>#REF!</v>
      </c>
      <c r="T249" s="216" t="e">
        <f aca="false">IF(S249=0,"",IF(S249="I","R",IF(S249="E","P")))</f>
        <v>#REF!</v>
      </c>
      <c r="U249" s="216" t="e">
        <f aca="false">#REF!</f>
        <v>#REF!</v>
      </c>
      <c r="V249" s="216" t="str">
        <f aca="false">IFERROR(VLOOKUP(#REF!,'Country &amp; Service Codes'!$B$4:$C$269,2,FALSE()),"")</f>
        <v/>
      </c>
      <c r="W249" s="215" t="e">
        <f aca="false">#REF!</f>
        <v>#REF!</v>
      </c>
    </row>
    <row r="250" customFormat="false" ht="15" hidden="false" customHeight="false" outlineLevel="0" collapsed="false">
      <c r="F250" s="227"/>
      <c r="G250" s="233"/>
      <c r="H250" s="228"/>
      <c r="I250" s="229"/>
      <c r="J250" s="230"/>
      <c r="K250" s="230"/>
      <c r="L250" s="231"/>
      <c r="R250" s="205" t="s">
        <v>650</v>
      </c>
      <c r="S250" s="216" t="e">
        <f aca="false">#REF!</f>
        <v>#REF!</v>
      </c>
      <c r="T250" s="216" t="e">
        <f aca="false">IF(S250=0,"",IF(S250="I","R",IF(S250="E","P")))</f>
        <v>#REF!</v>
      </c>
      <c r="U250" s="216" t="e">
        <f aca="false">#REF!</f>
        <v>#REF!</v>
      </c>
      <c r="V250" s="216" t="str">
        <f aca="false">IFERROR(VLOOKUP(#REF!,'Country &amp; Service Codes'!$B$4:$C$269,2,FALSE()),"")</f>
        <v/>
      </c>
      <c r="W250" s="215" t="e">
        <f aca="false">#REF!</f>
        <v>#REF!</v>
      </c>
    </row>
    <row r="251" customFormat="false" ht="15" hidden="false" customHeight="false" outlineLevel="0" collapsed="false">
      <c r="F251" s="227"/>
      <c r="G251" s="233"/>
      <c r="H251" s="228"/>
      <c r="I251" s="229"/>
      <c r="J251" s="230"/>
      <c r="K251" s="230"/>
      <c r="L251" s="231"/>
      <c r="R251" s="205" t="s">
        <v>651</v>
      </c>
      <c r="S251" s="216" t="e">
        <f aca="false">#REF!</f>
        <v>#REF!</v>
      </c>
      <c r="T251" s="216" t="e">
        <f aca="false">IF(S251=0,"",IF(S251="I","R",IF(S251="E","P")))</f>
        <v>#REF!</v>
      </c>
      <c r="U251" s="216" t="e">
        <f aca="false">#REF!</f>
        <v>#REF!</v>
      </c>
      <c r="V251" s="216" t="str">
        <f aca="false">IFERROR(VLOOKUP(#REF!,'Country &amp; Service Codes'!$B$4:$C$269,2,FALSE()),"")</f>
        <v/>
      </c>
      <c r="W251" s="215" t="e">
        <f aca="false">#REF!</f>
        <v>#REF!</v>
      </c>
    </row>
    <row r="252" customFormat="false" ht="15" hidden="false" customHeight="false" outlineLevel="0" collapsed="false">
      <c r="F252" s="227"/>
      <c r="G252" s="233"/>
      <c r="H252" s="228"/>
      <c r="I252" s="229"/>
      <c r="J252" s="230"/>
      <c r="K252" s="230"/>
      <c r="L252" s="231"/>
      <c r="R252" s="205" t="s">
        <v>652</v>
      </c>
      <c r="S252" s="216" t="e">
        <f aca="false">#REF!</f>
        <v>#REF!</v>
      </c>
      <c r="T252" s="216" t="e">
        <f aca="false">IF(S252=0,"",IF(S252="I","R",IF(S252="E","P")))</f>
        <v>#REF!</v>
      </c>
      <c r="U252" s="216" t="e">
        <f aca="false">#REF!</f>
        <v>#REF!</v>
      </c>
      <c r="V252" s="216" t="str">
        <f aca="false">IFERROR(VLOOKUP(#REF!,'Country &amp; Service Codes'!$B$4:$C$269,2,FALSE()),"")</f>
        <v/>
      </c>
      <c r="W252" s="215" t="e">
        <f aca="false">#REF!</f>
        <v>#REF!</v>
      </c>
    </row>
    <row r="253" customFormat="false" ht="15" hidden="false" customHeight="false" outlineLevel="0" collapsed="false">
      <c r="F253" s="227"/>
      <c r="G253" s="233"/>
      <c r="H253" s="228"/>
      <c r="I253" s="229"/>
      <c r="J253" s="230"/>
      <c r="K253" s="230"/>
      <c r="L253" s="231"/>
      <c r="R253" s="205" t="s">
        <v>653</v>
      </c>
      <c r="S253" s="216" t="e">
        <f aca="false">#REF!</f>
        <v>#REF!</v>
      </c>
      <c r="T253" s="216" t="e">
        <f aca="false">IF(S253=0,"",IF(S253="I","R",IF(S253="E","P")))</f>
        <v>#REF!</v>
      </c>
      <c r="U253" s="216" t="e">
        <f aca="false">#REF!</f>
        <v>#REF!</v>
      </c>
      <c r="V253" s="216" t="str">
        <f aca="false">IFERROR(VLOOKUP(#REF!,'Country &amp; Service Codes'!$B$4:$C$269,2,FALSE()),"")</f>
        <v/>
      </c>
      <c r="W253" s="215" t="e">
        <f aca="false">#REF!</f>
        <v>#REF!</v>
      </c>
    </row>
    <row r="254" customFormat="false" ht="15" hidden="false" customHeight="false" outlineLevel="0" collapsed="false">
      <c r="F254" s="227"/>
      <c r="G254" s="233"/>
      <c r="H254" s="228"/>
      <c r="I254" s="229"/>
      <c r="J254" s="230"/>
      <c r="K254" s="230"/>
      <c r="L254" s="231"/>
      <c r="R254" s="205" t="s">
        <v>654</v>
      </c>
      <c r="S254" s="216" t="e">
        <f aca="false">#REF!</f>
        <v>#REF!</v>
      </c>
      <c r="T254" s="216" t="e">
        <f aca="false">IF(S254=0,"",IF(S254="I","R",IF(S254="E","P")))</f>
        <v>#REF!</v>
      </c>
      <c r="U254" s="216" t="e">
        <f aca="false">#REF!</f>
        <v>#REF!</v>
      </c>
      <c r="V254" s="216" t="str">
        <f aca="false">IFERROR(VLOOKUP(#REF!,'Country &amp; Service Codes'!$B$4:$C$269,2,FALSE()),"")</f>
        <v/>
      </c>
      <c r="W254" s="215" t="e">
        <f aca="false">#REF!</f>
        <v>#REF!</v>
      </c>
    </row>
    <row r="255" customFormat="false" ht="15" hidden="false" customHeight="false" outlineLevel="0" collapsed="false">
      <c r="F255" s="227"/>
      <c r="G255" s="233"/>
      <c r="H255" s="228"/>
      <c r="I255" s="229"/>
      <c r="J255" s="230"/>
      <c r="K255" s="230"/>
      <c r="L255" s="231"/>
      <c r="R255" s="205" t="s">
        <v>655</v>
      </c>
      <c r="S255" s="216" t="e">
        <f aca="false">#REF!</f>
        <v>#REF!</v>
      </c>
      <c r="T255" s="216" t="e">
        <f aca="false">IF(S255=0,"",IF(S255="I","R",IF(S255="E","P")))</f>
        <v>#REF!</v>
      </c>
      <c r="U255" s="216" t="e">
        <f aca="false">#REF!</f>
        <v>#REF!</v>
      </c>
      <c r="V255" s="216" t="str">
        <f aca="false">IFERROR(VLOOKUP(#REF!,'Country &amp; Service Codes'!$B$4:$C$269,2,FALSE()),"")</f>
        <v/>
      </c>
      <c r="W255" s="215" t="e">
        <f aca="false">#REF!</f>
        <v>#REF!</v>
      </c>
    </row>
    <row r="256" customFormat="false" ht="15" hidden="false" customHeight="false" outlineLevel="0" collapsed="false">
      <c r="F256" s="227"/>
      <c r="G256" s="233"/>
      <c r="H256" s="228"/>
      <c r="I256" s="229"/>
      <c r="J256" s="230"/>
      <c r="K256" s="230"/>
      <c r="L256" s="231"/>
      <c r="R256" s="205" t="s">
        <v>656</v>
      </c>
      <c r="S256" s="216" t="e">
        <f aca="false">#REF!</f>
        <v>#REF!</v>
      </c>
      <c r="T256" s="216" t="e">
        <f aca="false">IF(S256=0,"",IF(S256="I","R",IF(S256="E","P")))</f>
        <v>#REF!</v>
      </c>
      <c r="U256" s="216" t="e">
        <f aca="false">#REF!</f>
        <v>#REF!</v>
      </c>
      <c r="V256" s="216" t="str">
        <f aca="false">IFERROR(VLOOKUP(#REF!,'Country &amp; Service Codes'!$B$4:$C$269,2,FALSE()),"")</f>
        <v/>
      </c>
      <c r="W256" s="215" t="e">
        <f aca="false">#REF!</f>
        <v>#REF!</v>
      </c>
    </row>
    <row r="257" customFormat="false" ht="15" hidden="false" customHeight="false" outlineLevel="0" collapsed="false">
      <c r="F257" s="227"/>
      <c r="G257" s="233"/>
      <c r="H257" s="228"/>
      <c r="I257" s="229"/>
      <c r="J257" s="230"/>
      <c r="K257" s="230"/>
      <c r="L257" s="231"/>
      <c r="R257" s="205" t="s">
        <v>657</v>
      </c>
      <c r="S257" s="216" t="e">
        <f aca="false">#REF!</f>
        <v>#REF!</v>
      </c>
      <c r="T257" s="216" t="e">
        <f aca="false">IF(S257=0,"",IF(S257="I","R",IF(S257="E","P")))</f>
        <v>#REF!</v>
      </c>
      <c r="U257" s="216" t="e">
        <f aca="false">#REF!</f>
        <v>#REF!</v>
      </c>
      <c r="V257" s="216" t="str">
        <f aca="false">IFERROR(VLOOKUP(#REF!,'Country &amp; Service Codes'!$B$4:$C$269,2,FALSE()),"")</f>
        <v/>
      </c>
      <c r="W257" s="215" t="e">
        <f aca="false">#REF!</f>
        <v>#REF!</v>
      </c>
    </row>
    <row r="258" customFormat="false" ht="15" hidden="false" customHeight="false" outlineLevel="0" collapsed="false">
      <c r="F258" s="227"/>
      <c r="G258" s="233"/>
      <c r="H258" s="228"/>
      <c r="I258" s="229"/>
      <c r="J258" s="230"/>
      <c r="K258" s="230"/>
      <c r="L258" s="231"/>
      <c r="R258" s="205" t="s">
        <v>658</v>
      </c>
      <c r="S258" s="216" t="e">
        <f aca="false">#REF!</f>
        <v>#REF!</v>
      </c>
      <c r="T258" s="216" t="e">
        <f aca="false">IF(S258=0,"",IF(S258="I","R",IF(S258="E","P")))</f>
        <v>#REF!</v>
      </c>
      <c r="U258" s="216" t="e">
        <f aca="false">#REF!</f>
        <v>#REF!</v>
      </c>
      <c r="V258" s="216" t="str">
        <f aca="false">IFERROR(VLOOKUP(#REF!,'Country &amp; Service Codes'!$B$4:$C$269,2,FALSE()),"")</f>
        <v/>
      </c>
      <c r="W258" s="215" t="e">
        <f aca="false">#REF!</f>
        <v>#REF!</v>
      </c>
    </row>
    <row r="259" customFormat="false" ht="15" hidden="false" customHeight="false" outlineLevel="0" collapsed="false">
      <c r="F259" s="227"/>
      <c r="G259" s="233"/>
      <c r="H259" s="228"/>
      <c r="I259" s="229"/>
      <c r="J259" s="230"/>
      <c r="K259" s="230"/>
      <c r="L259" s="231"/>
      <c r="R259" s="205" t="s">
        <v>659</v>
      </c>
      <c r="S259" s="216" t="e">
        <f aca="false">#REF!</f>
        <v>#REF!</v>
      </c>
      <c r="T259" s="216" t="e">
        <f aca="false">IF(S259=0,"",IF(S259="I","R",IF(S259="E","P")))</f>
        <v>#REF!</v>
      </c>
      <c r="U259" s="216" t="e">
        <f aca="false">#REF!</f>
        <v>#REF!</v>
      </c>
      <c r="V259" s="216" t="str">
        <f aca="false">IFERROR(VLOOKUP(#REF!,'Country &amp; Service Codes'!$B$4:$C$269,2,FALSE()),"")</f>
        <v/>
      </c>
      <c r="W259" s="215" t="e">
        <f aca="false">#REF!</f>
        <v>#REF!</v>
      </c>
    </row>
    <row r="260" customFormat="false" ht="15" hidden="false" customHeight="false" outlineLevel="0" collapsed="false">
      <c r="F260" s="227"/>
      <c r="G260" s="233"/>
      <c r="H260" s="228"/>
      <c r="I260" s="229"/>
      <c r="J260" s="230"/>
      <c r="K260" s="230"/>
      <c r="L260" s="231"/>
      <c r="R260" s="205" t="s">
        <v>660</v>
      </c>
      <c r="S260" s="216" t="e">
        <f aca="false">#REF!</f>
        <v>#REF!</v>
      </c>
      <c r="T260" s="216" t="e">
        <f aca="false">IF(S260=0,"",IF(S260="I","R",IF(S260="E","P")))</f>
        <v>#REF!</v>
      </c>
      <c r="U260" s="216" t="e">
        <f aca="false">#REF!</f>
        <v>#REF!</v>
      </c>
      <c r="V260" s="216" t="str">
        <f aca="false">IFERROR(VLOOKUP(#REF!,'Country &amp; Service Codes'!$B$4:$C$269,2,FALSE()),"")</f>
        <v/>
      </c>
      <c r="W260" s="215" t="e">
        <f aca="false">#REF!</f>
        <v>#REF!</v>
      </c>
    </row>
    <row r="261" customFormat="false" ht="15" hidden="false" customHeight="false" outlineLevel="0" collapsed="false">
      <c r="F261" s="227"/>
      <c r="G261" s="233"/>
      <c r="H261" s="228"/>
      <c r="I261" s="229"/>
      <c r="J261" s="230"/>
      <c r="K261" s="230"/>
      <c r="L261" s="231"/>
      <c r="R261" s="205" t="s">
        <v>661</v>
      </c>
      <c r="S261" s="216" t="e">
        <f aca="false">#REF!</f>
        <v>#REF!</v>
      </c>
      <c r="T261" s="216" t="e">
        <f aca="false">IF(S261=0,"",IF(S261="I","R",IF(S261="E","P")))</f>
        <v>#REF!</v>
      </c>
      <c r="U261" s="216" t="e">
        <f aca="false">#REF!</f>
        <v>#REF!</v>
      </c>
      <c r="V261" s="216" t="str">
        <f aca="false">IFERROR(VLOOKUP(#REF!,'Country &amp; Service Codes'!$B$4:$C$269,2,FALSE()),"")</f>
        <v/>
      </c>
      <c r="W261" s="215" t="e">
        <f aca="false">#REF!</f>
        <v>#REF!</v>
      </c>
    </row>
    <row r="262" customFormat="false" ht="15" hidden="false" customHeight="false" outlineLevel="0" collapsed="false">
      <c r="F262" s="227"/>
      <c r="G262" s="233"/>
      <c r="H262" s="228"/>
      <c r="I262" s="229"/>
      <c r="J262" s="230"/>
      <c r="K262" s="230"/>
      <c r="L262" s="231"/>
      <c r="R262" s="205" t="s">
        <v>662</v>
      </c>
      <c r="S262" s="216" t="e">
        <f aca="false">#REF!</f>
        <v>#REF!</v>
      </c>
      <c r="T262" s="216" t="e">
        <f aca="false">IF(S262=0,"",IF(S262="I","R",IF(S262="E","P")))</f>
        <v>#REF!</v>
      </c>
      <c r="U262" s="216" t="e">
        <f aca="false">#REF!</f>
        <v>#REF!</v>
      </c>
      <c r="V262" s="216" t="str">
        <f aca="false">IFERROR(VLOOKUP(#REF!,'Country &amp; Service Codes'!$B$4:$C$269,2,FALSE()),"")</f>
        <v/>
      </c>
      <c r="W262" s="215" t="e">
        <f aca="false">#REF!</f>
        <v>#REF!</v>
      </c>
    </row>
    <row r="263" customFormat="false" ht="15" hidden="false" customHeight="false" outlineLevel="0" collapsed="false">
      <c r="F263" s="227"/>
      <c r="G263" s="233"/>
      <c r="H263" s="228"/>
      <c r="I263" s="229"/>
      <c r="J263" s="230"/>
      <c r="K263" s="230"/>
      <c r="L263" s="231"/>
      <c r="R263" s="205" t="s">
        <v>663</v>
      </c>
      <c r="S263" s="216" t="e">
        <f aca="false">#REF!</f>
        <v>#REF!</v>
      </c>
      <c r="T263" s="216" t="e">
        <f aca="false">IF(S263=0,"",IF(S263="I","R",IF(S263="E","P")))</f>
        <v>#REF!</v>
      </c>
      <c r="U263" s="216" t="e">
        <f aca="false">#REF!</f>
        <v>#REF!</v>
      </c>
      <c r="V263" s="216" t="str">
        <f aca="false">IFERROR(VLOOKUP(#REF!,'Country &amp; Service Codes'!$B$4:$C$269,2,FALSE()),"")</f>
        <v/>
      </c>
      <c r="W263" s="215" t="e">
        <f aca="false">#REF!</f>
        <v>#REF!</v>
      </c>
    </row>
    <row r="264" customFormat="false" ht="15" hidden="false" customHeight="false" outlineLevel="0" collapsed="false">
      <c r="F264" s="227"/>
      <c r="G264" s="233"/>
      <c r="H264" s="228"/>
      <c r="I264" s="229"/>
      <c r="J264" s="230"/>
      <c r="K264" s="230"/>
      <c r="L264" s="231"/>
      <c r="R264" s="205" t="s">
        <v>664</v>
      </c>
      <c r="S264" s="216" t="e">
        <f aca="false">#REF!</f>
        <v>#REF!</v>
      </c>
      <c r="T264" s="216" t="e">
        <f aca="false">IF(S264=0,"",IF(S264="I","R",IF(S264="E","P")))</f>
        <v>#REF!</v>
      </c>
      <c r="U264" s="216" t="e">
        <f aca="false">#REF!</f>
        <v>#REF!</v>
      </c>
      <c r="V264" s="216" t="str">
        <f aca="false">IFERROR(VLOOKUP(#REF!,'Country &amp; Service Codes'!$B$4:$C$269,2,FALSE()),"")</f>
        <v/>
      </c>
      <c r="W264" s="215" t="e">
        <f aca="false">#REF!</f>
        <v>#REF!</v>
      </c>
    </row>
    <row r="265" customFormat="false" ht="15" hidden="false" customHeight="false" outlineLevel="0" collapsed="false">
      <c r="F265" s="227"/>
      <c r="G265" s="233"/>
      <c r="H265" s="228"/>
      <c r="I265" s="229"/>
      <c r="J265" s="230"/>
      <c r="K265" s="230"/>
      <c r="L265" s="231"/>
      <c r="R265" s="205" t="s">
        <v>665</v>
      </c>
      <c r="S265" s="216" t="e">
        <f aca="false">#REF!</f>
        <v>#REF!</v>
      </c>
      <c r="T265" s="216" t="e">
        <f aca="false">IF(S265=0,"",IF(S265="I","R",IF(S265="E","P")))</f>
        <v>#REF!</v>
      </c>
      <c r="U265" s="216" t="e">
        <f aca="false">#REF!</f>
        <v>#REF!</v>
      </c>
      <c r="V265" s="216" t="str">
        <f aca="false">IFERROR(VLOOKUP(#REF!,'Country &amp; Service Codes'!$B$4:$C$269,2,FALSE()),"")</f>
        <v/>
      </c>
      <c r="W265" s="215" t="e">
        <f aca="false">#REF!</f>
        <v>#REF!</v>
      </c>
    </row>
    <row r="266" customFormat="false" ht="15" hidden="false" customHeight="false" outlineLevel="0" collapsed="false">
      <c r="F266" s="227"/>
      <c r="G266" s="233"/>
      <c r="H266" s="228"/>
      <c r="I266" s="229"/>
      <c r="J266" s="230"/>
      <c r="K266" s="230"/>
      <c r="L266" s="231"/>
      <c r="R266" s="205" t="s">
        <v>666</v>
      </c>
      <c r="S266" s="216" t="e">
        <f aca="false">#REF!</f>
        <v>#REF!</v>
      </c>
      <c r="T266" s="216" t="e">
        <f aca="false">IF(S266=0,"",IF(S266="I","R",IF(S266="E","P")))</f>
        <v>#REF!</v>
      </c>
      <c r="U266" s="216" t="e">
        <f aca="false">#REF!</f>
        <v>#REF!</v>
      </c>
      <c r="V266" s="216" t="str">
        <f aca="false">IFERROR(VLOOKUP(#REF!,'Country &amp; Service Codes'!$B$4:$C$269,2,FALSE()),"")</f>
        <v/>
      </c>
      <c r="W266" s="215" t="e">
        <f aca="false">#REF!</f>
        <v>#REF!</v>
      </c>
    </row>
    <row r="267" customFormat="false" ht="15" hidden="false" customHeight="false" outlineLevel="0" collapsed="false">
      <c r="F267" s="227"/>
      <c r="G267" s="233"/>
      <c r="H267" s="228"/>
      <c r="I267" s="229"/>
      <c r="J267" s="230"/>
      <c r="K267" s="230"/>
      <c r="L267" s="231"/>
      <c r="R267" s="205" t="s">
        <v>667</v>
      </c>
      <c r="S267" s="216" t="e">
        <f aca="false">#REF!</f>
        <v>#REF!</v>
      </c>
      <c r="T267" s="216" t="e">
        <f aca="false">IF(S267=0,"",IF(S267="I","R",IF(S267="E","P")))</f>
        <v>#REF!</v>
      </c>
      <c r="U267" s="216" t="e">
        <f aca="false">#REF!</f>
        <v>#REF!</v>
      </c>
      <c r="V267" s="216" t="str">
        <f aca="false">IFERROR(VLOOKUP(#REF!,'Country &amp; Service Codes'!$B$4:$C$269,2,FALSE()),"")</f>
        <v/>
      </c>
      <c r="W267" s="215" t="e">
        <f aca="false">#REF!</f>
        <v>#REF!</v>
      </c>
    </row>
    <row r="268" customFormat="false" ht="15" hidden="false" customHeight="false" outlineLevel="0" collapsed="false">
      <c r="F268" s="227"/>
      <c r="G268" s="233"/>
      <c r="H268" s="228"/>
      <c r="I268" s="229"/>
      <c r="J268" s="230"/>
      <c r="K268" s="230"/>
      <c r="L268" s="231"/>
      <c r="R268" s="205" t="s">
        <v>668</v>
      </c>
      <c r="S268" s="216" t="e">
        <f aca="false">#REF!</f>
        <v>#REF!</v>
      </c>
      <c r="T268" s="216" t="e">
        <f aca="false">IF(S268=0,"",IF(S268="I","R",IF(S268="E","P")))</f>
        <v>#REF!</v>
      </c>
      <c r="U268" s="216" t="e">
        <f aca="false">#REF!</f>
        <v>#REF!</v>
      </c>
      <c r="V268" s="216" t="str">
        <f aca="false">IFERROR(VLOOKUP(#REF!,'Country &amp; Service Codes'!$B$4:$C$269,2,FALSE()),"")</f>
        <v/>
      </c>
      <c r="W268" s="215" t="e">
        <f aca="false">#REF!</f>
        <v>#REF!</v>
      </c>
    </row>
    <row r="269" customFormat="false" ht="15" hidden="false" customHeight="false" outlineLevel="0" collapsed="false">
      <c r="F269" s="227"/>
      <c r="G269" s="233"/>
      <c r="H269" s="228"/>
      <c r="I269" s="229"/>
      <c r="J269" s="230"/>
      <c r="K269" s="230"/>
      <c r="L269" s="231"/>
      <c r="R269" s="205" t="s">
        <v>669</v>
      </c>
      <c r="S269" s="216" t="e">
        <f aca="false">#REF!</f>
        <v>#REF!</v>
      </c>
      <c r="T269" s="216" t="e">
        <f aca="false">IF(S269=0,"",IF(S269="I","R",IF(S269="E","P")))</f>
        <v>#REF!</v>
      </c>
      <c r="U269" s="216" t="e">
        <f aca="false">#REF!</f>
        <v>#REF!</v>
      </c>
      <c r="V269" s="216" t="str">
        <f aca="false">IFERROR(VLOOKUP(#REF!,'Country &amp; Service Codes'!$B$4:$C$269,2,FALSE()),"")</f>
        <v/>
      </c>
      <c r="W269" s="215" t="e">
        <f aca="false">#REF!</f>
        <v>#REF!</v>
      </c>
    </row>
    <row r="270" customFormat="false" ht="15" hidden="false" customHeight="false" outlineLevel="0" collapsed="false">
      <c r="F270" s="227"/>
      <c r="G270" s="233"/>
      <c r="H270" s="228"/>
      <c r="I270" s="229"/>
      <c r="J270" s="230"/>
      <c r="K270" s="230"/>
      <c r="L270" s="231"/>
      <c r="R270" s="205" t="s">
        <v>670</v>
      </c>
      <c r="S270" s="216" t="e">
        <f aca="false">#REF!</f>
        <v>#REF!</v>
      </c>
      <c r="T270" s="216" t="e">
        <f aca="false">IF(S270=0,"",IF(S270="I","R",IF(S270="E","P")))</f>
        <v>#REF!</v>
      </c>
      <c r="U270" s="216" t="e">
        <f aca="false">#REF!</f>
        <v>#REF!</v>
      </c>
      <c r="V270" s="216" t="str">
        <f aca="false">IFERROR(VLOOKUP(#REF!,'Country &amp; Service Codes'!$B$4:$C$269,2,FALSE()),"")</f>
        <v/>
      </c>
      <c r="W270" s="215" t="e">
        <f aca="false">#REF!</f>
        <v>#REF!</v>
      </c>
    </row>
    <row r="271" customFormat="false" ht="15" hidden="false" customHeight="false" outlineLevel="0" collapsed="false">
      <c r="F271" s="227"/>
      <c r="G271" s="233"/>
      <c r="H271" s="228"/>
      <c r="I271" s="229"/>
      <c r="J271" s="230"/>
      <c r="K271" s="230"/>
      <c r="L271" s="231"/>
      <c r="R271" s="205" t="s">
        <v>671</v>
      </c>
      <c r="S271" s="216" t="e">
        <f aca="false">#REF!</f>
        <v>#REF!</v>
      </c>
      <c r="T271" s="216" t="e">
        <f aca="false">IF(S271=0,"",IF(S271="I","R",IF(S271="E","P")))</f>
        <v>#REF!</v>
      </c>
      <c r="U271" s="216" t="e">
        <f aca="false">#REF!</f>
        <v>#REF!</v>
      </c>
      <c r="V271" s="216" t="str">
        <f aca="false">IFERROR(VLOOKUP(#REF!,'Country &amp; Service Codes'!$B$4:$C$269,2,FALSE()),"")</f>
        <v/>
      </c>
      <c r="W271" s="215" t="e">
        <f aca="false">#REF!</f>
        <v>#REF!</v>
      </c>
    </row>
    <row r="272" customFormat="false" ht="15" hidden="false" customHeight="false" outlineLevel="0" collapsed="false">
      <c r="F272" s="227"/>
      <c r="G272" s="233"/>
      <c r="H272" s="228"/>
      <c r="I272" s="229"/>
      <c r="J272" s="230"/>
      <c r="K272" s="230"/>
      <c r="L272" s="231"/>
      <c r="R272" s="205" t="s">
        <v>672</v>
      </c>
      <c r="S272" s="216" t="e">
        <f aca="false">#REF!</f>
        <v>#REF!</v>
      </c>
      <c r="T272" s="216" t="e">
        <f aca="false">IF(S272=0,"",IF(S272="I","R",IF(S272="E","P")))</f>
        <v>#REF!</v>
      </c>
      <c r="U272" s="216" t="e">
        <f aca="false">#REF!</f>
        <v>#REF!</v>
      </c>
      <c r="V272" s="216" t="str">
        <f aca="false">IFERROR(VLOOKUP(#REF!,'Country &amp; Service Codes'!$B$4:$C$269,2,FALSE()),"")</f>
        <v/>
      </c>
      <c r="W272" s="215" t="e">
        <f aca="false">#REF!</f>
        <v>#REF!</v>
      </c>
    </row>
    <row r="273" customFormat="false" ht="15" hidden="false" customHeight="false" outlineLevel="0" collapsed="false">
      <c r="F273" s="227"/>
      <c r="G273" s="233"/>
      <c r="H273" s="228"/>
      <c r="I273" s="229"/>
      <c r="J273" s="230"/>
      <c r="K273" s="230"/>
      <c r="L273" s="231"/>
      <c r="R273" s="205" t="s">
        <v>673</v>
      </c>
      <c r="S273" s="216" t="e">
        <f aca="false">#REF!</f>
        <v>#REF!</v>
      </c>
      <c r="T273" s="216" t="e">
        <f aca="false">IF(S273=0,"",IF(S273="I","R",IF(S273="E","P")))</f>
        <v>#REF!</v>
      </c>
      <c r="U273" s="216" t="e">
        <f aca="false">#REF!</f>
        <v>#REF!</v>
      </c>
      <c r="V273" s="216" t="str">
        <f aca="false">IFERROR(VLOOKUP(#REF!,'Country &amp; Service Codes'!$B$4:$C$269,2,FALSE()),"")</f>
        <v/>
      </c>
      <c r="W273" s="215" t="e">
        <f aca="false">#REF!</f>
        <v>#REF!</v>
      </c>
    </row>
    <row r="274" customFormat="false" ht="15" hidden="false" customHeight="false" outlineLevel="0" collapsed="false">
      <c r="F274" s="227"/>
      <c r="G274" s="233"/>
      <c r="H274" s="228"/>
      <c r="I274" s="229"/>
      <c r="J274" s="230"/>
      <c r="K274" s="230"/>
      <c r="L274" s="231"/>
      <c r="R274" s="205" t="s">
        <v>674</v>
      </c>
      <c r="S274" s="216" t="e">
        <f aca="false">#REF!</f>
        <v>#REF!</v>
      </c>
      <c r="T274" s="216" t="e">
        <f aca="false">IF(S274=0,"",IF(S274="I","R",IF(S274="E","P")))</f>
        <v>#REF!</v>
      </c>
      <c r="U274" s="216" t="e">
        <f aca="false">#REF!</f>
        <v>#REF!</v>
      </c>
      <c r="V274" s="216" t="str">
        <f aca="false">IFERROR(VLOOKUP(#REF!,'Country &amp; Service Codes'!$B$4:$C$269,2,FALSE()),"")</f>
        <v/>
      </c>
      <c r="W274" s="215" t="e">
        <f aca="false">#REF!</f>
        <v>#REF!</v>
      </c>
    </row>
    <row r="275" customFormat="false" ht="15" hidden="false" customHeight="false" outlineLevel="0" collapsed="false">
      <c r="F275" s="227"/>
      <c r="G275" s="233"/>
      <c r="H275" s="228"/>
      <c r="I275" s="229"/>
      <c r="J275" s="230"/>
      <c r="K275" s="230"/>
      <c r="L275" s="231"/>
      <c r="R275" s="205" t="s">
        <v>675</v>
      </c>
      <c r="S275" s="216" t="e">
        <f aca="false">#REF!</f>
        <v>#REF!</v>
      </c>
      <c r="T275" s="216" t="e">
        <f aca="false">IF(S275=0,"",IF(S275="I","R",IF(S275="E","P")))</f>
        <v>#REF!</v>
      </c>
      <c r="U275" s="216" t="e">
        <f aca="false">#REF!</f>
        <v>#REF!</v>
      </c>
      <c r="V275" s="216" t="str">
        <f aca="false">IFERROR(VLOOKUP(#REF!,'Country &amp; Service Codes'!$B$4:$C$269,2,FALSE()),"")</f>
        <v/>
      </c>
      <c r="W275" s="215" t="e">
        <f aca="false">#REF!</f>
        <v>#REF!</v>
      </c>
    </row>
    <row r="276" customFormat="false" ht="15" hidden="false" customHeight="false" outlineLevel="0" collapsed="false">
      <c r="F276" s="227"/>
      <c r="G276" s="233"/>
      <c r="H276" s="228"/>
      <c r="I276" s="229"/>
      <c r="J276" s="230"/>
      <c r="K276" s="230"/>
      <c r="L276" s="231"/>
      <c r="R276" s="205" t="s">
        <v>676</v>
      </c>
      <c r="S276" s="216" t="e">
        <f aca="false">#REF!</f>
        <v>#REF!</v>
      </c>
      <c r="T276" s="216" t="e">
        <f aca="false">IF(S276=0,"",IF(S276="I","R",IF(S276="E","P")))</f>
        <v>#REF!</v>
      </c>
      <c r="U276" s="216" t="e">
        <f aca="false">#REF!</f>
        <v>#REF!</v>
      </c>
      <c r="V276" s="216" t="str">
        <f aca="false">IFERROR(VLOOKUP(#REF!,'Country &amp; Service Codes'!$B$4:$C$269,2,FALSE()),"")</f>
        <v/>
      </c>
      <c r="W276" s="215" t="e">
        <f aca="false">#REF!</f>
        <v>#REF!</v>
      </c>
    </row>
    <row r="277" customFormat="false" ht="15" hidden="false" customHeight="false" outlineLevel="0" collapsed="false">
      <c r="F277" s="227"/>
      <c r="G277" s="233"/>
      <c r="H277" s="228"/>
      <c r="I277" s="229"/>
      <c r="J277" s="230"/>
      <c r="K277" s="230"/>
      <c r="L277" s="231"/>
      <c r="R277" s="205" t="s">
        <v>677</v>
      </c>
      <c r="S277" s="216" t="e">
        <f aca="false">#REF!</f>
        <v>#REF!</v>
      </c>
      <c r="T277" s="216" t="e">
        <f aca="false">IF(S277=0,"",IF(S277="I","R",IF(S277="E","P")))</f>
        <v>#REF!</v>
      </c>
      <c r="U277" s="216" t="e">
        <f aca="false">#REF!</f>
        <v>#REF!</v>
      </c>
      <c r="V277" s="216" t="str">
        <f aca="false">IFERROR(VLOOKUP(#REF!,'Country &amp; Service Codes'!$B$4:$C$269,2,FALSE()),"")</f>
        <v/>
      </c>
      <c r="W277" s="215" t="e">
        <f aca="false">#REF!</f>
        <v>#REF!</v>
      </c>
    </row>
    <row r="278" customFormat="false" ht="15" hidden="false" customHeight="false" outlineLevel="0" collapsed="false">
      <c r="F278" s="227"/>
      <c r="G278" s="233"/>
      <c r="H278" s="228"/>
      <c r="I278" s="229"/>
      <c r="J278" s="230"/>
      <c r="K278" s="230"/>
      <c r="L278" s="231"/>
      <c r="R278" s="205" t="s">
        <v>678</v>
      </c>
      <c r="S278" s="216" t="e">
        <f aca="false">#REF!</f>
        <v>#REF!</v>
      </c>
      <c r="T278" s="216" t="e">
        <f aca="false">IF(S278=0,"",IF(S278="I","R",IF(S278="E","P")))</f>
        <v>#REF!</v>
      </c>
      <c r="U278" s="216" t="e">
        <f aca="false">#REF!</f>
        <v>#REF!</v>
      </c>
      <c r="V278" s="216" t="str">
        <f aca="false">IFERROR(VLOOKUP(#REF!,'Country &amp; Service Codes'!$B$4:$C$269,2,FALSE()),"")</f>
        <v/>
      </c>
      <c r="W278" s="215" t="e">
        <f aca="false">#REF!</f>
        <v>#REF!</v>
      </c>
    </row>
    <row r="279" customFormat="false" ht="15" hidden="false" customHeight="false" outlineLevel="0" collapsed="false">
      <c r="F279" s="227"/>
      <c r="G279" s="233"/>
      <c r="H279" s="228"/>
      <c r="I279" s="229"/>
      <c r="J279" s="230"/>
      <c r="K279" s="230"/>
      <c r="L279" s="231"/>
      <c r="R279" s="205" t="s">
        <v>679</v>
      </c>
      <c r="S279" s="216" t="e">
        <f aca="false">#REF!</f>
        <v>#REF!</v>
      </c>
      <c r="T279" s="216" t="e">
        <f aca="false">IF(S279=0,"",IF(S279="I","R",IF(S279="E","P")))</f>
        <v>#REF!</v>
      </c>
      <c r="U279" s="216" t="e">
        <f aca="false">#REF!</f>
        <v>#REF!</v>
      </c>
      <c r="V279" s="216" t="str">
        <f aca="false">IFERROR(VLOOKUP(#REF!,'Country &amp; Service Codes'!$B$4:$C$269,2,FALSE()),"")</f>
        <v/>
      </c>
      <c r="W279" s="215" t="e">
        <f aca="false">#REF!</f>
        <v>#REF!</v>
      </c>
    </row>
    <row r="280" customFormat="false" ht="15" hidden="false" customHeight="false" outlineLevel="0" collapsed="false">
      <c r="F280" s="227"/>
      <c r="G280" s="233"/>
      <c r="H280" s="228"/>
      <c r="I280" s="229"/>
      <c r="J280" s="230"/>
      <c r="K280" s="230"/>
      <c r="L280" s="231"/>
      <c r="R280" s="205" t="s">
        <v>680</v>
      </c>
      <c r="S280" s="216" t="e">
        <f aca="false">#REF!</f>
        <v>#REF!</v>
      </c>
      <c r="T280" s="216" t="e">
        <f aca="false">IF(S280=0,"",IF(S280="I","R",IF(S280="E","P")))</f>
        <v>#REF!</v>
      </c>
      <c r="U280" s="216" t="e">
        <f aca="false">#REF!</f>
        <v>#REF!</v>
      </c>
      <c r="V280" s="216" t="str">
        <f aca="false">IFERROR(VLOOKUP(#REF!,'Country &amp; Service Codes'!$B$4:$C$269,2,FALSE()),"")</f>
        <v/>
      </c>
      <c r="W280" s="215" t="e">
        <f aca="false">#REF!</f>
        <v>#REF!</v>
      </c>
    </row>
    <row r="281" customFormat="false" ht="15" hidden="false" customHeight="false" outlineLevel="0" collapsed="false">
      <c r="F281" s="227"/>
      <c r="G281" s="233"/>
      <c r="H281" s="228"/>
      <c r="I281" s="229"/>
      <c r="J281" s="230"/>
      <c r="K281" s="230"/>
      <c r="L281" s="231"/>
      <c r="R281" s="205" t="s">
        <v>681</v>
      </c>
      <c r="S281" s="216" t="e">
        <f aca="false">#REF!</f>
        <v>#REF!</v>
      </c>
      <c r="T281" s="216" t="e">
        <f aca="false">IF(S281=0,"",IF(S281="I","R",IF(S281="E","P")))</f>
        <v>#REF!</v>
      </c>
      <c r="U281" s="216" t="e">
        <f aca="false">#REF!</f>
        <v>#REF!</v>
      </c>
      <c r="V281" s="216" t="str">
        <f aca="false">IFERROR(VLOOKUP(#REF!,'Country &amp; Service Codes'!$B$4:$C$269,2,FALSE()),"")</f>
        <v/>
      </c>
      <c r="W281" s="215" t="e">
        <f aca="false">#REF!</f>
        <v>#REF!</v>
      </c>
    </row>
    <row r="282" customFormat="false" ht="15" hidden="false" customHeight="false" outlineLevel="0" collapsed="false">
      <c r="F282" s="227"/>
      <c r="G282" s="233"/>
      <c r="H282" s="228"/>
      <c r="I282" s="229"/>
      <c r="J282" s="230"/>
      <c r="K282" s="230"/>
      <c r="L282" s="231"/>
      <c r="R282" s="205" t="s">
        <v>682</v>
      </c>
      <c r="S282" s="216" t="e">
        <f aca="false">#REF!</f>
        <v>#REF!</v>
      </c>
      <c r="T282" s="216" t="e">
        <f aca="false">IF(S282=0,"",IF(S282="I","R",IF(S282="E","P")))</f>
        <v>#REF!</v>
      </c>
      <c r="U282" s="216" t="e">
        <f aca="false">#REF!</f>
        <v>#REF!</v>
      </c>
      <c r="V282" s="216" t="str">
        <f aca="false">IFERROR(VLOOKUP(#REF!,'Country &amp; Service Codes'!$B$4:$C$269,2,FALSE()),"")</f>
        <v/>
      </c>
      <c r="W282" s="215" t="e">
        <f aca="false">#REF!</f>
        <v>#REF!</v>
      </c>
    </row>
    <row r="283" customFormat="false" ht="15" hidden="false" customHeight="false" outlineLevel="0" collapsed="false">
      <c r="F283" s="227"/>
      <c r="G283" s="233"/>
      <c r="H283" s="228"/>
      <c r="I283" s="229"/>
      <c r="J283" s="230"/>
      <c r="K283" s="230"/>
      <c r="L283" s="231"/>
      <c r="R283" s="205" t="s">
        <v>683</v>
      </c>
      <c r="S283" s="216" t="e">
        <f aca="false">#REF!</f>
        <v>#REF!</v>
      </c>
      <c r="T283" s="216" t="e">
        <f aca="false">IF(S283=0,"",IF(S283="I","R",IF(S283="E","P")))</f>
        <v>#REF!</v>
      </c>
      <c r="U283" s="216" t="e">
        <f aca="false">#REF!</f>
        <v>#REF!</v>
      </c>
      <c r="V283" s="216" t="str">
        <f aca="false">IFERROR(VLOOKUP(#REF!,'Country &amp; Service Codes'!$B$4:$C$269,2,FALSE()),"")</f>
        <v/>
      </c>
      <c r="W283" s="215" t="e">
        <f aca="false">#REF!</f>
        <v>#REF!</v>
      </c>
    </row>
    <row r="284" customFormat="false" ht="15" hidden="false" customHeight="false" outlineLevel="0" collapsed="false">
      <c r="F284" s="227"/>
      <c r="G284" s="233"/>
      <c r="H284" s="228"/>
      <c r="I284" s="229"/>
      <c r="J284" s="230"/>
      <c r="K284" s="230"/>
      <c r="L284" s="231"/>
      <c r="R284" s="205" t="s">
        <v>684</v>
      </c>
      <c r="S284" s="216" t="e">
        <f aca="false">#REF!</f>
        <v>#REF!</v>
      </c>
      <c r="T284" s="216" t="e">
        <f aca="false">IF(S284=0,"",IF(S284="I","R",IF(S284="E","P")))</f>
        <v>#REF!</v>
      </c>
      <c r="U284" s="216" t="e">
        <f aca="false">#REF!</f>
        <v>#REF!</v>
      </c>
      <c r="V284" s="216" t="str">
        <f aca="false">IFERROR(VLOOKUP(#REF!,'Country &amp; Service Codes'!$B$4:$C$269,2,FALSE()),"")</f>
        <v/>
      </c>
      <c r="W284" s="215" t="e">
        <f aca="false">#REF!</f>
        <v>#REF!</v>
      </c>
    </row>
    <row r="285" customFormat="false" ht="15" hidden="false" customHeight="false" outlineLevel="0" collapsed="false">
      <c r="F285" s="227"/>
      <c r="G285" s="233"/>
      <c r="H285" s="228"/>
      <c r="I285" s="229"/>
      <c r="J285" s="230"/>
      <c r="K285" s="230"/>
      <c r="L285" s="231"/>
      <c r="R285" s="205" t="s">
        <v>685</v>
      </c>
      <c r="S285" s="216" t="e">
        <f aca="false">#REF!</f>
        <v>#REF!</v>
      </c>
      <c r="T285" s="216" t="e">
        <f aca="false">IF(S285=0,"",IF(S285="I","R",IF(S285="E","P")))</f>
        <v>#REF!</v>
      </c>
      <c r="U285" s="216" t="e">
        <f aca="false">#REF!</f>
        <v>#REF!</v>
      </c>
      <c r="V285" s="216" t="str">
        <f aca="false">IFERROR(VLOOKUP(#REF!,'Country &amp; Service Codes'!$B$4:$C$269,2,FALSE()),"")</f>
        <v/>
      </c>
      <c r="W285" s="215" t="e">
        <f aca="false">#REF!</f>
        <v>#REF!</v>
      </c>
    </row>
    <row r="286" customFormat="false" ht="15" hidden="false" customHeight="false" outlineLevel="0" collapsed="false">
      <c r="F286" s="227"/>
      <c r="G286" s="233"/>
      <c r="H286" s="228"/>
      <c r="I286" s="229"/>
      <c r="J286" s="230"/>
      <c r="K286" s="230"/>
      <c r="L286" s="231"/>
      <c r="R286" s="205" t="s">
        <v>686</v>
      </c>
      <c r="S286" s="216" t="e">
        <f aca="false">#REF!</f>
        <v>#REF!</v>
      </c>
      <c r="T286" s="216" t="e">
        <f aca="false">IF(S286=0,"",IF(S286="I","R",IF(S286="E","P")))</f>
        <v>#REF!</v>
      </c>
      <c r="U286" s="216" t="e">
        <f aca="false">#REF!</f>
        <v>#REF!</v>
      </c>
      <c r="V286" s="216" t="str">
        <f aca="false">IFERROR(VLOOKUP(#REF!,'Country &amp; Service Codes'!$B$4:$C$269,2,FALSE()),"")</f>
        <v/>
      </c>
      <c r="W286" s="215" t="e">
        <f aca="false">#REF!</f>
        <v>#REF!</v>
      </c>
    </row>
    <row r="287" customFormat="false" ht="15" hidden="false" customHeight="false" outlineLevel="0" collapsed="false">
      <c r="F287" s="227"/>
      <c r="G287" s="233"/>
      <c r="H287" s="228"/>
      <c r="I287" s="229"/>
      <c r="J287" s="230"/>
      <c r="K287" s="230"/>
      <c r="L287" s="231"/>
      <c r="R287" s="205" t="s">
        <v>687</v>
      </c>
      <c r="S287" s="216" t="e">
        <f aca="false">#REF!</f>
        <v>#REF!</v>
      </c>
      <c r="T287" s="216" t="e">
        <f aca="false">IF(S287=0,"",IF(S287="I","R",IF(S287="E","P")))</f>
        <v>#REF!</v>
      </c>
      <c r="U287" s="216" t="e">
        <f aca="false">#REF!</f>
        <v>#REF!</v>
      </c>
      <c r="V287" s="216" t="str">
        <f aca="false">IFERROR(VLOOKUP(#REF!,'Country &amp; Service Codes'!$B$4:$C$269,2,FALSE()),"")</f>
        <v/>
      </c>
      <c r="W287" s="215" t="e">
        <f aca="false">#REF!</f>
        <v>#REF!</v>
      </c>
    </row>
    <row r="288" customFormat="false" ht="15" hidden="false" customHeight="false" outlineLevel="0" collapsed="false">
      <c r="F288" s="227"/>
      <c r="G288" s="233"/>
      <c r="H288" s="228"/>
      <c r="I288" s="229"/>
      <c r="J288" s="230"/>
      <c r="K288" s="230"/>
      <c r="L288" s="231"/>
      <c r="R288" s="205" t="s">
        <v>688</v>
      </c>
      <c r="S288" s="216" t="e">
        <f aca="false">#REF!</f>
        <v>#REF!</v>
      </c>
      <c r="T288" s="216" t="e">
        <f aca="false">IF(S288=0,"",IF(S288="I","R",IF(S288="E","P")))</f>
        <v>#REF!</v>
      </c>
      <c r="U288" s="216" t="e">
        <f aca="false">#REF!</f>
        <v>#REF!</v>
      </c>
      <c r="V288" s="216" t="str">
        <f aca="false">IFERROR(VLOOKUP(#REF!,'Country &amp; Service Codes'!$B$4:$C$269,2,FALSE()),"")</f>
        <v/>
      </c>
      <c r="W288" s="215" t="e">
        <f aca="false">#REF!</f>
        <v>#REF!</v>
      </c>
    </row>
    <row r="289" customFormat="false" ht="15" hidden="false" customHeight="false" outlineLevel="0" collapsed="false">
      <c r="F289" s="227"/>
      <c r="G289" s="233"/>
      <c r="H289" s="228"/>
      <c r="I289" s="229"/>
      <c r="J289" s="230"/>
      <c r="K289" s="230"/>
      <c r="L289" s="231"/>
      <c r="R289" s="205" t="s">
        <v>689</v>
      </c>
      <c r="S289" s="216" t="e">
        <f aca="false">#REF!</f>
        <v>#REF!</v>
      </c>
      <c r="T289" s="216" t="e">
        <f aca="false">IF(S289=0,"",IF(S289="I","R",IF(S289="E","P")))</f>
        <v>#REF!</v>
      </c>
      <c r="U289" s="216" t="e">
        <f aca="false">#REF!</f>
        <v>#REF!</v>
      </c>
      <c r="V289" s="216" t="str">
        <f aca="false">IFERROR(VLOOKUP(#REF!,'Country &amp; Service Codes'!$B$4:$C$269,2,FALSE()),"")</f>
        <v/>
      </c>
      <c r="W289" s="215" t="e">
        <f aca="false">#REF!</f>
        <v>#REF!</v>
      </c>
    </row>
    <row r="290" customFormat="false" ht="15" hidden="false" customHeight="false" outlineLevel="0" collapsed="false">
      <c r="F290" s="227"/>
      <c r="G290" s="233"/>
      <c r="H290" s="228"/>
      <c r="I290" s="229"/>
      <c r="J290" s="230"/>
      <c r="K290" s="230"/>
      <c r="L290" s="231"/>
      <c r="R290" s="205" t="s">
        <v>690</v>
      </c>
      <c r="S290" s="216" t="e">
        <f aca="false">#REF!</f>
        <v>#REF!</v>
      </c>
      <c r="T290" s="216" t="e">
        <f aca="false">IF(S290=0,"",IF(S290="I","R",IF(S290="E","P")))</f>
        <v>#REF!</v>
      </c>
      <c r="U290" s="216" t="e">
        <f aca="false">#REF!</f>
        <v>#REF!</v>
      </c>
      <c r="V290" s="216" t="str">
        <f aca="false">IFERROR(VLOOKUP(#REF!,'Country &amp; Service Codes'!$B$4:$C$269,2,FALSE()),"")</f>
        <v/>
      </c>
      <c r="W290" s="215" t="e">
        <f aca="false">#REF!</f>
        <v>#REF!</v>
      </c>
    </row>
    <row r="291" customFormat="false" ht="15" hidden="false" customHeight="false" outlineLevel="0" collapsed="false">
      <c r="F291" s="227"/>
      <c r="G291" s="233"/>
      <c r="H291" s="228"/>
      <c r="I291" s="229"/>
      <c r="J291" s="230"/>
      <c r="K291" s="230"/>
      <c r="L291" s="231"/>
      <c r="R291" s="205" t="s">
        <v>691</v>
      </c>
      <c r="S291" s="216" t="e">
        <f aca="false">#REF!</f>
        <v>#REF!</v>
      </c>
      <c r="T291" s="216" t="e">
        <f aca="false">IF(S291=0,"",IF(S291="I","R",IF(S291="E","P")))</f>
        <v>#REF!</v>
      </c>
      <c r="U291" s="216" t="e">
        <f aca="false">#REF!</f>
        <v>#REF!</v>
      </c>
      <c r="V291" s="216" t="str">
        <f aca="false">IFERROR(VLOOKUP(#REF!,'Country &amp; Service Codes'!$B$4:$C$269,2,FALSE()),"")</f>
        <v/>
      </c>
      <c r="W291" s="215" t="e">
        <f aca="false">#REF!</f>
        <v>#REF!</v>
      </c>
    </row>
    <row r="292" customFormat="false" ht="15" hidden="false" customHeight="false" outlineLevel="0" collapsed="false">
      <c r="F292" s="227"/>
      <c r="G292" s="233"/>
      <c r="H292" s="228"/>
      <c r="I292" s="229"/>
      <c r="J292" s="230"/>
      <c r="K292" s="230"/>
      <c r="L292" s="231"/>
      <c r="R292" s="205" t="s">
        <v>692</v>
      </c>
      <c r="S292" s="216" t="e">
        <f aca="false">#REF!</f>
        <v>#REF!</v>
      </c>
      <c r="T292" s="216" t="e">
        <f aca="false">IF(S292=0,"",IF(S292="I","R",IF(S292="E","P")))</f>
        <v>#REF!</v>
      </c>
      <c r="U292" s="216" t="e">
        <f aca="false">#REF!</f>
        <v>#REF!</v>
      </c>
      <c r="V292" s="216" t="str">
        <f aca="false">IFERROR(VLOOKUP(#REF!,'Country &amp; Service Codes'!$B$4:$C$269,2,FALSE()),"")</f>
        <v/>
      </c>
      <c r="W292" s="215" t="e">
        <f aca="false">#REF!</f>
        <v>#REF!</v>
      </c>
    </row>
    <row r="293" customFormat="false" ht="15" hidden="false" customHeight="false" outlineLevel="0" collapsed="false">
      <c r="F293" s="227"/>
      <c r="G293" s="233"/>
      <c r="H293" s="228"/>
      <c r="I293" s="229"/>
      <c r="J293" s="230"/>
      <c r="K293" s="230"/>
      <c r="L293" s="231"/>
      <c r="R293" s="205" t="s">
        <v>693</v>
      </c>
      <c r="S293" s="216" t="e">
        <f aca="false">#REF!</f>
        <v>#REF!</v>
      </c>
      <c r="T293" s="216" t="e">
        <f aca="false">IF(S293=0,"",IF(S293="I","R",IF(S293="E","P")))</f>
        <v>#REF!</v>
      </c>
      <c r="U293" s="216" t="e">
        <f aca="false">#REF!</f>
        <v>#REF!</v>
      </c>
      <c r="V293" s="216" t="str">
        <f aca="false">IFERROR(VLOOKUP(#REF!,'Country &amp; Service Codes'!$B$4:$C$269,2,FALSE()),"")</f>
        <v/>
      </c>
      <c r="W293" s="215" t="e">
        <f aca="false">#REF!</f>
        <v>#REF!</v>
      </c>
    </row>
    <row r="294" customFormat="false" ht="15" hidden="false" customHeight="false" outlineLevel="0" collapsed="false">
      <c r="F294" s="227"/>
      <c r="G294" s="233"/>
      <c r="H294" s="228"/>
      <c r="I294" s="229"/>
      <c r="J294" s="230"/>
      <c r="K294" s="230"/>
      <c r="L294" s="231"/>
      <c r="R294" s="205" t="s">
        <v>694</v>
      </c>
      <c r="S294" s="216" t="e">
        <f aca="false">#REF!</f>
        <v>#REF!</v>
      </c>
      <c r="T294" s="216" t="e">
        <f aca="false">IF(S294=0,"",IF(S294="I","R",IF(S294="E","P")))</f>
        <v>#REF!</v>
      </c>
      <c r="U294" s="216" t="e">
        <f aca="false">#REF!</f>
        <v>#REF!</v>
      </c>
      <c r="V294" s="216" t="str">
        <f aca="false">IFERROR(VLOOKUP(#REF!,'Country &amp; Service Codes'!$B$4:$C$269,2,FALSE()),"")</f>
        <v/>
      </c>
      <c r="W294" s="215" t="e">
        <f aca="false">#REF!</f>
        <v>#REF!</v>
      </c>
    </row>
    <row r="295" customFormat="false" ht="15" hidden="false" customHeight="false" outlineLevel="0" collapsed="false">
      <c r="F295" s="227"/>
      <c r="G295" s="233"/>
      <c r="H295" s="228"/>
      <c r="I295" s="229"/>
      <c r="J295" s="230"/>
      <c r="K295" s="230"/>
      <c r="L295" s="231"/>
      <c r="R295" s="205" t="s">
        <v>695</v>
      </c>
      <c r="S295" s="216" t="e">
        <f aca="false">#REF!</f>
        <v>#REF!</v>
      </c>
      <c r="T295" s="216" t="e">
        <f aca="false">IF(S295=0,"",IF(S295="I","R",IF(S295="E","P")))</f>
        <v>#REF!</v>
      </c>
      <c r="U295" s="216" t="e">
        <f aca="false">#REF!</f>
        <v>#REF!</v>
      </c>
      <c r="V295" s="216" t="str">
        <f aca="false">IFERROR(VLOOKUP(#REF!,'Country &amp; Service Codes'!$B$4:$C$269,2,FALSE()),"")</f>
        <v/>
      </c>
      <c r="W295" s="215" t="e">
        <f aca="false">#REF!</f>
        <v>#REF!</v>
      </c>
    </row>
    <row r="296" customFormat="false" ht="15" hidden="false" customHeight="false" outlineLevel="0" collapsed="false">
      <c r="F296" s="227"/>
      <c r="G296" s="233"/>
      <c r="H296" s="228"/>
      <c r="I296" s="229"/>
      <c r="J296" s="230"/>
      <c r="K296" s="230"/>
      <c r="L296" s="231"/>
      <c r="R296" s="205" t="s">
        <v>696</v>
      </c>
      <c r="S296" s="216" t="e">
        <f aca="false">#REF!</f>
        <v>#REF!</v>
      </c>
      <c r="T296" s="216" t="e">
        <f aca="false">IF(S296=0,"",IF(S296="I","R",IF(S296="E","P")))</f>
        <v>#REF!</v>
      </c>
      <c r="U296" s="216" t="e">
        <f aca="false">#REF!</f>
        <v>#REF!</v>
      </c>
      <c r="V296" s="216" t="str">
        <f aca="false">IFERROR(VLOOKUP(#REF!,'Country &amp; Service Codes'!$B$4:$C$269,2,FALSE()),"")</f>
        <v/>
      </c>
      <c r="W296" s="215" t="e">
        <f aca="false">#REF!</f>
        <v>#REF!</v>
      </c>
    </row>
    <row r="297" customFormat="false" ht="15" hidden="false" customHeight="false" outlineLevel="0" collapsed="false">
      <c r="F297" s="227"/>
      <c r="G297" s="233"/>
      <c r="H297" s="228"/>
      <c r="I297" s="229"/>
      <c r="J297" s="230"/>
      <c r="K297" s="230"/>
      <c r="L297" s="231"/>
      <c r="R297" s="205" t="s">
        <v>697</v>
      </c>
      <c r="S297" s="216" t="e">
        <f aca="false">#REF!</f>
        <v>#REF!</v>
      </c>
      <c r="T297" s="216" t="e">
        <f aca="false">IF(S297=0,"",IF(S297="I","R",IF(S297="E","P")))</f>
        <v>#REF!</v>
      </c>
      <c r="U297" s="216" t="e">
        <f aca="false">#REF!</f>
        <v>#REF!</v>
      </c>
      <c r="V297" s="216" t="str">
        <f aca="false">IFERROR(VLOOKUP(#REF!,'Country &amp; Service Codes'!$B$4:$C$269,2,FALSE()),"")</f>
        <v/>
      </c>
      <c r="W297" s="215" t="e">
        <f aca="false">#REF!</f>
        <v>#REF!</v>
      </c>
    </row>
    <row r="298" customFormat="false" ht="15" hidden="false" customHeight="false" outlineLevel="0" collapsed="false">
      <c r="F298" s="227"/>
      <c r="G298" s="233"/>
      <c r="H298" s="228"/>
      <c r="I298" s="229"/>
      <c r="J298" s="230"/>
      <c r="K298" s="230"/>
      <c r="L298" s="231"/>
      <c r="R298" s="205" t="s">
        <v>698</v>
      </c>
      <c r="S298" s="216" t="e">
        <f aca="false">#REF!</f>
        <v>#REF!</v>
      </c>
      <c r="T298" s="216" t="e">
        <f aca="false">IF(S298=0,"",IF(S298="I","R",IF(S298="E","P")))</f>
        <v>#REF!</v>
      </c>
      <c r="U298" s="216" t="e">
        <f aca="false">#REF!</f>
        <v>#REF!</v>
      </c>
      <c r="V298" s="216" t="str">
        <f aca="false">IFERROR(VLOOKUP(#REF!,'Country &amp; Service Codes'!$B$4:$C$269,2,FALSE()),"")</f>
        <v/>
      </c>
      <c r="W298" s="215" t="e">
        <f aca="false">#REF!</f>
        <v>#REF!</v>
      </c>
    </row>
    <row r="299" customFormat="false" ht="15" hidden="false" customHeight="false" outlineLevel="0" collapsed="false">
      <c r="F299" s="227"/>
      <c r="G299" s="233"/>
      <c r="H299" s="228"/>
      <c r="I299" s="229"/>
      <c r="J299" s="230"/>
      <c r="K299" s="230"/>
      <c r="L299" s="231"/>
      <c r="R299" s="205" t="s">
        <v>699</v>
      </c>
      <c r="S299" s="216" t="e">
        <f aca="false">#REF!</f>
        <v>#REF!</v>
      </c>
      <c r="T299" s="216" t="e">
        <f aca="false">IF(S299=0,"",IF(S299="I","R",IF(S299="E","P")))</f>
        <v>#REF!</v>
      </c>
      <c r="U299" s="216" t="e">
        <f aca="false">#REF!</f>
        <v>#REF!</v>
      </c>
      <c r="V299" s="216" t="str">
        <f aca="false">IFERROR(VLOOKUP(#REF!,'Country &amp; Service Codes'!$B$4:$C$269,2,FALSE()),"")</f>
        <v/>
      </c>
      <c r="W299" s="215" t="e">
        <f aca="false">#REF!</f>
        <v>#REF!</v>
      </c>
    </row>
    <row r="300" customFormat="false" ht="15" hidden="false" customHeight="false" outlineLevel="0" collapsed="false">
      <c r="F300" s="227"/>
      <c r="G300" s="233"/>
      <c r="H300" s="228"/>
      <c r="I300" s="229"/>
      <c r="J300" s="230"/>
      <c r="K300" s="230"/>
      <c r="L300" s="231"/>
      <c r="R300" s="205" t="s">
        <v>700</v>
      </c>
      <c r="S300" s="216" t="e">
        <f aca="false">#REF!</f>
        <v>#REF!</v>
      </c>
      <c r="T300" s="216" t="e">
        <f aca="false">IF(S300=0,"",IF(S300="I","R",IF(S300="E","P")))</f>
        <v>#REF!</v>
      </c>
      <c r="U300" s="216" t="e">
        <f aca="false">#REF!</f>
        <v>#REF!</v>
      </c>
      <c r="V300" s="216" t="str">
        <f aca="false">IFERROR(VLOOKUP(#REF!,'Country &amp; Service Codes'!$B$4:$C$269,2,FALSE()),"")</f>
        <v/>
      </c>
      <c r="W300" s="215" t="e">
        <f aca="false">#REF!</f>
        <v>#REF!</v>
      </c>
    </row>
    <row r="301" customFormat="false" ht="15" hidden="false" customHeight="false" outlineLevel="0" collapsed="false">
      <c r="F301" s="227"/>
      <c r="G301" s="233"/>
      <c r="H301" s="228"/>
      <c r="I301" s="229"/>
      <c r="J301" s="230"/>
      <c r="K301" s="230"/>
      <c r="L301" s="231"/>
      <c r="R301" s="205" t="s">
        <v>701</v>
      </c>
      <c r="S301" s="216" t="e">
        <f aca="false">#REF!</f>
        <v>#REF!</v>
      </c>
      <c r="T301" s="216" t="e">
        <f aca="false">IF(S301=0,"",IF(S301="I","R",IF(S301="E","P")))</f>
        <v>#REF!</v>
      </c>
      <c r="U301" s="216" t="e">
        <f aca="false">#REF!</f>
        <v>#REF!</v>
      </c>
      <c r="V301" s="216" t="str">
        <f aca="false">IFERROR(VLOOKUP(#REF!,'Country &amp; Service Codes'!$B$4:$C$269,2,FALSE()),"")</f>
        <v/>
      </c>
      <c r="W301" s="215" t="e">
        <f aca="false">#REF!</f>
        <v>#REF!</v>
      </c>
    </row>
    <row r="302" customFormat="false" ht="15" hidden="false" customHeight="false" outlineLevel="0" collapsed="false">
      <c r="F302" s="227"/>
      <c r="G302" s="233"/>
      <c r="H302" s="228"/>
      <c r="I302" s="229"/>
      <c r="J302" s="230"/>
      <c r="K302" s="230"/>
      <c r="L302" s="231"/>
      <c r="R302" s="205" t="s">
        <v>702</v>
      </c>
      <c r="S302" s="216" t="e">
        <f aca="false">#REF!</f>
        <v>#REF!</v>
      </c>
      <c r="T302" s="216" t="e">
        <f aca="false">IF(S302=0,"",IF(S302="I","R",IF(S302="E","P")))</f>
        <v>#REF!</v>
      </c>
      <c r="U302" s="216" t="e">
        <f aca="false">#REF!</f>
        <v>#REF!</v>
      </c>
      <c r="V302" s="216" t="str">
        <f aca="false">IFERROR(VLOOKUP(#REF!,'Country &amp; Service Codes'!$B$4:$C$269,2,FALSE()),"")</f>
        <v/>
      </c>
      <c r="W302" s="215" t="e">
        <f aca="false">#REF!</f>
        <v>#REF!</v>
      </c>
    </row>
    <row r="303" customFormat="false" ht="15" hidden="false" customHeight="false" outlineLevel="0" collapsed="false">
      <c r="F303" s="227"/>
      <c r="G303" s="233"/>
      <c r="H303" s="228"/>
      <c r="I303" s="229"/>
      <c r="J303" s="230"/>
      <c r="K303" s="230"/>
      <c r="L303" s="231"/>
      <c r="R303" s="205" t="s">
        <v>703</v>
      </c>
      <c r="S303" s="216" t="e">
        <f aca="false">#REF!</f>
        <v>#REF!</v>
      </c>
      <c r="T303" s="216" t="e">
        <f aca="false">IF(S303=0,"",IF(S303="I","R",IF(S303="E","P")))</f>
        <v>#REF!</v>
      </c>
      <c r="U303" s="216" t="e">
        <f aca="false">#REF!</f>
        <v>#REF!</v>
      </c>
      <c r="V303" s="216" t="str">
        <f aca="false">IFERROR(VLOOKUP(#REF!,'Country &amp; Service Codes'!$B$4:$C$269,2,FALSE()),"")</f>
        <v/>
      </c>
      <c r="W303" s="215" t="e">
        <f aca="false">#REF!</f>
        <v>#REF!</v>
      </c>
    </row>
    <row r="304" customFormat="false" ht="15" hidden="false" customHeight="false" outlineLevel="0" collapsed="false">
      <c r="F304" s="227"/>
      <c r="G304" s="233"/>
      <c r="H304" s="228"/>
      <c r="I304" s="229"/>
      <c r="J304" s="230"/>
      <c r="K304" s="230"/>
      <c r="L304" s="231"/>
      <c r="R304" s="205" t="s">
        <v>704</v>
      </c>
      <c r="S304" s="216" t="e">
        <f aca="false">#REF!</f>
        <v>#REF!</v>
      </c>
      <c r="T304" s="216" t="e">
        <f aca="false">IF(S304=0,"",IF(S304="I","R",IF(S304="E","P")))</f>
        <v>#REF!</v>
      </c>
      <c r="U304" s="216" t="e">
        <f aca="false">#REF!</f>
        <v>#REF!</v>
      </c>
      <c r="V304" s="216" t="str">
        <f aca="false">IFERROR(VLOOKUP(#REF!,'Country &amp; Service Codes'!$B$4:$C$269,2,FALSE()),"")</f>
        <v/>
      </c>
      <c r="W304" s="215" t="e">
        <f aca="false">#REF!</f>
        <v>#REF!</v>
      </c>
    </row>
    <row r="305" customFormat="false" ht="15" hidden="false" customHeight="false" outlineLevel="0" collapsed="false">
      <c r="F305" s="227"/>
      <c r="G305" s="233"/>
      <c r="H305" s="228"/>
      <c r="I305" s="229"/>
      <c r="J305" s="230"/>
      <c r="K305" s="230"/>
      <c r="L305" s="231"/>
      <c r="R305" s="205" t="s">
        <v>705</v>
      </c>
      <c r="S305" s="216" t="e">
        <f aca="false">#REF!</f>
        <v>#REF!</v>
      </c>
      <c r="T305" s="216" t="e">
        <f aca="false">IF(S305=0,"",IF(S305="I","R",IF(S305="E","P")))</f>
        <v>#REF!</v>
      </c>
      <c r="U305" s="216" t="e">
        <f aca="false">#REF!</f>
        <v>#REF!</v>
      </c>
      <c r="V305" s="216" t="str">
        <f aca="false">IFERROR(VLOOKUP(#REF!,'Country &amp; Service Codes'!$B$4:$C$269,2,FALSE()),"")</f>
        <v/>
      </c>
      <c r="W305" s="215" t="e">
        <f aca="false">#REF!</f>
        <v>#REF!</v>
      </c>
    </row>
    <row r="306" customFormat="false" ht="15" hidden="false" customHeight="false" outlineLevel="0" collapsed="false">
      <c r="F306" s="227"/>
      <c r="G306" s="233"/>
      <c r="H306" s="228"/>
      <c r="I306" s="229"/>
      <c r="J306" s="230"/>
      <c r="K306" s="230"/>
      <c r="L306" s="231"/>
      <c r="R306" s="205" t="s">
        <v>706</v>
      </c>
      <c r="S306" s="216" t="e">
        <f aca="false">#REF!</f>
        <v>#REF!</v>
      </c>
      <c r="T306" s="216" t="e">
        <f aca="false">IF(S306=0,"",IF(S306="I","R",IF(S306="E","P")))</f>
        <v>#REF!</v>
      </c>
      <c r="U306" s="216" t="e">
        <f aca="false">#REF!</f>
        <v>#REF!</v>
      </c>
      <c r="V306" s="216" t="str">
        <f aca="false">IFERROR(VLOOKUP(#REF!,'Country &amp; Service Codes'!$B$4:$C$269,2,FALSE()),"")</f>
        <v/>
      </c>
      <c r="W306" s="215" t="e">
        <f aca="false">#REF!</f>
        <v>#REF!</v>
      </c>
    </row>
    <row r="307" customFormat="false" ht="15" hidden="false" customHeight="false" outlineLevel="0" collapsed="false">
      <c r="F307" s="227"/>
      <c r="G307" s="233"/>
      <c r="H307" s="228"/>
      <c r="I307" s="229"/>
      <c r="J307" s="230"/>
      <c r="K307" s="230"/>
      <c r="L307" s="231"/>
      <c r="R307" s="205" t="s">
        <v>707</v>
      </c>
      <c r="S307" s="216" t="e">
        <f aca="false">#REF!</f>
        <v>#REF!</v>
      </c>
      <c r="T307" s="216" t="e">
        <f aca="false">IF(S307=0,"",IF(S307="I","R",IF(S307="E","P")))</f>
        <v>#REF!</v>
      </c>
      <c r="U307" s="216" t="e">
        <f aca="false">#REF!</f>
        <v>#REF!</v>
      </c>
      <c r="V307" s="216" t="str">
        <f aca="false">IFERROR(VLOOKUP(#REF!,'Country &amp; Service Codes'!$B$4:$C$269,2,FALSE()),"")</f>
        <v/>
      </c>
      <c r="W307" s="215" t="e">
        <f aca="false">#REF!</f>
        <v>#REF!</v>
      </c>
    </row>
    <row r="308" customFormat="false" ht="15" hidden="false" customHeight="false" outlineLevel="0" collapsed="false">
      <c r="F308" s="227"/>
      <c r="G308" s="233"/>
      <c r="H308" s="228"/>
      <c r="I308" s="229"/>
      <c r="J308" s="230"/>
      <c r="K308" s="230"/>
      <c r="L308" s="231"/>
      <c r="R308" s="205" t="s">
        <v>708</v>
      </c>
      <c r="S308" s="216" t="e">
        <f aca="false">#REF!</f>
        <v>#REF!</v>
      </c>
      <c r="T308" s="216" t="e">
        <f aca="false">IF(S308=0,"",IF(S308="I","R",IF(S308="E","P")))</f>
        <v>#REF!</v>
      </c>
      <c r="U308" s="216" t="e">
        <f aca="false">#REF!</f>
        <v>#REF!</v>
      </c>
      <c r="V308" s="216" t="str">
        <f aca="false">IFERROR(VLOOKUP(#REF!,'Country &amp; Service Codes'!$B$4:$C$269,2,FALSE()),"")</f>
        <v/>
      </c>
      <c r="W308" s="215" t="e">
        <f aca="false">#REF!</f>
        <v>#REF!</v>
      </c>
    </row>
    <row r="309" customFormat="false" ht="15" hidden="false" customHeight="false" outlineLevel="0" collapsed="false">
      <c r="F309" s="227"/>
      <c r="G309" s="233"/>
      <c r="H309" s="228"/>
      <c r="I309" s="229"/>
      <c r="J309" s="230"/>
      <c r="K309" s="230"/>
      <c r="L309" s="231"/>
      <c r="R309" s="205" t="s">
        <v>709</v>
      </c>
      <c r="S309" s="216" t="e">
        <f aca="false">#REF!</f>
        <v>#REF!</v>
      </c>
      <c r="T309" s="216" t="e">
        <f aca="false">IF(S309=0,"",IF(S309="I","R",IF(S309="E","P")))</f>
        <v>#REF!</v>
      </c>
      <c r="U309" s="216" t="e">
        <f aca="false">#REF!</f>
        <v>#REF!</v>
      </c>
      <c r="V309" s="216" t="str">
        <f aca="false">IFERROR(VLOOKUP(#REF!,'Country &amp; Service Codes'!$B$4:$C$269,2,FALSE()),"")</f>
        <v/>
      </c>
      <c r="W309" s="215" t="e">
        <f aca="false">#REF!</f>
        <v>#REF!</v>
      </c>
    </row>
    <row r="310" customFormat="false" ht="15" hidden="false" customHeight="false" outlineLevel="0" collapsed="false">
      <c r="F310" s="227"/>
      <c r="G310" s="233"/>
      <c r="H310" s="228"/>
      <c r="I310" s="229"/>
      <c r="J310" s="230"/>
      <c r="K310" s="230"/>
      <c r="L310" s="231"/>
      <c r="R310" s="205" t="s">
        <v>710</v>
      </c>
      <c r="S310" s="216" t="e">
        <f aca="false">#REF!</f>
        <v>#REF!</v>
      </c>
      <c r="T310" s="216" t="e">
        <f aca="false">IF(S310=0,"",IF(S310="I","R",IF(S310="E","P")))</f>
        <v>#REF!</v>
      </c>
      <c r="U310" s="216" t="e">
        <f aca="false">#REF!</f>
        <v>#REF!</v>
      </c>
      <c r="V310" s="216" t="str">
        <f aca="false">IFERROR(VLOOKUP(#REF!,'Country &amp; Service Codes'!$B$4:$C$269,2,FALSE()),"")</f>
        <v/>
      </c>
      <c r="W310" s="215" t="e">
        <f aca="false">#REF!</f>
        <v>#REF!</v>
      </c>
    </row>
    <row r="311" customFormat="false" ht="15" hidden="false" customHeight="false" outlineLevel="0" collapsed="false">
      <c r="F311" s="227"/>
      <c r="G311" s="233"/>
      <c r="H311" s="228"/>
      <c r="I311" s="229"/>
      <c r="J311" s="230"/>
      <c r="K311" s="230"/>
      <c r="L311" s="231"/>
      <c r="R311" s="205" t="s">
        <v>711</v>
      </c>
      <c r="S311" s="216" t="e">
        <f aca="false">#REF!</f>
        <v>#REF!</v>
      </c>
      <c r="T311" s="216" t="e">
        <f aca="false">IF(S311=0,"",IF(S311="I","R",IF(S311="E","P")))</f>
        <v>#REF!</v>
      </c>
      <c r="U311" s="216" t="e">
        <f aca="false">#REF!</f>
        <v>#REF!</v>
      </c>
      <c r="V311" s="216" t="str">
        <f aca="false">IFERROR(VLOOKUP(#REF!,'Country &amp; Service Codes'!$B$4:$C$269,2,FALSE()),"")</f>
        <v/>
      </c>
      <c r="W311" s="215" t="e">
        <f aca="false">#REF!</f>
        <v>#REF!</v>
      </c>
    </row>
    <row r="312" customFormat="false" ht="15" hidden="false" customHeight="false" outlineLevel="0" collapsed="false">
      <c r="F312" s="227"/>
      <c r="G312" s="233"/>
      <c r="H312" s="228"/>
      <c r="I312" s="229"/>
      <c r="J312" s="230"/>
      <c r="K312" s="230"/>
      <c r="L312" s="231"/>
      <c r="R312" s="205" t="s">
        <v>712</v>
      </c>
      <c r="S312" s="216" t="e">
        <f aca="false">#REF!</f>
        <v>#REF!</v>
      </c>
      <c r="T312" s="216" t="e">
        <f aca="false">IF(S312=0,"",IF(S312="I","R",IF(S312="E","P")))</f>
        <v>#REF!</v>
      </c>
      <c r="U312" s="216" t="e">
        <f aca="false">#REF!</f>
        <v>#REF!</v>
      </c>
      <c r="V312" s="216" t="str">
        <f aca="false">IFERROR(VLOOKUP(#REF!,'Country &amp; Service Codes'!$B$4:$C$269,2,FALSE()),"")</f>
        <v/>
      </c>
      <c r="W312" s="215" t="e">
        <f aca="false">#REF!</f>
        <v>#REF!</v>
      </c>
    </row>
    <row r="313" customFormat="false" ht="15" hidden="false" customHeight="false" outlineLevel="0" collapsed="false">
      <c r="F313" s="227"/>
      <c r="G313" s="233"/>
      <c r="H313" s="228"/>
      <c r="I313" s="229"/>
      <c r="J313" s="230"/>
      <c r="K313" s="230"/>
      <c r="L313" s="231"/>
      <c r="R313" s="205" t="s">
        <v>713</v>
      </c>
      <c r="S313" s="216" t="e">
        <f aca="false">#REF!</f>
        <v>#REF!</v>
      </c>
      <c r="T313" s="216" t="e">
        <f aca="false">IF(S313=0,"",IF(S313="I","R",IF(S313="E","P")))</f>
        <v>#REF!</v>
      </c>
      <c r="U313" s="216" t="e">
        <f aca="false">#REF!</f>
        <v>#REF!</v>
      </c>
      <c r="V313" s="216" t="str">
        <f aca="false">IFERROR(VLOOKUP(#REF!,'Country &amp; Service Codes'!$B$4:$C$269,2,FALSE()),"")</f>
        <v/>
      </c>
      <c r="W313" s="215" t="e">
        <f aca="false">#REF!</f>
        <v>#REF!</v>
      </c>
    </row>
    <row r="314" customFormat="false" ht="15" hidden="false" customHeight="false" outlineLevel="0" collapsed="false">
      <c r="F314" s="227"/>
      <c r="G314" s="233"/>
      <c r="H314" s="228"/>
      <c r="I314" s="229"/>
      <c r="J314" s="230"/>
      <c r="K314" s="230"/>
      <c r="L314" s="231"/>
      <c r="R314" s="205" t="s">
        <v>714</v>
      </c>
      <c r="S314" s="216" t="e">
        <f aca="false">#REF!</f>
        <v>#REF!</v>
      </c>
      <c r="T314" s="216" t="e">
        <f aca="false">IF(S314=0,"",IF(S314="I","R",IF(S314="E","P")))</f>
        <v>#REF!</v>
      </c>
      <c r="U314" s="216" t="e">
        <f aca="false">#REF!</f>
        <v>#REF!</v>
      </c>
      <c r="V314" s="216" t="str">
        <f aca="false">IFERROR(VLOOKUP(#REF!,'Country &amp; Service Codes'!$B$4:$C$269,2,FALSE()),"")</f>
        <v/>
      </c>
      <c r="W314" s="215" t="e">
        <f aca="false">#REF!</f>
        <v>#REF!</v>
      </c>
    </row>
    <row r="315" customFormat="false" ht="15" hidden="false" customHeight="false" outlineLevel="0" collapsed="false">
      <c r="F315" s="227"/>
      <c r="G315" s="233"/>
      <c r="H315" s="228"/>
      <c r="I315" s="229"/>
      <c r="J315" s="230"/>
      <c r="K315" s="230"/>
      <c r="L315" s="231"/>
      <c r="R315" s="205" t="s">
        <v>715</v>
      </c>
      <c r="S315" s="216" t="e">
        <f aca="false">#REF!</f>
        <v>#REF!</v>
      </c>
      <c r="T315" s="216" t="e">
        <f aca="false">IF(S315=0,"",IF(S315="I","R",IF(S315="E","P")))</f>
        <v>#REF!</v>
      </c>
      <c r="U315" s="216" t="e">
        <f aca="false">#REF!</f>
        <v>#REF!</v>
      </c>
      <c r="V315" s="216" t="str">
        <f aca="false">IFERROR(VLOOKUP(#REF!,'Country &amp; Service Codes'!$B$4:$C$269,2,FALSE()),"")</f>
        <v/>
      </c>
      <c r="W315" s="215" t="e">
        <f aca="false">#REF!</f>
        <v>#REF!</v>
      </c>
    </row>
    <row r="316" customFormat="false" ht="15" hidden="false" customHeight="false" outlineLevel="0" collapsed="false">
      <c r="F316" s="227"/>
      <c r="G316" s="233"/>
      <c r="H316" s="228"/>
      <c r="I316" s="229"/>
      <c r="J316" s="230"/>
      <c r="K316" s="230"/>
      <c r="L316" s="231"/>
      <c r="R316" s="205" t="s">
        <v>716</v>
      </c>
      <c r="S316" s="216" t="e">
        <f aca="false">#REF!</f>
        <v>#REF!</v>
      </c>
      <c r="T316" s="216" t="e">
        <f aca="false">IF(S316=0,"",IF(S316="I","R",IF(S316="E","P")))</f>
        <v>#REF!</v>
      </c>
      <c r="U316" s="216" t="e">
        <f aca="false">#REF!</f>
        <v>#REF!</v>
      </c>
      <c r="V316" s="216" t="str">
        <f aca="false">IFERROR(VLOOKUP(#REF!,'Country &amp; Service Codes'!$B$4:$C$269,2,FALSE()),"")</f>
        <v/>
      </c>
      <c r="W316" s="215" t="e">
        <f aca="false">#REF!</f>
        <v>#REF!</v>
      </c>
    </row>
    <row r="317" customFormat="false" ht="15" hidden="false" customHeight="false" outlineLevel="0" collapsed="false">
      <c r="F317" s="227"/>
      <c r="G317" s="233"/>
      <c r="H317" s="228"/>
      <c r="I317" s="229"/>
      <c r="J317" s="230"/>
      <c r="K317" s="230"/>
      <c r="L317" s="231"/>
      <c r="R317" s="205" t="s">
        <v>717</v>
      </c>
      <c r="S317" s="216" t="e">
        <f aca="false">#REF!</f>
        <v>#REF!</v>
      </c>
      <c r="T317" s="216" t="e">
        <f aca="false">IF(S317=0,"",IF(S317="I","R",IF(S317="E","P")))</f>
        <v>#REF!</v>
      </c>
      <c r="U317" s="216" t="e">
        <f aca="false">#REF!</f>
        <v>#REF!</v>
      </c>
      <c r="V317" s="216" t="str">
        <f aca="false">IFERROR(VLOOKUP(#REF!,'Country &amp; Service Codes'!$B$4:$C$269,2,FALSE()),"")</f>
        <v/>
      </c>
      <c r="W317" s="215" t="e">
        <f aca="false">#REF!</f>
        <v>#REF!</v>
      </c>
    </row>
    <row r="318" customFormat="false" ht="15" hidden="false" customHeight="false" outlineLevel="0" collapsed="false">
      <c r="F318" s="227"/>
      <c r="G318" s="233"/>
      <c r="H318" s="228"/>
      <c r="I318" s="229"/>
      <c r="J318" s="230"/>
      <c r="K318" s="230"/>
      <c r="L318" s="231"/>
      <c r="R318" s="205" t="s">
        <v>718</v>
      </c>
      <c r="S318" s="216" t="e">
        <f aca="false">#REF!</f>
        <v>#REF!</v>
      </c>
      <c r="T318" s="216" t="e">
        <f aca="false">IF(S318=0,"",IF(S318="I","R",IF(S318="E","P")))</f>
        <v>#REF!</v>
      </c>
      <c r="U318" s="216" t="e">
        <f aca="false">#REF!</f>
        <v>#REF!</v>
      </c>
      <c r="V318" s="216" t="str">
        <f aca="false">IFERROR(VLOOKUP(#REF!,'Country &amp; Service Codes'!$B$4:$C$269,2,FALSE()),"")</f>
        <v/>
      </c>
      <c r="W318" s="215" t="e">
        <f aca="false">#REF!</f>
        <v>#REF!</v>
      </c>
    </row>
    <row r="319" customFormat="false" ht="15" hidden="false" customHeight="false" outlineLevel="0" collapsed="false">
      <c r="F319" s="227"/>
      <c r="G319" s="233"/>
      <c r="H319" s="228"/>
      <c r="I319" s="229"/>
      <c r="J319" s="230"/>
      <c r="K319" s="230"/>
      <c r="L319" s="231"/>
      <c r="R319" s="205" t="s">
        <v>719</v>
      </c>
      <c r="S319" s="216" t="e">
        <f aca="false">#REF!</f>
        <v>#REF!</v>
      </c>
      <c r="T319" s="216" t="e">
        <f aca="false">IF(S319=0,"",IF(S319="I","R",IF(S319="E","P")))</f>
        <v>#REF!</v>
      </c>
      <c r="U319" s="216" t="e">
        <f aca="false">#REF!</f>
        <v>#REF!</v>
      </c>
      <c r="V319" s="216" t="str">
        <f aca="false">IFERROR(VLOOKUP(#REF!,'Country &amp; Service Codes'!$B$4:$C$269,2,FALSE()),"")</f>
        <v/>
      </c>
      <c r="W319" s="215" t="e">
        <f aca="false">#REF!</f>
        <v>#REF!</v>
      </c>
    </row>
    <row r="320" customFormat="false" ht="15" hidden="false" customHeight="false" outlineLevel="0" collapsed="false">
      <c r="F320" s="227"/>
      <c r="G320" s="233"/>
      <c r="H320" s="228"/>
      <c r="I320" s="229"/>
      <c r="J320" s="230"/>
      <c r="K320" s="230"/>
      <c r="L320" s="231"/>
      <c r="R320" s="205" t="s">
        <v>720</v>
      </c>
      <c r="S320" s="216" t="e">
        <f aca="false">#REF!</f>
        <v>#REF!</v>
      </c>
      <c r="T320" s="216" t="e">
        <f aca="false">IF(S320=0,"",IF(S320="I","R",IF(S320="E","P")))</f>
        <v>#REF!</v>
      </c>
      <c r="U320" s="216" t="e">
        <f aca="false">#REF!</f>
        <v>#REF!</v>
      </c>
      <c r="V320" s="216" t="str">
        <f aca="false">IFERROR(VLOOKUP(#REF!,'Country &amp; Service Codes'!$B$4:$C$269,2,FALSE()),"")</f>
        <v/>
      </c>
      <c r="W320" s="215" t="e">
        <f aca="false">#REF!</f>
        <v>#REF!</v>
      </c>
    </row>
    <row r="321" customFormat="false" ht="15" hidden="false" customHeight="false" outlineLevel="0" collapsed="false">
      <c r="F321" s="227"/>
      <c r="G321" s="233"/>
      <c r="H321" s="228"/>
      <c r="I321" s="229"/>
      <c r="J321" s="230"/>
      <c r="K321" s="230"/>
      <c r="L321" s="231"/>
      <c r="R321" s="205" t="s">
        <v>721</v>
      </c>
      <c r="S321" s="216" t="e">
        <f aca="false">#REF!</f>
        <v>#REF!</v>
      </c>
      <c r="T321" s="216" t="e">
        <f aca="false">IF(S321=0,"",IF(S321="I","R",IF(S321="E","P")))</f>
        <v>#REF!</v>
      </c>
      <c r="U321" s="216" t="e">
        <f aca="false">#REF!</f>
        <v>#REF!</v>
      </c>
      <c r="V321" s="216" t="str">
        <f aca="false">IFERROR(VLOOKUP(#REF!,'Country &amp; Service Codes'!$B$4:$C$269,2,FALSE()),"")</f>
        <v/>
      </c>
      <c r="W321" s="215" t="e">
        <f aca="false">#REF!</f>
        <v>#REF!</v>
      </c>
    </row>
    <row r="322" customFormat="false" ht="15" hidden="false" customHeight="false" outlineLevel="0" collapsed="false">
      <c r="F322" s="227"/>
      <c r="G322" s="233"/>
      <c r="H322" s="228"/>
      <c r="I322" s="229"/>
      <c r="J322" s="230"/>
      <c r="K322" s="230"/>
      <c r="L322" s="231"/>
      <c r="R322" s="205" t="s">
        <v>722</v>
      </c>
      <c r="S322" s="216" t="e">
        <f aca="false">#REF!</f>
        <v>#REF!</v>
      </c>
      <c r="T322" s="216" t="e">
        <f aca="false">IF(S322=0,"",IF(S322="I","R",IF(S322="E","P")))</f>
        <v>#REF!</v>
      </c>
      <c r="U322" s="216" t="e">
        <f aca="false">#REF!</f>
        <v>#REF!</v>
      </c>
      <c r="V322" s="216" t="str">
        <f aca="false">IFERROR(VLOOKUP(#REF!,'Country &amp; Service Codes'!$B$4:$C$269,2,FALSE()),"")</f>
        <v/>
      </c>
      <c r="W322" s="215" t="e">
        <f aca="false">#REF!</f>
        <v>#REF!</v>
      </c>
    </row>
    <row r="323" customFormat="false" ht="15" hidden="false" customHeight="false" outlineLevel="0" collapsed="false">
      <c r="F323" s="227"/>
      <c r="G323" s="233"/>
      <c r="H323" s="228"/>
      <c r="I323" s="229"/>
      <c r="J323" s="230"/>
      <c r="K323" s="230"/>
      <c r="L323" s="231"/>
      <c r="R323" s="205" t="s">
        <v>723</v>
      </c>
      <c r="S323" s="216" t="e">
        <f aca="false">#REF!</f>
        <v>#REF!</v>
      </c>
      <c r="T323" s="216" t="e">
        <f aca="false">IF(S323=0,"",IF(S323="I","R",IF(S323="E","P")))</f>
        <v>#REF!</v>
      </c>
      <c r="U323" s="216" t="e">
        <f aca="false">#REF!</f>
        <v>#REF!</v>
      </c>
      <c r="V323" s="216" t="str">
        <f aca="false">IFERROR(VLOOKUP(#REF!,'Country &amp; Service Codes'!$B$4:$C$269,2,FALSE()),"")</f>
        <v/>
      </c>
      <c r="W323" s="215" t="e">
        <f aca="false">#REF!</f>
        <v>#REF!</v>
      </c>
    </row>
    <row r="324" customFormat="false" ht="15" hidden="false" customHeight="false" outlineLevel="0" collapsed="false">
      <c r="F324" s="227"/>
      <c r="G324" s="233"/>
      <c r="H324" s="228"/>
      <c r="I324" s="229"/>
      <c r="J324" s="230"/>
      <c r="K324" s="230"/>
      <c r="L324" s="231"/>
      <c r="R324" s="205" t="s">
        <v>724</v>
      </c>
      <c r="S324" s="216" t="e">
        <f aca="false">#REF!</f>
        <v>#REF!</v>
      </c>
      <c r="T324" s="216" t="e">
        <f aca="false">IF(S324=0,"",IF(S324="I","R",IF(S324="E","P")))</f>
        <v>#REF!</v>
      </c>
      <c r="U324" s="216" t="e">
        <f aca="false">#REF!</f>
        <v>#REF!</v>
      </c>
      <c r="V324" s="216" t="str">
        <f aca="false">IFERROR(VLOOKUP(#REF!,'Country &amp; Service Codes'!$B$4:$C$269,2,FALSE()),"")</f>
        <v/>
      </c>
      <c r="W324" s="215" t="e">
        <f aca="false">#REF!</f>
        <v>#REF!</v>
      </c>
    </row>
    <row r="325" customFormat="false" ht="15" hidden="false" customHeight="false" outlineLevel="0" collapsed="false">
      <c r="F325" s="227"/>
      <c r="G325" s="233"/>
      <c r="H325" s="228"/>
      <c r="I325" s="229"/>
      <c r="J325" s="230"/>
      <c r="K325" s="230"/>
      <c r="L325" s="231"/>
      <c r="R325" s="205" t="s">
        <v>725</v>
      </c>
      <c r="S325" s="216" t="e">
        <f aca="false">#REF!</f>
        <v>#REF!</v>
      </c>
      <c r="T325" s="216" t="e">
        <f aca="false">IF(S325=0,"",IF(S325="I","R",IF(S325="E","P")))</f>
        <v>#REF!</v>
      </c>
      <c r="U325" s="216" t="e">
        <f aca="false">#REF!</f>
        <v>#REF!</v>
      </c>
      <c r="V325" s="216" t="str">
        <f aca="false">IFERROR(VLOOKUP(#REF!,'Country &amp; Service Codes'!$B$4:$C$269,2,FALSE()),"")</f>
        <v/>
      </c>
      <c r="W325" s="215" t="e">
        <f aca="false">#REF!</f>
        <v>#REF!</v>
      </c>
    </row>
    <row r="326" customFormat="false" ht="15" hidden="false" customHeight="false" outlineLevel="0" collapsed="false">
      <c r="F326" s="227"/>
      <c r="G326" s="233"/>
      <c r="H326" s="228"/>
      <c r="I326" s="229"/>
      <c r="J326" s="230"/>
      <c r="K326" s="230"/>
      <c r="L326" s="231"/>
      <c r="R326" s="205" t="s">
        <v>726</v>
      </c>
      <c r="S326" s="216" t="e">
        <f aca="false">#REF!</f>
        <v>#REF!</v>
      </c>
      <c r="T326" s="216" t="e">
        <f aca="false">IF(S326=0,"",IF(S326="I","R",IF(S326="E","P")))</f>
        <v>#REF!</v>
      </c>
      <c r="U326" s="216" t="e">
        <f aca="false">#REF!</f>
        <v>#REF!</v>
      </c>
      <c r="V326" s="216" t="str">
        <f aca="false">IFERROR(VLOOKUP(#REF!,'Country &amp; Service Codes'!$B$4:$C$269,2,FALSE()),"")</f>
        <v/>
      </c>
      <c r="W326" s="215" t="e">
        <f aca="false">#REF!</f>
        <v>#REF!</v>
      </c>
    </row>
    <row r="327" customFormat="false" ht="15" hidden="false" customHeight="false" outlineLevel="0" collapsed="false">
      <c r="F327" s="227"/>
      <c r="G327" s="233"/>
      <c r="H327" s="228"/>
      <c r="I327" s="229"/>
      <c r="J327" s="230"/>
      <c r="K327" s="230"/>
      <c r="L327" s="231"/>
      <c r="R327" s="205" t="s">
        <v>727</v>
      </c>
      <c r="S327" s="216" t="e">
        <f aca="false">#REF!</f>
        <v>#REF!</v>
      </c>
      <c r="T327" s="216" t="e">
        <f aca="false">IF(S327=0,"",IF(S327="I","R",IF(S327="E","P")))</f>
        <v>#REF!</v>
      </c>
      <c r="U327" s="216" t="e">
        <f aca="false">#REF!</f>
        <v>#REF!</v>
      </c>
      <c r="V327" s="216" t="str">
        <f aca="false">IFERROR(VLOOKUP(#REF!,'Country &amp; Service Codes'!$B$4:$C$269,2,FALSE()),"")</f>
        <v/>
      </c>
      <c r="W327" s="215" t="e">
        <f aca="false">#REF!</f>
        <v>#REF!</v>
      </c>
    </row>
    <row r="328" customFormat="false" ht="15" hidden="false" customHeight="false" outlineLevel="0" collapsed="false">
      <c r="F328" s="227"/>
      <c r="G328" s="233"/>
      <c r="H328" s="228"/>
      <c r="I328" s="229"/>
      <c r="J328" s="230"/>
      <c r="K328" s="230"/>
      <c r="L328" s="231"/>
      <c r="R328" s="205" t="s">
        <v>728</v>
      </c>
      <c r="S328" s="216" t="e">
        <f aca="false">#REF!</f>
        <v>#REF!</v>
      </c>
      <c r="T328" s="216" t="e">
        <f aca="false">IF(S328=0,"",IF(S328="I","R",IF(S328="E","P")))</f>
        <v>#REF!</v>
      </c>
      <c r="U328" s="216" t="e">
        <f aca="false">#REF!</f>
        <v>#REF!</v>
      </c>
      <c r="V328" s="216" t="str">
        <f aca="false">IFERROR(VLOOKUP(#REF!,'Country &amp; Service Codes'!$B$4:$C$269,2,FALSE()),"")</f>
        <v/>
      </c>
      <c r="W328" s="215" t="e">
        <f aca="false">#REF!</f>
        <v>#REF!</v>
      </c>
    </row>
    <row r="329" customFormat="false" ht="15" hidden="false" customHeight="false" outlineLevel="0" collapsed="false">
      <c r="F329" s="227"/>
      <c r="G329" s="233"/>
      <c r="H329" s="228"/>
      <c r="I329" s="229"/>
      <c r="J329" s="230"/>
      <c r="K329" s="230"/>
      <c r="L329" s="231"/>
      <c r="R329" s="205" t="s">
        <v>729</v>
      </c>
      <c r="S329" s="216" t="e">
        <f aca="false">#REF!</f>
        <v>#REF!</v>
      </c>
      <c r="T329" s="216" t="e">
        <f aca="false">IF(S329=0,"",IF(S329="I","R",IF(S329="E","P")))</f>
        <v>#REF!</v>
      </c>
      <c r="U329" s="216" t="e">
        <f aca="false">#REF!</f>
        <v>#REF!</v>
      </c>
      <c r="V329" s="216" t="str">
        <f aca="false">IFERROR(VLOOKUP(#REF!,'Country &amp; Service Codes'!$B$4:$C$269,2,FALSE()),"")</f>
        <v/>
      </c>
      <c r="W329" s="215" t="e">
        <f aca="false">#REF!</f>
        <v>#REF!</v>
      </c>
    </row>
    <row r="330" customFormat="false" ht="15" hidden="false" customHeight="false" outlineLevel="0" collapsed="false">
      <c r="F330" s="227"/>
      <c r="G330" s="233"/>
      <c r="H330" s="228"/>
      <c r="I330" s="229"/>
      <c r="J330" s="230"/>
      <c r="K330" s="230"/>
      <c r="L330" s="231"/>
      <c r="R330" s="205" t="s">
        <v>730</v>
      </c>
      <c r="S330" s="216" t="e">
        <f aca="false">#REF!</f>
        <v>#REF!</v>
      </c>
      <c r="T330" s="216" t="e">
        <f aca="false">IF(S330=0,"",IF(S330="I","R",IF(S330="E","P")))</f>
        <v>#REF!</v>
      </c>
      <c r="U330" s="216" t="e">
        <f aca="false">#REF!</f>
        <v>#REF!</v>
      </c>
      <c r="V330" s="216" t="str">
        <f aca="false">IFERROR(VLOOKUP(#REF!,'Country &amp; Service Codes'!$B$4:$C$269,2,FALSE()),"")</f>
        <v/>
      </c>
      <c r="W330" s="215" t="e">
        <f aca="false">#REF!</f>
        <v>#REF!</v>
      </c>
    </row>
    <row r="331" customFormat="false" ht="15" hidden="false" customHeight="false" outlineLevel="0" collapsed="false">
      <c r="F331" s="227"/>
      <c r="G331" s="233"/>
      <c r="H331" s="228"/>
      <c r="I331" s="229"/>
      <c r="J331" s="230"/>
      <c r="K331" s="230"/>
      <c r="L331" s="231"/>
      <c r="R331" s="205" t="s">
        <v>731</v>
      </c>
      <c r="S331" s="216" t="e">
        <f aca="false">#REF!</f>
        <v>#REF!</v>
      </c>
      <c r="T331" s="216" t="e">
        <f aca="false">IF(S331=0,"",IF(S331="I","R",IF(S331="E","P")))</f>
        <v>#REF!</v>
      </c>
      <c r="U331" s="216" t="e">
        <f aca="false">#REF!</f>
        <v>#REF!</v>
      </c>
      <c r="V331" s="216" t="str">
        <f aca="false">IFERROR(VLOOKUP(#REF!,'Country &amp; Service Codes'!$B$4:$C$269,2,FALSE()),"")</f>
        <v/>
      </c>
      <c r="W331" s="215" t="e">
        <f aca="false">#REF!</f>
        <v>#REF!</v>
      </c>
    </row>
    <row r="332" customFormat="false" ht="15" hidden="false" customHeight="false" outlineLevel="0" collapsed="false">
      <c r="F332" s="227"/>
      <c r="G332" s="233"/>
      <c r="H332" s="228"/>
      <c r="I332" s="229"/>
      <c r="J332" s="230"/>
      <c r="K332" s="230"/>
      <c r="L332" s="231"/>
      <c r="R332" s="205" t="s">
        <v>732</v>
      </c>
      <c r="S332" s="216" t="e">
        <f aca="false">#REF!</f>
        <v>#REF!</v>
      </c>
      <c r="T332" s="216" t="e">
        <f aca="false">IF(S332=0,"",IF(S332="I","R",IF(S332="E","P")))</f>
        <v>#REF!</v>
      </c>
      <c r="U332" s="216" t="e">
        <f aca="false">#REF!</f>
        <v>#REF!</v>
      </c>
      <c r="V332" s="216" t="str">
        <f aca="false">IFERROR(VLOOKUP(#REF!,'Country &amp; Service Codes'!$B$4:$C$269,2,FALSE()),"")</f>
        <v/>
      </c>
      <c r="W332" s="215" t="e">
        <f aca="false">#REF!</f>
        <v>#REF!</v>
      </c>
    </row>
    <row r="333" customFormat="false" ht="15" hidden="false" customHeight="false" outlineLevel="0" collapsed="false">
      <c r="F333" s="227"/>
      <c r="G333" s="233"/>
      <c r="H333" s="228"/>
      <c r="I333" s="229"/>
      <c r="J333" s="230"/>
      <c r="K333" s="230"/>
      <c r="L333" s="231"/>
      <c r="R333" s="205" t="s">
        <v>733</v>
      </c>
      <c r="S333" s="216" t="e">
        <f aca="false">#REF!</f>
        <v>#REF!</v>
      </c>
      <c r="T333" s="216" t="e">
        <f aca="false">IF(S333=0,"",IF(S333="I","R",IF(S333="E","P")))</f>
        <v>#REF!</v>
      </c>
      <c r="U333" s="216" t="e">
        <f aca="false">#REF!</f>
        <v>#REF!</v>
      </c>
      <c r="V333" s="216" t="str">
        <f aca="false">IFERROR(VLOOKUP(#REF!,'Country &amp; Service Codes'!$B$4:$C$269,2,FALSE()),"")</f>
        <v/>
      </c>
      <c r="W333" s="215" t="e">
        <f aca="false">#REF!</f>
        <v>#REF!</v>
      </c>
    </row>
    <row r="334" customFormat="false" ht="15" hidden="false" customHeight="false" outlineLevel="0" collapsed="false">
      <c r="F334" s="227"/>
      <c r="G334" s="233"/>
      <c r="H334" s="228"/>
      <c r="I334" s="229"/>
      <c r="J334" s="230"/>
      <c r="K334" s="230"/>
      <c r="L334" s="231"/>
      <c r="R334" s="205" t="s">
        <v>734</v>
      </c>
      <c r="S334" s="216" t="e">
        <f aca="false">#REF!</f>
        <v>#REF!</v>
      </c>
      <c r="T334" s="216" t="e">
        <f aca="false">IF(S334=0,"",IF(S334="I","R",IF(S334="E","P")))</f>
        <v>#REF!</v>
      </c>
      <c r="U334" s="216" t="e">
        <f aca="false">#REF!</f>
        <v>#REF!</v>
      </c>
      <c r="V334" s="216" t="str">
        <f aca="false">IFERROR(VLOOKUP(#REF!,'Country &amp; Service Codes'!$B$4:$C$269,2,FALSE()),"")</f>
        <v/>
      </c>
      <c r="W334" s="215" t="e">
        <f aca="false">#REF!</f>
        <v>#REF!</v>
      </c>
    </row>
    <row r="335" customFormat="false" ht="15" hidden="false" customHeight="false" outlineLevel="0" collapsed="false">
      <c r="F335" s="227"/>
      <c r="G335" s="233"/>
      <c r="H335" s="228"/>
      <c r="I335" s="229"/>
      <c r="J335" s="230"/>
      <c r="K335" s="230"/>
      <c r="L335" s="231"/>
      <c r="R335" s="205" t="s">
        <v>735</v>
      </c>
      <c r="S335" s="216" t="e">
        <f aca="false">#REF!</f>
        <v>#REF!</v>
      </c>
      <c r="T335" s="216" t="e">
        <f aca="false">IF(S335=0,"",IF(S335="I","R",IF(S335="E","P")))</f>
        <v>#REF!</v>
      </c>
      <c r="U335" s="216" t="e">
        <f aca="false">#REF!</f>
        <v>#REF!</v>
      </c>
      <c r="V335" s="216" t="str">
        <f aca="false">IFERROR(VLOOKUP(#REF!,'Country &amp; Service Codes'!$B$4:$C$269,2,FALSE()),"")</f>
        <v/>
      </c>
      <c r="W335" s="215" t="e">
        <f aca="false">#REF!</f>
        <v>#REF!</v>
      </c>
    </row>
    <row r="336" customFormat="false" ht="15" hidden="false" customHeight="false" outlineLevel="0" collapsed="false">
      <c r="F336" s="227"/>
      <c r="G336" s="233"/>
      <c r="H336" s="228"/>
      <c r="I336" s="229"/>
      <c r="J336" s="230"/>
      <c r="K336" s="230"/>
      <c r="L336" s="231"/>
      <c r="R336" s="205" t="s">
        <v>736</v>
      </c>
      <c r="S336" s="216" t="e">
        <f aca="false">#REF!</f>
        <v>#REF!</v>
      </c>
      <c r="T336" s="216" t="e">
        <f aca="false">IF(S336=0,"",IF(S336="I","R",IF(S336="E","P")))</f>
        <v>#REF!</v>
      </c>
      <c r="U336" s="216" t="e">
        <f aca="false">#REF!</f>
        <v>#REF!</v>
      </c>
      <c r="V336" s="216" t="str">
        <f aca="false">IFERROR(VLOOKUP(#REF!,'Country &amp; Service Codes'!$B$4:$C$269,2,FALSE()),"")</f>
        <v/>
      </c>
      <c r="W336" s="215" t="e">
        <f aca="false">#REF!</f>
        <v>#REF!</v>
      </c>
    </row>
    <row r="337" customFormat="false" ht="15" hidden="false" customHeight="false" outlineLevel="0" collapsed="false">
      <c r="F337" s="227"/>
      <c r="G337" s="233"/>
      <c r="H337" s="228"/>
      <c r="I337" s="229"/>
      <c r="J337" s="230"/>
      <c r="K337" s="230"/>
      <c r="L337" s="231"/>
      <c r="R337" s="205" t="s">
        <v>737</v>
      </c>
      <c r="S337" s="216" t="e">
        <f aca="false">#REF!</f>
        <v>#REF!</v>
      </c>
      <c r="T337" s="216" t="e">
        <f aca="false">IF(S337=0,"",IF(S337="I","R",IF(S337="E","P")))</f>
        <v>#REF!</v>
      </c>
      <c r="U337" s="216" t="e">
        <f aca="false">#REF!</f>
        <v>#REF!</v>
      </c>
      <c r="V337" s="216" t="str">
        <f aca="false">IFERROR(VLOOKUP(#REF!,'Country &amp; Service Codes'!$B$4:$C$269,2,FALSE()),"")</f>
        <v/>
      </c>
      <c r="W337" s="215" t="e">
        <f aca="false">#REF!</f>
        <v>#REF!</v>
      </c>
    </row>
    <row r="338" customFormat="false" ht="15" hidden="false" customHeight="false" outlineLevel="0" collapsed="false">
      <c r="F338" s="227"/>
      <c r="G338" s="233"/>
      <c r="H338" s="228"/>
      <c r="I338" s="229"/>
      <c r="J338" s="230"/>
      <c r="K338" s="230"/>
      <c r="L338" s="231"/>
      <c r="R338" s="205" t="s">
        <v>738</v>
      </c>
      <c r="S338" s="216" t="e">
        <f aca="false">#REF!</f>
        <v>#REF!</v>
      </c>
      <c r="T338" s="216" t="e">
        <f aca="false">IF(S338=0,"",IF(S338="I","R",IF(S338="E","P")))</f>
        <v>#REF!</v>
      </c>
      <c r="U338" s="216" t="e">
        <f aca="false">#REF!</f>
        <v>#REF!</v>
      </c>
      <c r="V338" s="216" t="str">
        <f aca="false">IFERROR(VLOOKUP(#REF!,'Country &amp; Service Codes'!$B$4:$C$269,2,FALSE()),"")</f>
        <v/>
      </c>
      <c r="W338" s="215" t="e">
        <f aca="false">#REF!</f>
        <v>#REF!</v>
      </c>
    </row>
    <row r="339" customFormat="false" ht="15" hidden="false" customHeight="false" outlineLevel="0" collapsed="false">
      <c r="F339" s="227"/>
      <c r="G339" s="233"/>
      <c r="H339" s="228"/>
      <c r="I339" s="229"/>
      <c r="J339" s="230"/>
      <c r="K339" s="230"/>
      <c r="L339" s="231"/>
      <c r="R339" s="205" t="s">
        <v>739</v>
      </c>
      <c r="S339" s="216" t="e">
        <f aca="false">#REF!</f>
        <v>#REF!</v>
      </c>
      <c r="T339" s="216" t="e">
        <f aca="false">IF(S339=0,"",IF(S339="I","R",IF(S339="E","P")))</f>
        <v>#REF!</v>
      </c>
      <c r="U339" s="216" t="e">
        <f aca="false">#REF!</f>
        <v>#REF!</v>
      </c>
      <c r="V339" s="216" t="str">
        <f aca="false">IFERROR(VLOOKUP(#REF!,'Country &amp; Service Codes'!$B$4:$C$269,2,FALSE()),"")</f>
        <v/>
      </c>
      <c r="W339" s="215" t="e">
        <f aca="false">#REF!</f>
        <v>#REF!</v>
      </c>
    </row>
    <row r="340" customFormat="false" ht="15" hidden="false" customHeight="false" outlineLevel="0" collapsed="false">
      <c r="F340" s="227"/>
      <c r="G340" s="233"/>
      <c r="H340" s="228"/>
      <c r="I340" s="229"/>
      <c r="J340" s="230"/>
      <c r="K340" s="230"/>
      <c r="L340" s="231"/>
      <c r="R340" s="205" t="s">
        <v>740</v>
      </c>
      <c r="S340" s="216" t="e">
        <f aca="false">#REF!</f>
        <v>#REF!</v>
      </c>
      <c r="T340" s="216" t="e">
        <f aca="false">IF(S340=0,"",IF(S340="I","R",IF(S340="E","P")))</f>
        <v>#REF!</v>
      </c>
      <c r="U340" s="216" t="e">
        <f aca="false">#REF!</f>
        <v>#REF!</v>
      </c>
      <c r="V340" s="216" t="str">
        <f aca="false">IFERROR(VLOOKUP(#REF!,'Country &amp; Service Codes'!$B$4:$C$269,2,FALSE()),"")</f>
        <v/>
      </c>
      <c r="W340" s="215" t="e">
        <f aca="false">#REF!</f>
        <v>#REF!</v>
      </c>
    </row>
    <row r="341" customFormat="false" ht="15" hidden="false" customHeight="false" outlineLevel="0" collapsed="false">
      <c r="F341" s="227"/>
      <c r="G341" s="233"/>
      <c r="H341" s="228"/>
      <c r="I341" s="229"/>
      <c r="J341" s="230"/>
      <c r="K341" s="230"/>
      <c r="L341" s="231"/>
      <c r="R341" s="205" t="s">
        <v>741</v>
      </c>
      <c r="S341" s="216" t="e">
        <f aca="false">#REF!</f>
        <v>#REF!</v>
      </c>
      <c r="T341" s="216" t="e">
        <f aca="false">IF(S341=0,"",IF(S341="I","R",IF(S341="E","P")))</f>
        <v>#REF!</v>
      </c>
      <c r="U341" s="216" t="e">
        <f aca="false">#REF!</f>
        <v>#REF!</v>
      </c>
      <c r="V341" s="216" t="str">
        <f aca="false">IFERROR(VLOOKUP(#REF!,'Country &amp; Service Codes'!$B$4:$C$269,2,FALSE()),"")</f>
        <v/>
      </c>
      <c r="W341" s="215" t="e">
        <f aca="false">#REF!</f>
        <v>#REF!</v>
      </c>
    </row>
    <row r="342" customFormat="false" ht="15" hidden="false" customHeight="false" outlineLevel="0" collapsed="false">
      <c r="F342" s="227"/>
      <c r="G342" s="233"/>
      <c r="H342" s="228"/>
      <c r="I342" s="229"/>
      <c r="J342" s="230"/>
      <c r="K342" s="230"/>
      <c r="L342" s="231"/>
      <c r="R342" s="205" t="s">
        <v>742</v>
      </c>
      <c r="S342" s="216" t="e">
        <f aca="false">#REF!</f>
        <v>#REF!</v>
      </c>
      <c r="T342" s="216" t="e">
        <f aca="false">IF(S342=0,"",IF(S342="I","R",IF(S342="E","P")))</f>
        <v>#REF!</v>
      </c>
      <c r="U342" s="216" t="e">
        <f aca="false">#REF!</f>
        <v>#REF!</v>
      </c>
      <c r="V342" s="216" t="str">
        <f aca="false">IFERROR(VLOOKUP(#REF!,'Country &amp; Service Codes'!$B$4:$C$269,2,FALSE()),"")</f>
        <v/>
      </c>
      <c r="W342" s="215" t="e">
        <f aca="false">#REF!</f>
        <v>#REF!</v>
      </c>
    </row>
    <row r="343" customFormat="false" ht="15" hidden="false" customHeight="false" outlineLevel="0" collapsed="false">
      <c r="F343" s="227"/>
      <c r="G343" s="233"/>
      <c r="H343" s="228"/>
      <c r="I343" s="229"/>
      <c r="J343" s="230"/>
      <c r="K343" s="230"/>
      <c r="L343" s="231"/>
      <c r="R343" s="205" t="s">
        <v>743</v>
      </c>
      <c r="S343" s="216" t="e">
        <f aca="false">#REF!</f>
        <v>#REF!</v>
      </c>
      <c r="T343" s="216" t="e">
        <f aca="false">IF(S343=0,"",IF(S343="I","R",IF(S343="E","P")))</f>
        <v>#REF!</v>
      </c>
      <c r="U343" s="216" t="e">
        <f aca="false">#REF!</f>
        <v>#REF!</v>
      </c>
      <c r="V343" s="216" t="str">
        <f aca="false">IFERROR(VLOOKUP(#REF!,'Country &amp; Service Codes'!$B$4:$C$269,2,FALSE()),"")</f>
        <v/>
      </c>
      <c r="W343" s="215" t="e">
        <f aca="false">#REF!</f>
        <v>#REF!</v>
      </c>
    </row>
    <row r="344" customFormat="false" ht="15" hidden="false" customHeight="false" outlineLevel="0" collapsed="false">
      <c r="F344" s="227"/>
      <c r="G344" s="233"/>
      <c r="H344" s="228"/>
      <c r="I344" s="229"/>
      <c r="J344" s="230"/>
      <c r="K344" s="230"/>
      <c r="L344" s="231"/>
      <c r="R344" s="205" t="s">
        <v>744</v>
      </c>
      <c r="S344" s="216" t="e">
        <f aca="false">#REF!</f>
        <v>#REF!</v>
      </c>
      <c r="T344" s="216" t="e">
        <f aca="false">IF(S344=0,"",IF(S344="I","R",IF(S344="E","P")))</f>
        <v>#REF!</v>
      </c>
      <c r="U344" s="216" t="e">
        <f aca="false">#REF!</f>
        <v>#REF!</v>
      </c>
      <c r="V344" s="216" t="str">
        <f aca="false">IFERROR(VLOOKUP(#REF!,'Country &amp; Service Codes'!$B$4:$C$269,2,FALSE()),"")</f>
        <v/>
      </c>
      <c r="W344" s="215" t="e">
        <f aca="false">#REF!</f>
        <v>#REF!</v>
      </c>
    </row>
    <row r="345" customFormat="false" ht="15" hidden="false" customHeight="false" outlineLevel="0" collapsed="false">
      <c r="F345" s="227"/>
      <c r="G345" s="233"/>
      <c r="H345" s="228"/>
      <c r="I345" s="229"/>
      <c r="J345" s="230"/>
      <c r="K345" s="230"/>
      <c r="L345" s="231"/>
      <c r="R345" s="205" t="s">
        <v>745</v>
      </c>
      <c r="S345" s="216" t="e">
        <f aca="false">#REF!</f>
        <v>#REF!</v>
      </c>
      <c r="T345" s="216" t="e">
        <f aca="false">IF(S345=0,"",IF(S345="I","R",IF(S345="E","P")))</f>
        <v>#REF!</v>
      </c>
      <c r="U345" s="216" t="e">
        <f aca="false">#REF!</f>
        <v>#REF!</v>
      </c>
      <c r="V345" s="216" t="str">
        <f aca="false">IFERROR(VLOOKUP(#REF!,'Country &amp; Service Codes'!$B$4:$C$269,2,FALSE()),"")</f>
        <v/>
      </c>
      <c r="W345" s="215" t="e">
        <f aca="false">#REF!</f>
        <v>#REF!</v>
      </c>
    </row>
    <row r="346" customFormat="false" ht="15" hidden="false" customHeight="false" outlineLevel="0" collapsed="false">
      <c r="F346" s="227"/>
      <c r="G346" s="233"/>
      <c r="H346" s="228"/>
      <c r="I346" s="229"/>
      <c r="J346" s="230"/>
      <c r="K346" s="230"/>
      <c r="L346" s="231"/>
      <c r="R346" s="205" t="s">
        <v>746</v>
      </c>
      <c r="S346" s="216" t="e">
        <f aca="false">#REF!</f>
        <v>#REF!</v>
      </c>
      <c r="T346" s="216" t="e">
        <f aca="false">IF(S346=0,"",IF(S346="I","R",IF(S346="E","P")))</f>
        <v>#REF!</v>
      </c>
      <c r="U346" s="216" t="e">
        <f aca="false">#REF!</f>
        <v>#REF!</v>
      </c>
      <c r="V346" s="216" t="str">
        <f aca="false">IFERROR(VLOOKUP(#REF!,'Country &amp; Service Codes'!$B$4:$C$269,2,FALSE()),"")</f>
        <v/>
      </c>
      <c r="W346" s="215" t="e">
        <f aca="false">#REF!</f>
        <v>#REF!</v>
      </c>
    </row>
    <row r="347" customFormat="false" ht="15" hidden="false" customHeight="false" outlineLevel="0" collapsed="false">
      <c r="F347" s="227"/>
      <c r="G347" s="233"/>
      <c r="H347" s="228"/>
      <c r="I347" s="229"/>
      <c r="J347" s="230"/>
      <c r="K347" s="230"/>
      <c r="L347" s="231"/>
      <c r="R347" s="205" t="s">
        <v>747</v>
      </c>
      <c r="S347" s="216" t="e">
        <f aca="false">#REF!</f>
        <v>#REF!</v>
      </c>
      <c r="T347" s="216" t="e">
        <f aca="false">IF(S347=0,"",IF(S347="I","R",IF(S347="E","P")))</f>
        <v>#REF!</v>
      </c>
      <c r="U347" s="216" t="e">
        <f aca="false">#REF!</f>
        <v>#REF!</v>
      </c>
      <c r="V347" s="216" t="str">
        <f aca="false">IFERROR(VLOOKUP(#REF!,'Country &amp; Service Codes'!$B$4:$C$269,2,FALSE()),"")</f>
        <v/>
      </c>
      <c r="W347" s="215" t="e">
        <f aca="false">#REF!</f>
        <v>#REF!</v>
      </c>
    </row>
    <row r="348" customFormat="false" ht="15" hidden="false" customHeight="false" outlineLevel="0" collapsed="false">
      <c r="F348" s="227"/>
      <c r="G348" s="233"/>
      <c r="H348" s="228"/>
      <c r="I348" s="229"/>
      <c r="J348" s="230"/>
      <c r="K348" s="230"/>
      <c r="L348" s="231"/>
      <c r="R348" s="205" t="s">
        <v>748</v>
      </c>
      <c r="S348" s="216" t="e">
        <f aca="false">#REF!</f>
        <v>#REF!</v>
      </c>
      <c r="T348" s="216" t="e">
        <f aca="false">IF(S348=0,"",IF(S348="I","R",IF(S348="E","P")))</f>
        <v>#REF!</v>
      </c>
      <c r="U348" s="216" t="e">
        <f aca="false">#REF!</f>
        <v>#REF!</v>
      </c>
      <c r="V348" s="216" t="str">
        <f aca="false">IFERROR(VLOOKUP(#REF!,'Country &amp; Service Codes'!$B$4:$C$269,2,FALSE()),"")</f>
        <v/>
      </c>
      <c r="W348" s="215" t="e">
        <f aca="false">#REF!</f>
        <v>#REF!</v>
      </c>
    </row>
    <row r="349" customFormat="false" ht="15" hidden="false" customHeight="false" outlineLevel="0" collapsed="false">
      <c r="F349" s="227"/>
      <c r="G349" s="233"/>
      <c r="H349" s="228"/>
      <c r="I349" s="229"/>
      <c r="J349" s="230"/>
      <c r="K349" s="230"/>
      <c r="L349" s="231"/>
      <c r="R349" s="205" t="s">
        <v>749</v>
      </c>
      <c r="S349" s="216" t="e">
        <f aca="false">#REF!</f>
        <v>#REF!</v>
      </c>
      <c r="T349" s="216" t="e">
        <f aca="false">IF(S349=0,"",IF(S349="I","R",IF(S349="E","P")))</f>
        <v>#REF!</v>
      </c>
      <c r="U349" s="216" t="e">
        <f aca="false">#REF!</f>
        <v>#REF!</v>
      </c>
      <c r="V349" s="216" t="str">
        <f aca="false">IFERROR(VLOOKUP(#REF!,'Country &amp; Service Codes'!$B$4:$C$269,2,FALSE()),"")</f>
        <v/>
      </c>
      <c r="W349" s="215" t="e">
        <f aca="false">#REF!</f>
        <v>#REF!</v>
      </c>
    </row>
    <row r="350" customFormat="false" ht="15" hidden="false" customHeight="false" outlineLevel="0" collapsed="false">
      <c r="F350" s="227"/>
      <c r="G350" s="233"/>
      <c r="H350" s="228"/>
      <c r="I350" s="229"/>
      <c r="J350" s="230"/>
      <c r="K350" s="230"/>
      <c r="L350" s="231"/>
      <c r="R350" s="205" t="s">
        <v>750</v>
      </c>
      <c r="S350" s="216" t="e">
        <f aca="false">#REF!</f>
        <v>#REF!</v>
      </c>
      <c r="T350" s="216" t="e">
        <f aca="false">IF(S350=0,"",IF(S350="I","R",IF(S350="E","P")))</f>
        <v>#REF!</v>
      </c>
      <c r="U350" s="216" t="e">
        <f aca="false">#REF!</f>
        <v>#REF!</v>
      </c>
      <c r="V350" s="216" t="str">
        <f aca="false">IFERROR(VLOOKUP(#REF!,'Country &amp; Service Codes'!$B$4:$C$269,2,FALSE()),"")</f>
        <v/>
      </c>
      <c r="W350" s="215" t="e">
        <f aca="false">#REF!</f>
        <v>#REF!</v>
      </c>
    </row>
    <row r="351" customFormat="false" ht="15" hidden="false" customHeight="false" outlineLevel="0" collapsed="false">
      <c r="F351" s="227"/>
      <c r="G351" s="233"/>
      <c r="H351" s="228"/>
      <c r="I351" s="229"/>
      <c r="J351" s="230"/>
      <c r="K351" s="230"/>
      <c r="L351" s="231"/>
      <c r="R351" s="205" t="s">
        <v>751</v>
      </c>
      <c r="S351" s="216" t="e">
        <f aca="false">#REF!</f>
        <v>#REF!</v>
      </c>
      <c r="T351" s="216" t="e">
        <f aca="false">IF(S351=0,"",IF(S351="I","R",IF(S351="E","P")))</f>
        <v>#REF!</v>
      </c>
      <c r="U351" s="216" t="e">
        <f aca="false">#REF!</f>
        <v>#REF!</v>
      </c>
      <c r="V351" s="216" t="str">
        <f aca="false">IFERROR(VLOOKUP(#REF!,'Country &amp; Service Codes'!$B$4:$C$269,2,FALSE()),"")</f>
        <v/>
      </c>
      <c r="W351" s="215" t="e">
        <f aca="false">#REF!</f>
        <v>#REF!</v>
      </c>
    </row>
    <row r="352" customFormat="false" ht="15" hidden="false" customHeight="false" outlineLevel="0" collapsed="false">
      <c r="F352" s="227"/>
      <c r="G352" s="233"/>
      <c r="H352" s="228"/>
      <c r="I352" s="229"/>
      <c r="J352" s="230"/>
      <c r="K352" s="230"/>
      <c r="L352" s="231"/>
      <c r="R352" s="205" t="s">
        <v>752</v>
      </c>
      <c r="S352" s="216" t="e">
        <f aca="false">#REF!</f>
        <v>#REF!</v>
      </c>
      <c r="T352" s="216" t="e">
        <f aca="false">IF(S352=0,"",IF(S352="I","R",IF(S352="E","P")))</f>
        <v>#REF!</v>
      </c>
      <c r="U352" s="216" t="e">
        <f aca="false">#REF!</f>
        <v>#REF!</v>
      </c>
      <c r="V352" s="216" t="str">
        <f aca="false">IFERROR(VLOOKUP(#REF!,'Country &amp; Service Codes'!$B$4:$C$269,2,FALSE()),"")</f>
        <v/>
      </c>
      <c r="W352" s="215" t="e">
        <f aca="false">#REF!</f>
        <v>#REF!</v>
      </c>
    </row>
    <row r="353" customFormat="false" ht="15" hidden="false" customHeight="false" outlineLevel="0" collapsed="false">
      <c r="F353" s="227"/>
      <c r="G353" s="233"/>
      <c r="H353" s="228"/>
      <c r="I353" s="229"/>
      <c r="J353" s="230"/>
      <c r="K353" s="230"/>
      <c r="L353" s="231"/>
      <c r="R353" s="205" t="s">
        <v>753</v>
      </c>
      <c r="S353" s="216" t="e">
        <f aca="false">#REF!</f>
        <v>#REF!</v>
      </c>
      <c r="T353" s="216" t="e">
        <f aca="false">IF(S353=0,"",IF(S353="I","R",IF(S353="E","P")))</f>
        <v>#REF!</v>
      </c>
      <c r="U353" s="216" t="e">
        <f aca="false">#REF!</f>
        <v>#REF!</v>
      </c>
      <c r="V353" s="216" t="str">
        <f aca="false">IFERROR(VLOOKUP(#REF!,'Country &amp; Service Codes'!$B$4:$C$269,2,FALSE()),"")</f>
        <v/>
      </c>
      <c r="W353" s="215" t="e">
        <f aca="false">#REF!</f>
        <v>#REF!</v>
      </c>
    </row>
    <row r="354" customFormat="false" ht="15" hidden="false" customHeight="false" outlineLevel="0" collapsed="false">
      <c r="F354" s="227"/>
      <c r="G354" s="233"/>
      <c r="H354" s="228"/>
      <c r="I354" s="229"/>
      <c r="J354" s="230"/>
      <c r="K354" s="230"/>
      <c r="L354" s="231"/>
      <c r="R354" s="205" t="s">
        <v>754</v>
      </c>
      <c r="S354" s="216" t="e">
        <f aca="false">#REF!</f>
        <v>#REF!</v>
      </c>
      <c r="T354" s="216" t="e">
        <f aca="false">IF(S354=0,"",IF(S354="I","R",IF(S354="E","P")))</f>
        <v>#REF!</v>
      </c>
      <c r="U354" s="216" t="e">
        <f aca="false">#REF!</f>
        <v>#REF!</v>
      </c>
      <c r="V354" s="216" t="str">
        <f aca="false">IFERROR(VLOOKUP(#REF!,'Country &amp; Service Codes'!$B$4:$C$269,2,FALSE()),"")</f>
        <v/>
      </c>
      <c r="W354" s="215" t="e">
        <f aca="false">#REF!</f>
        <v>#REF!</v>
      </c>
    </row>
    <row r="355" customFormat="false" ht="15" hidden="false" customHeight="false" outlineLevel="0" collapsed="false">
      <c r="F355" s="227"/>
      <c r="G355" s="233"/>
      <c r="H355" s="228"/>
      <c r="I355" s="229"/>
      <c r="J355" s="230"/>
      <c r="K355" s="230"/>
      <c r="L355" s="231"/>
      <c r="R355" s="205" t="s">
        <v>755</v>
      </c>
      <c r="S355" s="216" t="e">
        <f aca="false">#REF!</f>
        <v>#REF!</v>
      </c>
      <c r="T355" s="216" t="e">
        <f aca="false">IF(S355=0,"",IF(S355="I","R",IF(S355="E","P")))</f>
        <v>#REF!</v>
      </c>
      <c r="U355" s="216" t="e">
        <f aca="false">#REF!</f>
        <v>#REF!</v>
      </c>
      <c r="V355" s="216" t="str">
        <f aca="false">IFERROR(VLOOKUP(#REF!,'Country &amp; Service Codes'!$B$4:$C$269,2,FALSE()),"")</f>
        <v/>
      </c>
      <c r="W355" s="215" t="e">
        <f aca="false">#REF!</f>
        <v>#REF!</v>
      </c>
    </row>
    <row r="356" customFormat="false" ht="15" hidden="false" customHeight="false" outlineLevel="0" collapsed="false">
      <c r="F356" s="227"/>
      <c r="G356" s="233"/>
      <c r="H356" s="228"/>
      <c r="I356" s="229"/>
      <c r="J356" s="230"/>
      <c r="K356" s="230"/>
      <c r="L356" s="231"/>
      <c r="R356" s="205" t="s">
        <v>756</v>
      </c>
      <c r="S356" s="216" t="e">
        <f aca="false">#REF!</f>
        <v>#REF!</v>
      </c>
      <c r="T356" s="216" t="e">
        <f aca="false">IF(S356=0,"",IF(S356="I","R",IF(S356="E","P")))</f>
        <v>#REF!</v>
      </c>
      <c r="U356" s="216" t="e">
        <f aca="false">#REF!</f>
        <v>#REF!</v>
      </c>
      <c r="V356" s="216" t="str">
        <f aca="false">IFERROR(VLOOKUP(#REF!,'Country &amp; Service Codes'!$B$4:$C$269,2,FALSE()),"")</f>
        <v/>
      </c>
      <c r="W356" s="215" t="e">
        <f aca="false">#REF!</f>
        <v>#REF!</v>
      </c>
    </row>
    <row r="357" customFormat="false" ht="15" hidden="false" customHeight="false" outlineLevel="0" collapsed="false">
      <c r="F357" s="227"/>
      <c r="G357" s="233"/>
      <c r="H357" s="228"/>
      <c r="I357" s="229"/>
      <c r="J357" s="230"/>
      <c r="K357" s="230"/>
      <c r="L357" s="231"/>
      <c r="R357" s="205" t="s">
        <v>757</v>
      </c>
      <c r="S357" s="216" t="e">
        <f aca="false">#REF!</f>
        <v>#REF!</v>
      </c>
      <c r="T357" s="216" t="e">
        <f aca="false">IF(S357=0,"",IF(S357="I","R",IF(S357="E","P")))</f>
        <v>#REF!</v>
      </c>
      <c r="U357" s="216" t="e">
        <f aca="false">#REF!</f>
        <v>#REF!</v>
      </c>
      <c r="V357" s="216" t="str">
        <f aca="false">IFERROR(VLOOKUP(#REF!,'Country &amp; Service Codes'!$B$4:$C$269,2,FALSE()),"")</f>
        <v/>
      </c>
      <c r="W357" s="215" t="e">
        <f aca="false">#REF!</f>
        <v>#REF!</v>
      </c>
    </row>
    <row r="358" customFormat="false" ht="15" hidden="false" customHeight="false" outlineLevel="0" collapsed="false">
      <c r="F358" s="227"/>
      <c r="G358" s="233"/>
      <c r="H358" s="228"/>
      <c r="I358" s="229"/>
      <c r="J358" s="230"/>
      <c r="K358" s="230"/>
      <c r="L358" s="231"/>
      <c r="R358" s="205" t="s">
        <v>758</v>
      </c>
      <c r="S358" s="216" t="e">
        <f aca="false">#REF!</f>
        <v>#REF!</v>
      </c>
      <c r="T358" s="216" t="e">
        <f aca="false">IF(S358=0,"",IF(S358="I","R",IF(S358="E","P")))</f>
        <v>#REF!</v>
      </c>
      <c r="U358" s="216" t="e">
        <f aca="false">#REF!</f>
        <v>#REF!</v>
      </c>
      <c r="V358" s="216" t="str">
        <f aca="false">IFERROR(VLOOKUP(#REF!,'Country &amp; Service Codes'!$B$4:$C$269,2,FALSE()),"")</f>
        <v/>
      </c>
      <c r="W358" s="215" t="e">
        <f aca="false">#REF!</f>
        <v>#REF!</v>
      </c>
    </row>
    <row r="359" customFormat="false" ht="15" hidden="false" customHeight="false" outlineLevel="0" collapsed="false">
      <c r="F359" s="227"/>
      <c r="G359" s="233"/>
      <c r="H359" s="228"/>
      <c r="I359" s="229"/>
      <c r="J359" s="230"/>
      <c r="K359" s="230"/>
      <c r="L359" s="231"/>
      <c r="R359" s="205" t="s">
        <v>759</v>
      </c>
      <c r="S359" s="216" t="e">
        <f aca="false">#REF!</f>
        <v>#REF!</v>
      </c>
      <c r="T359" s="216" t="e">
        <f aca="false">IF(S359=0,"",IF(S359="I","R",IF(S359="E","P")))</f>
        <v>#REF!</v>
      </c>
      <c r="U359" s="216" t="e">
        <f aca="false">#REF!</f>
        <v>#REF!</v>
      </c>
      <c r="V359" s="216" t="str">
        <f aca="false">IFERROR(VLOOKUP(#REF!,'Country &amp; Service Codes'!$B$4:$C$269,2,FALSE()),"")</f>
        <v/>
      </c>
      <c r="W359" s="215" t="e">
        <f aca="false">#REF!</f>
        <v>#REF!</v>
      </c>
    </row>
    <row r="360" customFormat="false" ht="15" hidden="false" customHeight="false" outlineLevel="0" collapsed="false">
      <c r="F360" s="227"/>
      <c r="G360" s="233"/>
      <c r="H360" s="228"/>
      <c r="I360" s="229"/>
      <c r="J360" s="230"/>
      <c r="K360" s="230"/>
      <c r="L360" s="231"/>
      <c r="R360" s="205" t="s">
        <v>760</v>
      </c>
      <c r="S360" s="216" t="e">
        <f aca="false">#REF!</f>
        <v>#REF!</v>
      </c>
      <c r="T360" s="216" t="e">
        <f aca="false">IF(S360=0,"",IF(S360="I","R",IF(S360="E","P")))</f>
        <v>#REF!</v>
      </c>
      <c r="U360" s="216" t="e">
        <f aca="false">#REF!</f>
        <v>#REF!</v>
      </c>
      <c r="V360" s="216" t="str">
        <f aca="false">IFERROR(VLOOKUP(#REF!,'Country &amp; Service Codes'!$B$4:$C$269,2,FALSE()),"")</f>
        <v/>
      </c>
      <c r="W360" s="215" t="e">
        <f aca="false">#REF!</f>
        <v>#REF!</v>
      </c>
    </row>
    <row r="361" customFormat="false" ht="15" hidden="false" customHeight="false" outlineLevel="0" collapsed="false">
      <c r="F361" s="227"/>
      <c r="G361" s="233"/>
      <c r="H361" s="228"/>
      <c r="I361" s="229"/>
      <c r="J361" s="230"/>
      <c r="K361" s="230"/>
      <c r="L361" s="231"/>
      <c r="R361" s="205" t="s">
        <v>761</v>
      </c>
      <c r="S361" s="216" t="e">
        <f aca="false">#REF!</f>
        <v>#REF!</v>
      </c>
      <c r="T361" s="216" t="e">
        <f aca="false">IF(S361=0,"",IF(S361="I","R",IF(S361="E","P")))</f>
        <v>#REF!</v>
      </c>
      <c r="U361" s="216" t="e">
        <f aca="false">#REF!</f>
        <v>#REF!</v>
      </c>
      <c r="V361" s="216" t="str">
        <f aca="false">IFERROR(VLOOKUP(#REF!,'Country &amp; Service Codes'!$B$4:$C$269,2,FALSE()),"")</f>
        <v/>
      </c>
      <c r="W361" s="215" t="e">
        <f aca="false">#REF!</f>
        <v>#REF!</v>
      </c>
    </row>
    <row r="362" customFormat="false" ht="15" hidden="false" customHeight="false" outlineLevel="0" collapsed="false">
      <c r="F362" s="227"/>
      <c r="G362" s="233"/>
      <c r="H362" s="228"/>
      <c r="I362" s="229"/>
      <c r="J362" s="230"/>
      <c r="K362" s="230"/>
      <c r="L362" s="231"/>
      <c r="R362" s="205" t="s">
        <v>762</v>
      </c>
      <c r="S362" s="216" t="e">
        <f aca="false">#REF!</f>
        <v>#REF!</v>
      </c>
      <c r="T362" s="216" t="e">
        <f aca="false">IF(S362=0,"",IF(S362="I","R",IF(S362="E","P")))</f>
        <v>#REF!</v>
      </c>
      <c r="U362" s="216" t="e">
        <f aca="false">#REF!</f>
        <v>#REF!</v>
      </c>
      <c r="V362" s="216" t="str">
        <f aca="false">IFERROR(VLOOKUP(#REF!,'Country &amp; Service Codes'!$B$4:$C$269,2,FALSE()),"")</f>
        <v/>
      </c>
      <c r="W362" s="215" t="e">
        <f aca="false">#REF!</f>
        <v>#REF!</v>
      </c>
    </row>
    <row r="363" customFormat="false" ht="15" hidden="false" customHeight="false" outlineLevel="0" collapsed="false">
      <c r="F363" s="227"/>
      <c r="G363" s="233"/>
      <c r="H363" s="228"/>
      <c r="I363" s="229"/>
      <c r="J363" s="230"/>
      <c r="K363" s="230"/>
      <c r="L363" s="231"/>
      <c r="R363" s="205" t="s">
        <v>763</v>
      </c>
      <c r="S363" s="216" t="e">
        <f aca="false">#REF!</f>
        <v>#REF!</v>
      </c>
      <c r="T363" s="216" t="e">
        <f aca="false">IF(S363=0,"",IF(S363="I","R",IF(S363="E","P")))</f>
        <v>#REF!</v>
      </c>
      <c r="U363" s="216" t="e">
        <f aca="false">#REF!</f>
        <v>#REF!</v>
      </c>
      <c r="V363" s="216" t="str">
        <f aca="false">IFERROR(VLOOKUP(#REF!,'Country &amp; Service Codes'!$B$4:$C$269,2,FALSE()),"")</f>
        <v/>
      </c>
      <c r="W363" s="215" t="e">
        <f aca="false">#REF!</f>
        <v>#REF!</v>
      </c>
    </row>
    <row r="364" customFormat="false" ht="15" hidden="false" customHeight="false" outlineLevel="0" collapsed="false">
      <c r="F364" s="227"/>
      <c r="G364" s="233"/>
      <c r="H364" s="228"/>
      <c r="I364" s="229"/>
      <c r="J364" s="230"/>
      <c r="K364" s="230"/>
      <c r="L364" s="231"/>
      <c r="R364" s="205" t="s">
        <v>764</v>
      </c>
      <c r="S364" s="216" t="e">
        <f aca="false">#REF!</f>
        <v>#REF!</v>
      </c>
      <c r="T364" s="216" t="e">
        <f aca="false">IF(S364=0,"",IF(S364="I","R",IF(S364="E","P")))</f>
        <v>#REF!</v>
      </c>
      <c r="U364" s="216" t="e">
        <f aca="false">#REF!</f>
        <v>#REF!</v>
      </c>
      <c r="V364" s="216" t="str">
        <f aca="false">IFERROR(VLOOKUP(#REF!,'Country &amp; Service Codes'!$B$4:$C$269,2,FALSE()),"")</f>
        <v/>
      </c>
      <c r="W364" s="215" t="e">
        <f aca="false">#REF!</f>
        <v>#REF!</v>
      </c>
    </row>
    <row r="365" customFormat="false" ht="15" hidden="false" customHeight="false" outlineLevel="0" collapsed="false">
      <c r="F365" s="227"/>
      <c r="G365" s="233"/>
      <c r="H365" s="228"/>
      <c r="I365" s="229"/>
      <c r="J365" s="230"/>
      <c r="K365" s="230"/>
      <c r="L365" s="231"/>
      <c r="R365" s="205" t="s">
        <v>765</v>
      </c>
      <c r="S365" s="216" t="e">
        <f aca="false">#REF!</f>
        <v>#REF!</v>
      </c>
      <c r="T365" s="216" t="e">
        <f aca="false">IF(S365=0,"",IF(S365="I","R",IF(S365="E","P")))</f>
        <v>#REF!</v>
      </c>
      <c r="U365" s="216" t="e">
        <f aca="false">#REF!</f>
        <v>#REF!</v>
      </c>
      <c r="V365" s="216" t="str">
        <f aca="false">IFERROR(VLOOKUP(#REF!,'Country &amp; Service Codes'!$B$4:$C$269,2,FALSE()),"")</f>
        <v/>
      </c>
      <c r="W365" s="215" t="e">
        <f aca="false">#REF!</f>
        <v>#REF!</v>
      </c>
    </row>
    <row r="366" customFormat="false" ht="15" hidden="false" customHeight="false" outlineLevel="0" collapsed="false">
      <c r="F366" s="227"/>
      <c r="G366" s="233"/>
      <c r="H366" s="228"/>
      <c r="I366" s="229"/>
      <c r="J366" s="230"/>
      <c r="K366" s="230"/>
      <c r="L366" s="231"/>
      <c r="R366" s="205" t="s">
        <v>766</v>
      </c>
      <c r="S366" s="216" t="e">
        <f aca="false">#REF!</f>
        <v>#REF!</v>
      </c>
      <c r="T366" s="216" t="e">
        <f aca="false">IF(S366=0,"",IF(S366="I","R",IF(S366="E","P")))</f>
        <v>#REF!</v>
      </c>
      <c r="U366" s="216" t="e">
        <f aca="false">#REF!</f>
        <v>#REF!</v>
      </c>
      <c r="V366" s="216" t="str">
        <f aca="false">IFERROR(VLOOKUP(#REF!,'Country &amp; Service Codes'!$B$4:$C$269,2,FALSE()),"")</f>
        <v/>
      </c>
      <c r="W366" s="215" t="e">
        <f aca="false">#REF!</f>
        <v>#REF!</v>
      </c>
    </row>
    <row r="367" customFormat="false" ht="15" hidden="false" customHeight="false" outlineLevel="0" collapsed="false">
      <c r="F367" s="227"/>
      <c r="G367" s="233"/>
      <c r="H367" s="228"/>
      <c r="I367" s="229"/>
      <c r="J367" s="230"/>
      <c r="K367" s="230"/>
      <c r="L367" s="231"/>
      <c r="R367" s="205" t="s">
        <v>767</v>
      </c>
      <c r="S367" s="216" t="e">
        <f aca="false">#REF!</f>
        <v>#REF!</v>
      </c>
      <c r="T367" s="216" t="e">
        <f aca="false">IF(S367=0,"",IF(S367="I","R",IF(S367="E","P")))</f>
        <v>#REF!</v>
      </c>
      <c r="U367" s="216" t="e">
        <f aca="false">#REF!</f>
        <v>#REF!</v>
      </c>
      <c r="V367" s="216" t="str">
        <f aca="false">IFERROR(VLOOKUP(#REF!,'Country &amp; Service Codes'!$B$4:$C$269,2,FALSE()),"")</f>
        <v/>
      </c>
      <c r="W367" s="215" t="e">
        <f aca="false">#REF!</f>
        <v>#REF!</v>
      </c>
    </row>
    <row r="368" customFormat="false" ht="15" hidden="false" customHeight="false" outlineLevel="0" collapsed="false">
      <c r="F368" s="227"/>
      <c r="G368" s="233"/>
      <c r="H368" s="228"/>
      <c r="I368" s="229"/>
      <c r="J368" s="230"/>
      <c r="K368" s="230"/>
      <c r="L368" s="231"/>
      <c r="R368" s="205" t="s">
        <v>768</v>
      </c>
      <c r="S368" s="216" t="e">
        <f aca="false">#REF!</f>
        <v>#REF!</v>
      </c>
      <c r="T368" s="216" t="e">
        <f aca="false">IF(S368=0,"",IF(S368="I","R",IF(S368="E","P")))</f>
        <v>#REF!</v>
      </c>
      <c r="U368" s="216" t="e">
        <f aca="false">#REF!</f>
        <v>#REF!</v>
      </c>
      <c r="V368" s="216" t="str">
        <f aca="false">IFERROR(VLOOKUP(#REF!,'Country &amp; Service Codes'!$B$4:$C$269,2,FALSE()),"")</f>
        <v/>
      </c>
      <c r="W368" s="215" t="e">
        <f aca="false">#REF!</f>
        <v>#REF!</v>
      </c>
    </row>
    <row r="369" customFormat="false" ht="15" hidden="false" customHeight="false" outlineLevel="0" collapsed="false">
      <c r="F369" s="227"/>
      <c r="G369" s="233"/>
      <c r="H369" s="228"/>
      <c r="I369" s="229"/>
      <c r="J369" s="230"/>
      <c r="K369" s="230"/>
      <c r="L369" s="231"/>
      <c r="R369" s="205" t="s">
        <v>769</v>
      </c>
      <c r="S369" s="216" t="e">
        <f aca="false">#REF!</f>
        <v>#REF!</v>
      </c>
      <c r="T369" s="216" t="e">
        <f aca="false">IF(S369=0,"",IF(S369="I","R",IF(S369="E","P")))</f>
        <v>#REF!</v>
      </c>
      <c r="U369" s="216" t="e">
        <f aca="false">#REF!</f>
        <v>#REF!</v>
      </c>
      <c r="V369" s="216" t="str">
        <f aca="false">IFERROR(VLOOKUP(#REF!,'Country &amp; Service Codes'!$B$4:$C$269,2,FALSE()),"")</f>
        <v/>
      </c>
      <c r="W369" s="215" t="e">
        <f aca="false">#REF!</f>
        <v>#REF!</v>
      </c>
    </row>
    <row r="370" customFormat="false" ht="15" hidden="false" customHeight="false" outlineLevel="0" collapsed="false">
      <c r="F370" s="227"/>
      <c r="G370" s="233"/>
      <c r="H370" s="228"/>
      <c r="I370" s="229"/>
      <c r="J370" s="230"/>
      <c r="K370" s="230"/>
      <c r="L370" s="231"/>
      <c r="R370" s="205" t="s">
        <v>770</v>
      </c>
      <c r="S370" s="216" t="e">
        <f aca="false">#REF!</f>
        <v>#REF!</v>
      </c>
      <c r="T370" s="216" t="e">
        <f aca="false">IF(S370=0,"",IF(S370="I","R",IF(S370="E","P")))</f>
        <v>#REF!</v>
      </c>
      <c r="U370" s="216" t="e">
        <f aca="false">#REF!</f>
        <v>#REF!</v>
      </c>
      <c r="V370" s="216" t="str">
        <f aca="false">IFERROR(VLOOKUP(#REF!,'Country &amp; Service Codes'!$B$4:$C$269,2,FALSE()),"")</f>
        <v/>
      </c>
      <c r="W370" s="215" t="e">
        <f aca="false">#REF!</f>
        <v>#REF!</v>
      </c>
    </row>
    <row r="371" customFormat="false" ht="15" hidden="false" customHeight="false" outlineLevel="0" collapsed="false">
      <c r="F371" s="227"/>
      <c r="G371" s="233"/>
      <c r="H371" s="228"/>
      <c r="I371" s="229"/>
      <c r="J371" s="230"/>
      <c r="K371" s="230"/>
      <c r="L371" s="231"/>
      <c r="R371" s="205" t="s">
        <v>771</v>
      </c>
      <c r="S371" s="216" t="e">
        <f aca="false">#REF!</f>
        <v>#REF!</v>
      </c>
      <c r="T371" s="216" t="e">
        <f aca="false">IF(S371=0,"",IF(S371="I","R",IF(S371="E","P")))</f>
        <v>#REF!</v>
      </c>
      <c r="U371" s="216" t="e">
        <f aca="false">#REF!</f>
        <v>#REF!</v>
      </c>
      <c r="V371" s="216" t="str">
        <f aca="false">IFERROR(VLOOKUP(#REF!,'Country &amp; Service Codes'!$B$4:$C$269,2,FALSE()),"")</f>
        <v/>
      </c>
      <c r="W371" s="215" t="e">
        <f aca="false">#REF!</f>
        <v>#REF!</v>
      </c>
    </row>
    <row r="372" customFormat="false" ht="15" hidden="false" customHeight="false" outlineLevel="0" collapsed="false">
      <c r="F372" s="227"/>
      <c r="G372" s="233"/>
      <c r="H372" s="228"/>
      <c r="I372" s="229"/>
      <c r="J372" s="230"/>
      <c r="K372" s="230"/>
      <c r="L372" s="231"/>
      <c r="R372" s="205" t="s">
        <v>772</v>
      </c>
      <c r="S372" s="216" t="e">
        <f aca="false">#REF!</f>
        <v>#REF!</v>
      </c>
      <c r="T372" s="216" t="e">
        <f aca="false">IF(S372=0,"",IF(S372="I","R",IF(S372="E","P")))</f>
        <v>#REF!</v>
      </c>
      <c r="U372" s="216" t="e">
        <f aca="false">#REF!</f>
        <v>#REF!</v>
      </c>
      <c r="V372" s="216" t="str">
        <f aca="false">IFERROR(VLOOKUP(#REF!,'Country &amp; Service Codes'!$B$4:$C$269,2,FALSE()),"")</f>
        <v/>
      </c>
      <c r="W372" s="215" t="e">
        <f aca="false">#REF!</f>
        <v>#REF!</v>
      </c>
    </row>
    <row r="373" customFormat="false" ht="15" hidden="false" customHeight="false" outlineLevel="0" collapsed="false">
      <c r="F373" s="227"/>
      <c r="G373" s="233"/>
      <c r="H373" s="228"/>
      <c r="I373" s="229"/>
      <c r="J373" s="230"/>
      <c r="K373" s="230"/>
      <c r="L373" s="231"/>
      <c r="R373" s="205" t="s">
        <v>773</v>
      </c>
      <c r="S373" s="216" t="e">
        <f aca="false">#REF!</f>
        <v>#REF!</v>
      </c>
      <c r="T373" s="216" t="e">
        <f aca="false">IF(S373=0,"",IF(S373="I","R",IF(S373="E","P")))</f>
        <v>#REF!</v>
      </c>
      <c r="U373" s="216" t="e">
        <f aca="false">#REF!</f>
        <v>#REF!</v>
      </c>
      <c r="V373" s="216" t="str">
        <f aca="false">IFERROR(VLOOKUP(#REF!,'Country &amp; Service Codes'!$B$4:$C$269,2,FALSE()),"")</f>
        <v/>
      </c>
      <c r="W373" s="215" t="e">
        <f aca="false">#REF!</f>
        <v>#REF!</v>
      </c>
    </row>
    <row r="374" customFormat="false" ht="15" hidden="false" customHeight="false" outlineLevel="0" collapsed="false">
      <c r="F374" s="227"/>
      <c r="G374" s="233"/>
      <c r="H374" s="228"/>
      <c r="I374" s="229"/>
      <c r="J374" s="230"/>
      <c r="K374" s="230"/>
      <c r="L374" s="231"/>
      <c r="R374" s="205" t="s">
        <v>774</v>
      </c>
      <c r="S374" s="216" t="e">
        <f aca="false">#REF!</f>
        <v>#REF!</v>
      </c>
      <c r="T374" s="216" t="e">
        <f aca="false">IF(S374=0,"",IF(S374="I","R",IF(S374="E","P")))</f>
        <v>#REF!</v>
      </c>
      <c r="U374" s="216" t="e">
        <f aca="false">#REF!</f>
        <v>#REF!</v>
      </c>
      <c r="V374" s="216" t="str">
        <f aca="false">IFERROR(VLOOKUP(#REF!,'Country &amp; Service Codes'!$B$4:$C$269,2,FALSE()),"")</f>
        <v/>
      </c>
      <c r="W374" s="215" t="e">
        <f aca="false">#REF!</f>
        <v>#REF!</v>
      </c>
    </row>
    <row r="375" customFormat="false" ht="15" hidden="false" customHeight="false" outlineLevel="0" collapsed="false">
      <c r="F375" s="227"/>
      <c r="G375" s="233"/>
      <c r="H375" s="228"/>
      <c r="I375" s="229"/>
      <c r="J375" s="230"/>
      <c r="K375" s="230"/>
      <c r="L375" s="231"/>
      <c r="R375" s="205" t="s">
        <v>775</v>
      </c>
      <c r="S375" s="216" t="e">
        <f aca="false">#REF!</f>
        <v>#REF!</v>
      </c>
      <c r="T375" s="216" t="e">
        <f aca="false">IF(S375=0,"",IF(S375="I","R",IF(S375="E","P")))</f>
        <v>#REF!</v>
      </c>
      <c r="U375" s="216" t="e">
        <f aca="false">#REF!</f>
        <v>#REF!</v>
      </c>
      <c r="V375" s="216" t="str">
        <f aca="false">IFERROR(VLOOKUP(#REF!,'Country &amp; Service Codes'!$B$4:$C$269,2,FALSE()),"")</f>
        <v/>
      </c>
      <c r="W375" s="215" t="e">
        <f aca="false">#REF!</f>
        <v>#REF!</v>
      </c>
    </row>
    <row r="376" customFormat="false" ht="15" hidden="false" customHeight="false" outlineLevel="0" collapsed="false">
      <c r="F376" s="227"/>
      <c r="G376" s="233"/>
      <c r="H376" s="228"/>
      <c r="I376" s="229"/>
      <c r="J376" s="230"/>
      <c r="K376" s="230"/>
      <c r="L376" s="231"/>
      <c r="R376" s="205" t="s">
        <v>776</v>
      </c>
      <c r="S376" s="216" t="e">
        <f aca="false">#REF!</f>
        <v>#REF!</v>
      </c>
      <c r="T376" s="216" t="e">
        <f aca="false">IF(S376=0,"",IF(S376="I","R",IF(S376="E","P")))</f>
        <v>#REF!</v>
      </c>
      <c r="U376" s="216" t="e">
        <f aca="false">#REF!</f>
        <v>#REF!</v>
      </c>
      <c r="V376" s="216" t="str">
        <f aca="false">IFERROR(VLOOKUP(#REF!,'Country &amp; Service Codes'!$B$4:$C$269,2,FALSE()),"")</f>
        <v/>
      </c>
      <c r="W376" s="215" t="e">
        <f aca="false">#REF!</f>
        <v>#REF!</v>
      </c>
    </row>
    <row r="377" customFormat="false" ht="15" hidden="false" customHeight="false" outlineLevel="0" collapsed="false">
      <c r="F377" s="227"/>
      <c r="G377" s="233"/>
      <c r="H377" s="228"/>
      <c r="I377" s="229"/>
      <c r="J377" s="230"/>
      <c r="K377" s="230"/>
      <c r="L377" s="231"/>
      <c r="R377" s="205" t="s">
        <v>777</v>
      </c>
      <c r="S377" s="216" t="e">
        <f aca="false">#REF!</f>
        <v>#REF!</v>
      </c>
      <c r="T377" s="216" t="e">
        <f aca="false">IF(S377=0,"",IF(S377="I","R",IF(S377="E","P")))</f>
        <v>#REF!</v>
      </c>
      <c r="U377" s="216" t="e">
        <f aca="false">#REF!</f>
        <v>#REF!</v>
      </c>
      <c r="V377" s="216" t="str">
        <f aca="false">IFERROR(VLOOKUP(#REF!,'Country &amp; Service Codes'!$B$4:$C$269,2,FALSE()),"")</f>
        <v/>
      </c>
      <c r="W377" s="215" t="e">
        <f aca="false">#REF!</f>
        <v>#REF!</v>
      </c>
    </row>
    <row r="378" customFormat="false" ht="15" hidden="false" customHeight="false" outlineLevel="0" collapsed="false">
      <c r="F378" s="227"/>
      <c r="G378" s="233"/>
      <c r="H378" s="228"/>
      <c r="I378" s="229"/>
      <c r="J378" s="230"/>
      <c r="K378" s="230"/>
      <c r="L378" s="231"/>
      <c r="R378" s="205" t="s">
        <v>778</v>
      </c>
      <c r="S378" s="216" t="e">
        <f aca="false">#REF!</f>
        <v>#REF!</v>
      </c>
      <c r="T378" s="216" t="e">
        <f aca="false">IF(S378=0,"",IF(S378="I","R",IF(S378="E","P")))</f>
        <v>#REF!</v>
      </c>
      <c r="U378" s="216" t="e">
        <f aca="false">#REF!</f>
        <v>#REF!</v>
      </c>
      <c r="V378" s="216" t="str">
        <f aca="false">IFERROR(VLOOKUP(#REF!,'Country &amp; Service Codes'!$B$4:$C$269,2,FALSE()),"")</f>
        <v/>
      </c>
      <c r="W378" s="215" t="e">
        <f aca="false">#REF!</f>
        <v>#REF!</v>
      </c>
    </row>
    <row r="379" customFormat="false" ht="15" hidden="false" customHeight="false" outlineLevel="0" collapsed="false">
      <c r="F379" s="227"/>
      <c r="G379" s="233"/>
      <c r="H379" s="228"/>
      <c r="I379" s="229"/>
      <c r="J379" s="230"/>
      <c r="K379" s="230"/>
      <c r="L379" s="231"/>
      <c r="R379" s="205" t="s">
        <v>779</v>
      </c>
      <c r="S379" s="216" t="e">
        <f aca="false">#REF!</f>
        <v>#REF!</v>
      </c>
      <c r="T379" s="216" t="e">
        <f aca="false">IF(S379=0,"",IF(S379="I","R",IF(S379="E","P")))</f>
        <v>#REF!</v>
      </c>
      <c r="U379" s="216" t="e">
        <f aca="false">#REF!</f>
        <v>#REF!</v>
      </c>
      <c r="V379" s="216" t="str">
        <f aca="false">IFERROR(VLOOKUP(#REF!,'Country &amp; Service Codes'!$B$4:$C$269,2,FALSE()),"")</f>
        <v/>
      </c>
      <c r="W379" s="215" t="e">
        <f aca="false">#REF!</f>
        <v>#REF!</v>
      </c>
    </row>
    <row r="380" customFormat="false" ht="15" hidden="false" customHeight="false" outlineLevel="0" collapsed="false">
      <c r="F380" s="227"/>
      <c r="G380" s="233"/>
      <c r="H380" s="228"/>
      <c r="I380" s="229"/>
      <c r="J380" s="230"/>
      <c r="K380" s="230"/>
      <c r="L380" s="231"/>
      <c r="R380" s="205" t="s">
        <v>780</v>
      </c>
      <c r="S380" s="216" t="e">
        <f aca="false">#REF!</f>
        <v>#REF!</v>
      </c>
      <c r="T380" s="216" t="e">
        <f aca="false">IF(S380=0,"",IF(S380="I","R",IF(S380="E","P")))</f>
        <v>#REF!</v>
      </c>
      <c r="U380" s="216" t="e">
        <f aca="false">#REF!</f>
        <v>#REF!</v>
      </c>
      <c r="V380" s="216" t="str">
        <f aca="false">IFERROR(VLOOKUP(#REF!,'Country &amp; Service Codes'!$B$4:$C$269,2,FALSE()),"")</f>
        <v/>
      </c>
      <c r="W380" s="215" t="e">
        <f aca="false">#REF!</f>
        <v>#REF!</v>
      </c>
    </row>
    <row r="381" customFormat="false" ht="15" hidden="false" customHeight="false" outlineLevel="0" collapsed="false">
      <c r="F381" s="227"/>
      <c r="G381" s="233"/>
      <c r="H381" s="228"/>
      <c r="I381" s="229"/>
      <c r="J381" s="230"/>
      <c r="K381" s="230"/>
      <c r="L381" s="231"/>
      <c r="R381" s="205" t="s">
        <v>781</v>
      </c>
      <c r="S381" s="216" t="e">
        <f aca="false">#REF!</f>
        <v>#REF!</v>
      </c>
      <c r="T381" s="216" t="e">
        <f aca="false">IF(S381=0,"",IF(S381="I","R",IF(S381="E","P")))</f>
        <v>#REF!</v>
      </c>
      <c r="U381" s="216" t="e">
        <f aca="false">#REF!</f>
        <v>#REF!</v>
      </c>
      <c r="V381" s="216" t="str">
        <f aca="false">IFERROR(VLOOKUP(#REF!,'Country &amp; Service Codes'!$B$4:$C$269,2,FALSE()),"")</f>
        <v/>
      </c>
      <c r="W381" s="215" t="e">
        <f aca="false">#REF!</f>
        <v>#REF!</v>
      </c>
    </row>
    <row r="382" customFormat="false" ht="15" hidden="false" customHeight="false" outlineLevel="0" collapsed="false">
      <c r="F382" s="227"/>
      <c r="G382" s="233"/>
      <c r="H382" s="228"/>
      <c r="I382" s="229"/>
      <c r="J382" s="230"/>
      <c r="K382" s="230"/>
      <c r="L382" s="231"/>
      <c r="R382" s="205" t="s">
        <v>782</v>
      </c>
      <c r="S382" s="216" t="e">
        <f aca="false">#REF!</f>
        <v>#REF!</v>
      </c>
      <c r="T382" s="216" t="e">
        <f aca="false">IF(S382=0,"",IF(S382="I","R",IF(S382="E","P")))</f>
        <v>#REF!</v>
      </c>
      <c r="U382" s="216" t="e">
        <f aca="false">#REF!</f>
        <v>#REF!</v>
      </c>
      <c r="V382" s="216" t="str">
        <f aca="false">IFERROR(VLOOKUP(#REF!,'Country &amp; Service Codes'!$B$4:$C$269,2,FALSE()),"")</f>
        <v/>
      </c>
      <c r="W382" s="215" t="e">
        <f aca="false">#REF!</f>
        <v>#REF!</v>
      </c>
    </row>
    <row r="383" customFormat="false" ht="15" hidden="false" customHeight="false" outlineLevel="0" collapsed="false">
      <c r="F383" s="227"/>
      <c r="G383" s="233"/>
      <c r="H383" s="228"/>
      <c r="I383" s="229"/>
      <c r="J383" s="230"/>
      <c r="K383" s="230"/>
      <c r="L383" s="231"/>
      <c r="R383" s="205" t="s">
        <v>783</v>
      </c>
      <c r="S383" s="216" t="e">
        <f aca="false">#REF!</f>
        <v>#REF!</v>
      </c>
      <c r="T383" s="216" t="e">
        <f aca="false">IF(S383=0,"",IF(S383="I","R",IF(S383="E","P")))</f>
        <v>#REF!</v>
      </c>
      <c r="U383" s="216" t="e">
        <f aca="false">#REF!</f>
        <v>#REF!</v>
      </c>
      <c r="V383" s="216" t="str">
        <f aca="false">IFERROR(VLOOKUP(#REF!,'Country &amp; Service Codes'!$B$4:$C$269,2,FALSE()),"")</f>
        <v/>
      </c>
      <c r="W383" s="215" t="e">
        <f aca="false">#REF!</f>
        <v>#REF!</v>
      </c>
    </row>
    <row r="384" customFormat="false" ht="15" hidden="false" customHeight="false" outlineLevel="0" collapsed="false">
      <c r="F384" s="227"/>
      <c r="G384" s="233"/>
      <c r="H384" s="228"/>
      <c r="I384" s="229"/>
      <c r="J384" s="230"/>
      <c r="K384" s="230"/>
      <c r="L384" s="231"/>
      <c r="R384" s="205" t="s">
        <v>784</v>
      </c>
      <c r="S384" s="216" t="e">
        <f aca="false">#REF!</f>
        <v>#REF!</v>
      </c>
      <c r="T384" s="216" t="e">
        <f aca="false">IF(S384=0,"",IF(S384="I","R",IF(S384="E","P")))</f>
        <v>#REF!</v>
      </c>
      <c r="U384" s="216" t="e">
        <f aca="false">#REF!</f>
        <v>#REF!</v>
      </c>
      <c r="V384" s="216" t="str">
        <f aca="false">IFERROR(VLOOKUP(#REF!,'Country &amp; Service Codes'!$B$4:$C$269,2,FALSE()),"")</f>
        <v/>
      </c>
      <c r="W384" s="215" t="e">
        <f aca="false">#REF!</f>
        <v>#REF!</v>
      </c>
    </row>
    <row r="385" customFormat="false" ht="15" hidden="false" customHeight="false" outlineLevel="0" collapsed="false">
      <c r="F385" s="227"/>
      <c r="G385" s="233"/>
      <c r="H385" s="228"/>
      <c r="I385" s="229"/>
      <c r="J385" s="230"/>
      <c r="K385" s="230"/>
      <c r="L385" s="231"/>
      <c r="R385" s="205" t="s">
        <v>785</v>
      </c>
      <c r="S385" s="216" t="e">
        <f aca="false">#REF!</f>
        <v>#REF!</v>
      </c>
      <c r="T385" s="216" t="e">
        <f aca="false">IF(S385=0,"",IF(S385="I","R",IF(S385="E","P")))</f>
        <v>#REF!</v>
      </c>
      <c r="U385" s="216" t="e">
        <f aca="false">#REF!</f>
        <v>#REF!</v>
      </c>
      <c r="V385" s="216" t="str">
        <f aca="false">IFERROR(VLOOKUP(#REF!,'Country &amp; Service Codes'!$B$4:$C$269,2,FALSE()),"")</f>
        <v/>
      </c>
      <c r="W385" s="215" t="e">
        <f aca="false">#REF!</f>
        <v>#REF!</v>
      </c>
    </row>
    <row r="386" customFormat="false" ht="15" hidden="false" customHeight="false" outlineLevel="0" collapsed="false">
      <c r="F386" s="227"/>
      <c r="G386" s="233"/>
      <c r="H386" s="228"/>
      <c r="I386" s="229"/>
      <c r="J386" s="230"/>
      <c r="K386" s="230"/>
      <c r="L386" s="231"/>
      <c r="R386" s="205" t="s">
        <v>786</v>
      </c>
      <c r="S386" s="216" t="e">
        <f aca="false">#REF!</f>
        <v>#REF!</v>
      </c>
      <c r="T386" s="216" t="e">
        <f aca="false">IF(S386=0,"",IF(S386="I","R",IF(S386="E","P")))</f>
        <v>#REF!</v>
      </c>
      <c r="U386" s="216" t="e">
        <f aca="false">#REF!</f>
        <v>#REF!</v>
      </c>
      <c r="V386" s="216" t="str">
        <f aca="false">IFERROR(VLOOKUP(#REF!,'Country &amp; Service Codes'!$B$4:$C$269,2,FALSE()),"")</f>
        <v/>
      </c>
      <c r="W386" s="215" t="e">
        <f aca="false">#REF!</f>
        <v>#REF!</v>
      </c>
    </row>
    <row r="387" customFormat="false" ht="15" hidden="false" customHeight="false" outlineLevel="0" collapsed="false">
      <c r="F387" s="227"/>
      <c r="G387" s="233"/>
      <c r="H387" s="228"/>
      <c r="I387" s="229"/>
      <c r="J387" s="230"/>
      <c r="K387" s="230"/>
      <c r="L387" s="231"/>
      <c r="R387" s="205" t="s">
        <v>787</v>
      </c>
      <c r="S387" s="216" t="e">
        <f aca="false">#REF!</f>
        <v>#REF!</v>
      </c>
      <c r="T387" s="216" t="e">
        <f aca="false">IF(S387=0,"",IF(S387="I","R",IF(S387="E","P")))</f>
        <v>#REF!</v>
      </c>
      <c r="U387" s="216" t="e">
        <f aca="false">#REF!</f>
        <v>#REF!</v>
      </c>
      <c r="V387" s="216" t="str">
        <f aca="false">IFERROR(VLOOKUP(#REF!,'Country &amp; Service Codes'!$B$4:$C$269,2,FALSE()),"")</f>
        <v/>
      </c>
      <c r="W387" s="215" t="e">
        <f aca="false">#REF!</f>
        <v>#REF!</v>
      </c>
    </row>
    <row r="388" customFormat="false" ht="15" hidden="false" customHeight="false" outlineLevel="0" collapsed="false">
      <c r="F388" s="227"/>
      <c r="G388" s="233"/>
      <c r="H388" s="228"/>
      <c r="I388" s="229"/>
      <c r="J388" s="230"/>
      <c r="K388" s="230"/>
      <c r="L388" s="231"/>
      <c r="R388" s="205" t="s">
        <v>788</v>
      </c>
      <c r="S388" s="216" t="e">
        <f aca="false">#REF!</f>
        <v>#REF!</v>
      </c>
      <c r="T388" s="216" t="e">
        <f aca="false">IF(S388=0,"",IF(S388="I","R",IF(S388="E","P")))</f>
        <v>#REF!</v>
      </c>
      <c r="U388" s="216" t="e">
        <f aca="false">#REF!</f>
        <v>#REF!</v>
      </c>
      <c r="V388" s="216" t="str">
        <f aca="false">IFERROR(VLOOKUP(#REF!,'Country &amp; Service Codes'!$B$4:$C$269,2,FALSE()),"")</f>
        <v/>
      </c>
      <c r="W388" s="215" t="e">
        <f aca="false">#REF!</f>
        <v>#REF!</v>
      </c>
    </row>
    <row r="389" customFormat="false" ht="15" hidden="false" customHeight="false" outlineLevel="0" collapsed="false">
      <c r="F389" s="227"/>
      <c r="G389" s="233"/>
      <c r="H389" s="228"/>
      <c r="I389" s="229"/>
      <c r="J389" s="230"/>
      <c r="K389" s="230"/>
      <c r="L389" s="231"/>
      <c r="R389" s="205" t="s">
        <v>789</v>
      </c>
      <c r="S389" s="216" t="e">
        <f aca="false">#REF!</f>
        <v>#REF!</v>
      </c>
      <c r="T389" s="216" t="e">
        <f aca="false">IF(S389=0,"",IF(S389="I","R",IF(S389="E","P")))</f>
        <v>#REF!</v>
      </c>
      <c r="U389" s="216" t="e">
        <f aca="false">#REF!</f>
        <v>#REF!</v>
      </c>
      <c r="V389" s="216" t="str">
        <f aca="false">IFERROR(VLOOKUP(#REF!,'Country &amp; Service Codes'!$B$4:$C$269,2,FALSE()),"")</f>
        <v/>
      </c>
      <c r="W389" s="215" t="e">
        <f aca="false">#REF!</f>
        <v>#REF!</v>
      </c>
    </row>
    <row r="390" customFormat="false" ht="15" hidden="false" customHeight="false" outlineLevel="0" collapsed="false">
      <c r="F390" s="227"/>
      <c r="G390" s="233"/>
      <c r="H390" s="228"/>
      <c r="I390" s="229"/>
      <c r="J390" s="230"/>
      <c r="K390" s="230"/>
      <c r="L390" s="231"/>
      <c r="R390" s="205" t="s">
        <v>790</v>
      </c>
      <c r="S390" s="216" t="e">
        <f aca="false">#REF!</f>
        <v>#REF!</v>
      </c>
      <c r="T390" s="216" t="e">
        <f aca="false">IF(S390=0,"",IF(S390="I","R",IF(S390="E","P")))</f>
        <v>#REF!</v>
      </c>
      <c r="U390" s="216" t="e">
        <f aca="false">#REF!</f>
        <v>#REF!</v>
      </c>
      <c r="V390" s="216" t="str">
        <f aca="false">IFERROR(VLOOKUP(#REF!,'Country &amp; Service Codes'!$B$4:$C$269,2,FALSE()),"")</f>
        <v/>
      </c>
      <c r="W390" s="215" t="e">
        <f aca="false">#REF!</f>
        <v>#REF!</v>
      </c>
    </row>
    <row r="391" customFormat="false" ht="15" hidden="false" customHeight="false" outlineLevel="0" collapsed="false">
      <c r="F391" s="227"/>
      <c r="G391" s="233"/>
      <c r="H391" s="228"/>
      <c r="I391" s="229"/>
      <c r="J391" s="230"/>
      <c r="K391" s="230"/>
      <c r="L391" s="231"/>
      <c r="R391" s="205" t="s">
        <v>791</v>
      </c>
      <c r="S391" s="216" t="e">
        <f aca="false">#REF!</f>
        <v>#REF!</v>
      </c>
      <c r="T391" s="216" t="e">
        <f aca="false">IF(S391=0,"",IF(S391="I","R",IF(S391="E","P")))</f>
        <v>#REF!</v>
      </c>
      <c r="U391" s="216" t="e">
        <f aca="false">#REF!</f>
        <v>#REF!</v>
      </c>
      <c r="V391" s="216" t="str">
        <f aca="false">IFERROR(VLOOKUP(#REF!,'Country &amp; Service Codes'!$B$4:$C$269,2,FALSE()),"")</f>
        <v/>
      </c>
      <c r="W391" s="215" t="e">
        <f aca="false">#REF!</f>
        <v>#REF!</v>
      </c>
    </row>
    <row r="392" customFormat="false" ht="15" hidden="false" customHeight="false" outlineLevel="0" collapsed="false">
      <c r="F392" s="227"/>
      <c r="G392" s="233"/>
      <c r="H392" s="228"/>
      <c r="I392" s="229"/>
      <c r="J392" s="230"/>
      <c r="K392" s="230"/>
      <c r="L392" s="231"/>
      <c r="R392" s="205" t="s">
        <v>792</v>
      </c>
      <c r="S392" s="216" t="e">
        <f aca="false">#REF!</f>
        <v>#REF!</v>
      </c>
      <c r="T392" s="216" t="e">
        <f aca="false">IF(S392=0,"",IF(S392="I","R",IF(S392="E","P")))</f>
        <v>#REF!</v>
      </c>
      <c r="U392" s="216" t="e">
        <f aca="false">#REF!</f>
        <v>#REF!</v>
      </c>
      <c r="V392" s="216" t="str">
        <f aca="false">IFERROR(VLOOKUP(#REF!,'Country &amp; Service Codes'!$B$4:$C$269,2,FALSE()),"")</f>
        <v/>
      </c>
      <c r="W392" s="215" t="e">
        <f aca="false">#REF!</f>
        <v>#REF!</v>
      </c>
    </row>
    <row r="393" customFormat="false" ht="15" hidden="false" customHeight="false" outlineLevel="0" collapsed="false">
      <c r="F393" s="227"/>
      <c r="G393" s="233"/>
      <c r="H393" s="228"/>
      <c r="I393" s="229"/>
      <c r="J393" s="230"/>
      <c r="K393" s="230"/>
      <c r="L393" s="231"/>
      <c r="R393" s="205" t="s">
        <v>793</v>
      </c>
      <c r="S393" s="216" t="e">
        <f aca="false">#REF!</f>
        <v>#REF!</v>
      </c>
      <c r="T393" s="216" t="e">
        <f aca="false">IF(S393=0,"",IF(S393="I","R",IF(S393="E","P")))</f>
        <v>#REF!</v>
      </c>
      <c r="U393" s="216" t="e">
        <f aca="false">#REF!</f>
        <v>#REF!</v>
      </c>
      <c r="V393" s="216" t="str">
        <f aca="false">IFERROR(VLOOKUP(#REF!,'Country &amp; Service Codes'!$B$4:$C$269,2,FALSE()),"")</f>
        <v/>
      </c>
      <c r="W393" s="215" t="e">
        <f aca="false">#REF!</f>
        <v>#REF!</v>
      </c>
    </row>
    <row r="394" customFormat="false" ht="15" hidden="false" customHeight="false" outlineLevel="0" collapsed="false">
      <c r="F394" s="227"/>
      <c r="G394" s="233"/>
      <c r="H394" s="228"/>
      <c r="I394" s="229"/>
      <c r="J394" s="230"/>
      <c r="K394" s="230"/>
      <c r="L394" s="231"/>
      <c r="R394" s="205" t="s">
        <v>794</v>
      </c>
      <c r="S394" s="216" t="e">
        <f aca="false">#REF!</f>
        <v>#REF!</v>
      </c>
      <c r="T394" s="216" t="e">
        <f aca="false">IF(S394=0,"",IF(S394="I","R",IF(S394="E","P")))</f>
        <v>#REF!</v>
      </c>
      <c r="U394" s="216" t="e">
        <f aca="false">#REF!</f>
        <v>#REF!</v>
      </c>
      <c r="V394" s="216" t="str">
        <f aca="false">IFERROR(VLOOKUP(#REF!,'Country &amp; Service Codes'!$B$4:$C$269,2,FALSE()),"")</f>
        <v/>
      </c>
      <c r="W394" s="215" t="e">
        <f aca="false">#REF!</f>
        <v>#REF!</v>
      </c>
    </row>
    <row r="395" customFormat="false" ht="15" hidden="false" customHeight="false" outlineLevel="0" collapsed="false">
      <c r="F395" s="227"/>
      <c r="G395" s="233"/>
      <c r="H395" s="228"/>
      <c r="I395" s="229"/>
      <c r="J395" s="230"/>
      <c r="K395" s="230"/>
      <c r="L395" s="231"/>
      <c r="R395" s="205" t="s">
        <v>795</v>
      </c>
      <c r="S395" s="216" t="e">
        <f aca="false">#REF!</f>
        <v>#REF!</v>
      </c>
      <c r="T395" s="216" t="e">
        <f aca="false">IF(S395=0,"",IF(S395="I","R",IF(S395="E","P")))</f>
        <v>#REF!</v>
      </c>
      <c r="U395" s="216" t="e">
        <f aca="false">#REF!</f>
        <v>#REF!</v>
      </c>
      <c r="V395" s="216" t="str">
        <f aca="false">IFERROR(VLOOKUP(#REF!,'Country &amp; Service Codes'!$B$4:$C$269,2,FALSE()),"")</f>
        <v/>
      </c>
      <c r="W395" s="215" t="e">
        <f aca="false">#REF!</f>
        <v>#REF!</v>
      </c>
    </row>
    <row r="396" customFormat="false" ht="15" hidden="false" customHeight="false" outlineLevel="0" collapsed="false">
      <c r="F396" s="227"/>
      <c r="G396" s="233"/>
      <c r="H396" s="228"/>
      <c r="I396" s="229"/>
      <c r="J396" s="230"/>
      <c r="K396" s="230"/>
      <c r="L396" s="231"/>
      <c r="R396" s="205" t="s">
        <v>796</v>
      </c>
      <c r="S396" s="216" t="e">
        <f aca="false">#REF!</f>
        <v>#REF!</v>
      </c>
      <c r="T396" s="216" t="e">
        <f aca="false">IF(S396=0,"",IF(S396="I","R",IF(S396="E","P")))</f>
        <v>#REF!</v>
      </c>
      <c r="U396" s="216" t="e">
        <f aca="false">#REF!</f>
        <v>#REF!</v>
      </c>
      <c r="V396" s="216" t="str">
        <f aca="false">IFERROR(VLOOKUP(#REF!,'Country &amp; Service Codes'!$B$4:$C$269,2,FALSE()),"")</f>
        <v/>
      </c>
      <c r="W396" s="215" t="e">
        <f aca="false">#REF!</f>
        <v>#REF!</v>
      </c>
    </row>
    <row r="397" customFormat="false" ht="15" hidden="false" customHeight="false" outlineLevel="0" collapsed="false">
      <c r="F397" s="227"/>
      <c r="G397" s="233"/>
      <c r="H397" s="228"/>
      <c r="I397" s="229"/>
      <c r="J397" s="230"/>
      <c r="K397" s="230"/>
      <c r="L397" s="231"/>
      <c r="R397" s="205" t="s">
        <v>797</v>
      </c>
      <c r="S397" s="216" t="e">
        <f aca="false">#REF!</f>
        <v>#REF!</v>
      </c>
      <c r="T397" s="216" t="e">
        <f aca="false">IF(S397=0,"",IF(S397="I","R",IF(S397="E","P")))</f>
        <v>#REF!</v>
      </c>
      <c r="U397" s="216" t="e">
        <f aca="false">#REF!</f>
        <v>#REF!</v>
      </c>
      <c r="V397" s="216" t="str">
        <f aca="false">IFERROR(VLOOKUP(#REF!,'Country &amp; Service Codes'!$B$4:$C$269,2,FALSE()),"")</f>
        <v/>
      </c>
      <c r="W397" s="215" t="e">
        <f aca="false">#REF!</f>
        <v>#REF!</v>
      </c>
    </row>
    <row r="398" customFormat="false" ht="15" hidden="false" customHeight="false" outlineLevel="0" collapsed="false">
      <c r="F398" s="227"/>
      <c r="G398" s="233"/>
      <c r="H398" s="228"/>
      <c r="I398" s="229"/>
      <c r="J398" s="230"/>
      <c r="K398" s="230"/>
      <c r="L398" s="231"/>
      <c r="R398" s="205" t="s">
        <v>798</v>
      </c>
      <c r="S398" s="216" t="e">
        <f aca="false">#REF!</f>
        <v>#REF!</v>
      </c>
      <c r="T398" s="216" t="e">
        <f aca="false">IF(S398=0,"",IF(S398="I","R",IF(S398="E","P")))</f>
        <v>#REF!</v>
      </c>
      <c r="U398" s="216" t="e">
        <f aca="false">#REF!</f>
        <v>#REF!</v>
      </c>
      <c r="V398" s="216" t="str">
        <f aca="false">IFERROR(VLOOKUP(#REF!,'Country &amp; Service Codes'!$B$4:$C$269,2,FALSE()),"")</f>
        <v/>
      </c>
      <c r="W398" s="215" t="e">
        <f aca="false">#REF!</f>
        <v>#REF!</v>
      </c>
    </row>
    <row r="399" customFormat="false" ht="15" hidden="false" customHeight="false" outlineLevel="0" collapsed="false">
      <c r="F399" s="227"/>
      <c r="G399" s="233"/>
      <c r="H399" s="228"/>
      <c r="I399" s="229"/>
      <c r="J399" s="230"/>
      <c r="K399" s="230"/>
      <c r="L399" s="231"/>
      <c r="R399" s="205" t="s">
        <v>799</v>
      </c>
      <c r="S399" s="216" t="e">
        <f aca="false">#REF!</f>
        <v>#REF!</v>
      </c>
      <c r="T399" s="216" t="e">
        <f aca="false">IF(S399=0,"",IF(S399="I","R",IF(S399="E","P")))</f>
        <v>#REF!</v>
      </c>
      <c r="U399" s="216" t="e">
        <f aca="false">#REF!</f>
        <v>#REF!</v>
      </c>
      <c r="V399" s="216" t="str">
        <f aca="false">IFERROR(VLOOKUP(#REF!,'Country &amp; Service Codes'!$B$4:$C$269,2,FALSE()),"")</f>
        <v/>
      </c>
      <c r="W399" s="215" t="e">
        <f aca="false">#REF!</f>
        <v>#REF!</v>
      </c>
    </row>
    <row r="400" customFormat="false" ht="15" hidden="false" customHeight="false" outlineLevel="0" collapsed="false">
      <c r="F400" s="227"/>
      <c r="G400" s="233"/>
      <c r="H400" s="228"/>
      <c r="I400" s="229"/>
      <c r="J400" s="230"/>
      <c r="K400" s="230"/>
      <c r="L400" s="231"/>
      <c r="R400" s="205" t="s">
        <v>800</v>
      </c>
      <c r="S400" s="216" t="e">
        <f aca="false">#REF!</f>
        <v>#REF!</v>
      </c>
      <c r="T400" s="216" t="e">
        <f aca="false">IF(S400=0,"",IF(S400="I","R",IF(S400="E","P")))</f>
        <v>#REF!</v>
      </c>
      <c r="U400" s="216" t="e">
        <f aca="false">#REF!</f>
        <v>#REF!</v>
      </c>
      <c r="V400" s="216" t="str">
        <f aca="false">IFERROR(VLOOKUP(#REF!,'Country &amp; Service Codes'!$B$4:$C$269,2,FALSE()),"")</f>
        <v/>
      </c>
      <c r="W400" s="215" t="e">
        <f aca="false">#REF!</f>
        <v>#REF!</v>
      </c>
    </row>
    <row r="401" customFormat="false" ht="15" hidden="false" customHeight="false" outlineLevel="0" collapsed="false">
      <c r="F401" s="227"/>
      <c r="G401" s="233"/>
      <c r="H401" s="228"/>
      <c r="I401" s="229"/>
      <c r="J401" s="230"/>
      <c r="K401" s="230"/>
      <c r="L401" s="231"/>
      <c r="R401" s="205" t="s">
        <v>801</v>
      </c>
      <c r="S401" s="216" t="e">
        <f aca="false">#REF!</f>
        <v>#REF!</v>
      </c>
      <c r="T401" s="216" t="e">
        <f aca="false">IF(S401=0,"",IF(S401="I","R",IF(S401="E","P")))</f>
        <v>#REF!</v>
      </c>
      <c r="U401" s="216" t="e">
        <f aca="false">#REF!</f>
        <v>#REF!</v>
      </c>
      <c r="V401" s="216" t="str">
        <f aca="false">IFERROR(VLOOKUP(#REF!,'Country &amp; Service Codes'!$B$4:$C$269,2,FALSE()),"")</f>
        <v/>
      </c>
      <c r="W401" s="215" t="e">
        <f aca="false">#REF!</f>
        <v>#REF!</v>
      </c>
    </row>
    <row r="402" customFormat="false" ht="15" hidden="false" customHeight="false" outlineLevel="0" collapsed="false">
      <c r="F402" s="227"/>
      <c r="G402" s="233"/>
      <c r="H402" s="228"/>
      <c r="I402" s="229"/>
      <c r="J402" s="230"/>
      <c r="K402" s="230"/>
      <c r="L402" s="231"/>
      <c r="R402" s="205" t="s">
        <v>802</v>
      </c>
      <c r="S402" s="216" t="e">
        <f aca="false">#REF!</f>
        <v>#REF!</v>
      </c>
      <c r="T402" s="216" t="e">
        <f aca="false">IF(S402=0,"",IF(S402="I","R",IF(S402="E","P")))</f>
        <v>#REF!</v>
      </c>
      <c r="U402" s="216" t="e">
        <f aca="false">#REF!</f>
        <v>#REF!</v>
      </c>
      <c r="V402" s="216" t="str">
        <f aca="false">IFERROR(VLOOKUP(#REF!,'Country &amp; Service Codes'!$B$4:$C$269,2,FALSE()),"")</f>
        <v/>
      </c>
      <c r="W402" s="215" t="e">
        <f aca="false">#REF!</f>
        <v>#REF!</v>
      </c>
    </row>
    <row r="403" customFormat="false" ht="15" hidden="false" customHeight="false" outlineLevel="0" collapsed="false">
      <c r="F403" s="227"/>
      <c r="G403" s="233"/>
      <c r="H403" s="228"/>
      <c r="I403" s="229"/>
      <c r="J403" s="230"/>
      <c r="K403" s="230"/>
      <c r="L403" s="231"/>
      <c r="R403" s="205" t="s">
        <v>803</v>
      </c>
      <c r="S403" s="216" t="e">
        <f aca="false">#REF!</f>
        <v>#REF!</v>
      </c>
      <c r="T403" s="216" t="e">
        <f aca="false">IF(S403=0,"",IF(S403="I","R",IF(S403="E","P")))</f>
        <v>#REF!</v>
      </c>
      <c r="U403" s="216" t="e">
        <f aca="false">#REF!</f>
        <v>#REF!</v>
      </c>
      <c r="V403" s="216" t="str">
        <f aca="false">IFERROR(VLOOKUP(#REF!,'Country &amp; Service Codes'!$B$4:$C$269,2,FALSE()),"")</f>
        <v/>
      </c>
      <c r="W403" s="215" t="e">
        <f aca="false">#REF!</f>
        <v>#REF!</v>
      </c>
    </row>
    <row r="404" customFormat="false" ht="15" hidden="false" customHeight="false" outlineLevel="0" collapsed="false">
      <c r="F404" s="227"/>
      <c r="G404" s="233"/>
      <c r="H404" s="228"/>
      <c r="I404" s="229"/>
      <c r="J404" s="230"/>
      <c r="K404" s="230"/>
      <c r="L404" s="231"/>
      <c r="R404" s="205" t="s">
        <v>804</v>
      </c>
      <c r="S404" s="216" t="e">
        <f aca="false">#REF!</f>
        <v>#REF!</v>
      </c>
      <c r="T404" s="216" t="e">
        <f aca="false">IF(S404=0,"",IF(S404="I","R",IF(S404="E","P")))</f>
        <v>#REF!</v>
      </c>
      <c r="U404" s="216" t="e">
        <f aca="false">#REF!</f>
        <v>#REF!</v>
      </c>
      <c r="V404" s="216" t="str">
        <f aca="false">IFERROR(VLOOKUP(#REF!,'Country &amp; Service Codes'!$B$4:$C$269,2,FALSE()),"")</f>
        <v/>
      </c>
      <c r="W404" s="215" t="e">
        <f aca="false">#REF!</f>
        <v>#REF!</v>
      </c>
    </row>
    <row r="405" customFormat="false" ht="15" hidden="false" customHeight="false" outlineLevel="0" collapsed="false">
      <c r="F405" s="227"/>
      <c r="G405" s="233"/>
      <c r="H405" s="228"/>
      <c r="I405" s="229"/>
      <c r="J405" s="230"/>
      <c r="K405" s="230"/>
      <c r="L405" s="231"/>
      <c r="R405" s="205" t="s">
        <v>805</v>
      </c>
      <c r="S405" s="216" t="e">
        <f aca="false">#REF!</f>
        <v>#REF!</v>
      </c>
      <c r="T405" s="216" t="e">
        <f aca="false">IF(S405=0,"",IF(S405="I","R",IF(S405="E","P")))</f>
        <v>#REF!</v>
      </c>
      <c r="U405" s="216" t="e">
        <f aca="false">#REF!</f>
        <v>#REF!</v>
      </c>
      <c r="V405" s="216" t="str">
        <f aca="false">IFERROR(VLOOKUP(#REF!,'Country &amp; Service Codes'!$B$4:$C$269,2,FALSE()),"")</f>
        <v/>
      </c>
      <c r="W405" s="215" t="e">
        <f aca="false">#REF!</f>
        <v>#REF!</v>
      </c>
    </row>
    <row r="406" customFormat="false" ht="15" hidden="false" customHeight="false" outlineLevel="0" collapsed="false">
      <c r="F406" s="227"/>
      <c r="G406" s="233"/>
      <c r="H406" s="228"/>
      <c r="I406" s="229"/>
      <c r="J406" s="230"/>
      <c r="K406" s="230"/>
      <c r="L406" s="231"/>
      <c r="R406" s="205" t="s">
        <v>806</v>
      </c>
      <c r="S406" s="216" t="e">
        <f aca="false">#REF!</f>
        <v>#REF!</v>
      </c>
      <c r="T406" s="216" t="e">
        <f aca="false">IF(S406=0,"",IF(S406="I","R",IF(S406="E","P")))</f>
        <v>#REF!</v>
      </c>
      <c r="U406" s="216" t="e">
        <f aca="false">#REF!</f>
        <v>#REF!</v>
      </c>
      <c r="V406" s="216" t="str">
        <f aca="false">IFERROR(VLOOKUP(#REF!,'Country &amp; Service Codes'!$B$4:$C$269,2,FALSE()),"")</f>
        <v/>
      </c>
      <c r="W406" s="215" t="e">
        <f aca="false">#REF!</f>
        <v>#REF!</v>
      </c>
    </row>
    <row r="407" customFormat="false" ht="15" hidden="false" customHeight="false" outlineLevel="0" collapsed="false">
      <c r="F407" s="227"/>
      <c r="G407" s="233"/>
      <c r="H407" s="228"/>
      <c r="I407" s="229"/>
      <c r="J407" s="230"/>
      <c r="K407" s="230"/>
      <c r="L407" s="231"/>
      <c r="R407" s="205" t="s">
        <v>807</v>
      </c>
      <c r="S407" s="216" t="e">
        <f aca="false">#REF!</f>
        <v>#REF!</v>
      </c>
      <c r="T407" s="216" t="e">
        <f aca="false">IF(S407=0,"",IF(S407="I","R",IF(S407="E","P")))</f>
        <v>#REF!</v>
      </c>
      <c r="U407" s="216" t="e">
        <f aca="false">#REF!</f>
        <v>#REF!</v>
      </c>
      <c r="V407" s="216" t="str">
        <f aca="false">IFERROR(VLOOKUP(#REF!,'Country &amp; Service Codes'!$B$4:$C$269,2,FALSE()),"")</f>
        <v/>
      </c>
      <c r="W407" s="215" t="e">
        <f aca="false">#REF!</f>
        <v>#REF!</v>
      </c>
    </row>
    <row r="408" customFormat="false" ht="15" hidden="false" customHeight="false" outlineLevel="0" collapsed="false">
      <c r="F408" s="227"/>
      <c r="G408" s="233"/>
      <c r="H408" s="228"/>
      <c r="I408" s="229"/>
      <c r="J408" s="230"/>
      <c r="K408" s="230"/>
      <c r="L408" s="231"/>
      <c r="R408" s="205" t="s">
        <v>808</v>
      </c>
      <c r="S408" s="216" t="e">
        <f aca="false">#REF!</f>
        <v>#REF!</v>
      </c>
      <c r="T408" s="216" t="e">
        <f aca="false">IF(S408=0,"",IF(S408="I","R",IF(S408="E","P")))</f>
        <v>#REF!</v>
      </c>
      <c r="U408" s="216" t="e">
        <f aca="false">#REF!</f>
        <v>#REF!</v>
      </c>
      <c r="V408" s="216" t="str">
        <f aca="false">IFERROR(VLOOKUP(#REF!,'Country &amp; Service Codes'!$B$4:$C$269,2,FALSE()),"")</f>
        <v/>
      </c>
      <c r="W408" s="215" t="e">
        <f aca="false">#REF!</f>
        <v>#REF!</v>
      </c>
    </row>
    <row r="409" customFormat="false" ht="15" hidden="false" customHeight="false" outlineLevel="0" collapsed="false">
      <c r="F409" s="227"/>
      <c r="G409" s="233"/>
      <c r="H409" s="228"/>
      <c r="I409" s="229"/>
      <c r="J409" s="230"/>
      <c r="K409" s="230"/>
      <c r="L409" s="231"/>
      <c r="R409" s="205" t="s">
        <v>809</v>
      </c>
      <c r="S409" s="216" t="e">
        <f aca="false">#REF!</f>
        <v>#REF!</v>
      </c>
      <c r="T409" s="216" t="e">
        <f aca="false">IF(S409=0,"",IF(S409="I","R",IF(S409="E","P")))</f>
        <v>#REF!</v>
      </c>
      <c r="U409" s="216" t="e">
        <f aca="false">#REF!</f>
        <v>#REF!</v>
      </c>
      <c r="V409" s="216" t="str">
        <f aca="false">IFERROR(VLOOKUP(#REF!,'Country &amp; Service Codes'!$B$4:$C$269,2,FALSE()),"")</f>
        <v/>
      </c>
      <c r="W409" s="215" t="e">
        <f aca="false">#REF!</f>
        <v>#REF!</v>
      </c>
    </row>
    <row r="410" customFormat="false" ht="15" hidden="false" customHeight="false" outlineLevel="0" collapsed="false">
      <c r="F410" s="227"/>
      <c r="G410" s="233"/>
      <c r="H410" s="228"/>
      <c r="I410" s="229"/>
      <c r="J410" s="230"/>
      <c r="K410" s="230"/>
      <c r="L410" s="231"/>
      <c r="R410" s="205" t="s">
        <v>810</v>
      </c>
      <c r="S410" s="216" t="e">
        <f aca="false">#REF!</f>
        <v>#REF!</v>
      </c>
      <c r="T410" s="216" t="e">
        <f aca="false">IF(S410=0,"",IF(S410="I","R",IF(S410="E","P")))</f>
        <v>#REF!</v>
      </c>
      <c r="U410" s="216" t="e">
        <f aca="false">#REF!</f>
        <v>#REF!</v>
      </c>
      <c r="V410" s="216" t="str">
        <f aca="false">IFERROR(VLOOKUP(#REF!,'Country &amp; Service Codes'!$B$4:$C$269,2,FALSE()),"")</f>
        <v/>
      </c>
      <c r="W410" s="215" t="e">
        <f aca="false">#REF!</f>
        <v>#REF!</v>
      </c>
    </row>
    <row r="411" customFormat="false" ht="15" hidden="false" customHeight="false" outlineLevel="0" collapsed="false">
      <c r="F411" s="227"/>
      <c r="G411" s="233"/>
      <c r="H411" s="228"/>
      <c r="I411" s="229"/>
      <c r="J411" s="230"/>
      <c r="K411" s="230"/>
      <c r="L411" s="231"/>
      <c r="R411" s="205" t="s">
        <v>811</v>
      </c>
      <c r="S411" s="216" t="e">
        <f aca="false">#REF!</f>
        <v>#REF!</v>
      </c>
      <c r="T411" s="216" t="e">
        <f aca="false">IF(S411=0,"",IF(S411="I","R",IF(S411="E","P")))</f>
        <v>#REF!</v>
      </c>
      <c r="U411" s="216" t="e">
        <f aca="false">#REF!</f>
        <v>#REF!</v>
      </c>
      <c r="V411" s="216" t="str">
        <f aca="false">IFERROR(VLOOKUP(#REF!,'Country &amp; Service Codes'!$B$4:$C$269,2,FALSE()),"")</f>
        <v/>
      </c>
      <c r="W411" s="215" t="e">
        <f aca="false">#REF!</f>
        <v>#REF!</v>
      </c>
    </row>
    <row r="412" customFormat="false" ht="15" hidden="false" customHeight="false" outlineLevel="0" collapsed="false">
      <c r="F412" s="227"/>
      <c r="G412" s="233"/>
      <c r="H412" s="228"/>
      <c r="I412" s="229"/>
      <c r="J412" s="230"/>
      <c r="K412" s="230"/>
      <c r="L412" s="231"/>
      <c r="R412" s="205" t="s">
        <v>812</v>
      </c>
      <c r="S412" s="216" t="e">
        <f aca="false">#REF!</f>
        <v>#REF!</v>
      </c>
      <c r="T412" s="216" t="e">
        <f aca="false">IF(S412=0,"",IF(S412="I","R",IF(S412="E","P")))</f>
        <v>#REF!</v>
      </c>
      <c r="U412" s="216" t="e">
        <f aca="false">#REF!</f>
        <v>#REF!</v>
      </c>
      <c r="V412" s="216" t="str">
        <f aca="false">IFERROR(VLOOKUP(#REF!,'Country &amp; Service Codes'!$B$4:$C$269,2,FALSE()),"")</f>
        <v/>
      </c>
      <c r="W412" s="215" t="e">
        <f aca="false">#REF!</f>
        <v>#REF!</v>
      </c>
    </row>
    <row r="413" customFormat="false" ht="15" hidden="false" customHeight="false" outlineLevel="0" collapsed="false">
      <c r="F413" s="227"/>
      <c r="G413" s="233"/>
      <c r="H413" s="228"/>
      <c r="I413" s="229"/>
      <c r="J413" s="230"/>
      <c r="K413" s="230"/>
      <c r="L413" s="231"/>
      <c r="R413" s="205" t="s">
        <v>813</v>
      </c>
      <c r="S413" s="216" t="e">
        <f aca="false">#REF!</f>
        <v>#REF!</v>
      </c>
      <c r="T413" s="216" t="e">
        <f aca="false">IF(S413=0,"",IF(S413="I","R",IF(S413="E","P")))</f>
        <v>#REF!</v>
      </c>
      <c r="U413" s="216" t="e">
        <f aca="false">#REF!</f>
        <v>#REF!</v>
      </c>
      <c r="V413" s="216" t="str">
        <f aca="false">IFERROR(VLOOKUP(#REF!,'Country &amp; Service Codes'!$B$4:$C$269,2,FALSE()),"")</f>
        <v/>
      </c>
      <c r="W413" s="215" t="e">
        <f aca="false">#REF!</f>
        <v>#REF!</v>
      </c>
    </row>
    <row r="414" customFormat="false" ht="15" hidden="false" customHeight="false" outlineLevel="0" collapsed="false">
      <c r="F414" s="227"/>
      <c r="G414" s="233"/>
      <c r="H414" s="228"/>
      <c r="I414" s="229"/>
      <c r="J414" s="230"/>
      <c r="K414" s="230"/>
      <c r="L414" s="231"/>
      <c r="R414" s="205" t="s">
        <v>814</v>
      </c>
      <c r="S414" s="216" t="e">
        <f aca="false">#REF!</f>
        <v>#REF!</v>
      </c>
      <c r="T414" s="216" t="e">
        <f aca="false">IF(S414=0,"",IF(S414="I","R",IF(S414="E","P")))</f>
        <v>#REF!</v>
      </c>
      <c r="U414" s="216" t="e">
        <f aca="false">#REF!</f>
        <v>#REF!</v>
      </c>
      <c r="V414" s="216" t="str">
        <f aca="false">IFERROR(VLOOKUP(#REF!,'Country &amp; Service Codes'!$B$4:$C$269,2,FALSE()),"")</f>
        <v/>
      </c>
      <c r="W414" s="215" t="e">
        <f aca="false">#REF!</f>
        <v>#REF!</v>
      </c>
    </row>
    <row r="415" customFormat="false" ht="15" hidden="false" customHeight="false" outlineLevel="0" collapsed="false">
      <c r="F415" s="227"/>
      <c r="G415" s="233"/>
      <c r="H415" s="228"/>
      <c r="I415" s="229"/>
      <c r="J415" s="230"/>
      <c r="K415" s="230"/>
      <c r="L415" s="231"/>
      <c r="R415" s="205" t="s">
        <v>815</v>
      </c>
      <c r="S415" s="216" t="e">
        <f aca="false">#REF!</f>
        <v>#REF!</v>
      </c>
      <c r="T415" s="216" t="e">
        <f aca="false">IF(S415=0,"",IF(S415="I","R",IF(S415="E","P")))</f>
        <v>#REF!</v>
      </c>
      <c r="U415" s="216" t="e">
        <f aca="false">#REF!</f>
        <v>#REF!</v>
      </c>
      <c r="V415" s="216" t="str">
        <f aca="false">IFERROR(VLOOKUP(#REF!,'Country &amp; Service Codes'!$B$4:$C$269,2,FALSE()),"")</f>
        <v/>
      </c>
      <c r="W415" s="215" t="e">
        <f aca="false">#REF!</f>
        <v>#REF!</v>
      </c>
    </row>
    <row r="416" customFormat="false" ht="15" hidden="false" customHeight="false" outlineLevel="0" collapsed="false">
      <c r="F416" s="227"/>
      <c r="G416" s="233"/>
      <c r="H416" s="228"/>
      <c r="I416" s="229"/>
      <c r="J416" s="230"/>
      <c r="K416" s="230"/>
      <c r="L416" s="231"/>
      <c r="R416" s="205" t="s">
        <v>816</v>
      </c>
      <c r="S416" s="216" t="e">
        <f aca="false">#REF!</f>
        <v>#REF!</v>
      </c>
      <c r="T416" s="216" t="e">
        <f aca="false">IF(S416=0,"",IF(S416="I","R",IF(S416="E","P")))</f>
        <v>#REF!</v>
      </c>
      <c r="U416" s="216" t="e">
        <f aca="false">#REF!</f>
        <v>#REF!</v>
      </c>
      <c r="V416" s="216" t="str">
        <f aca="false">IFERROR(VLOOKUP(#REF!,'Country &amp; Service Codes'!$B$4:$C$269,2,FALSE()),"")</f>
        <v/>
      </c>
      <c r="W416" s="215" t="e">
        <f aca="false">#REF!</f>
        <v>#REF!</v>
      </c>
    </row>
    <row r="417" customFormat="false" ht="15" hidden="false" customHeight="false" outlineLevel="0" collapsed="false">
      <c r="F417" s="227"/>
      <c r="G417" s="233"/>
      <c r="H417" s="228"/>
      <c r="I417" s="229"/>
      <c r="J417" s="230"/>
      <c r="K417" s="230"/>
      <c r="L417" s="231"/>
      <c r="R417" s="205" t="s">
        <v>817</v>
      </c>
      <c r="S417" s="216" t="e">
        <f aca="false">#REF!</f>
        <v>#REF!</v>
      </c>
      <c r="T417" s="216" t="e">
        <f aca="false">IF(S417=0,"",IF(S417="I","R",IF(S417="E","P")))</f>
        <v>#REF!</v>
      </c>
      <c r="U417" s="216" t="e">
        <f aca="false">#REF!</f>
        <v>#REF!</v>
      </c>
      <c r="V417" s="216" t="str">
        <f aca="false">IFERROR(VLOOKUP(#REF!,'Country &amp; Service Codes'!$B$4:$C$269,2,FALSE()),"")</f>
        <v/>
      </c>
      <c r="W417" s="215" t="e">
        <f aca="false">#REF!</f>
        <v>#REF!</v>
      </c>
    </row>
    <row r="418" customFormat="false" ht="15" hidden="false" customHeight="false" outlineLevel="0" collapsed="false">
      <c r="F418" s="227"/>
      <c r="G418" s="233"/>
      <c r="H418" s="228"/>
      <c r="I418" s="229"/>
      <c r="J418" s="230"/>
      <c r="K418" s="230"/>
      <c r="L418" s="231"/>
      <c r="R418" s="205" t="s">
        <v>818</v>
      </c>
      <c r="S418" s="216" t="e">
        <f aca="false">#REF!</f>
        <v>#REF!</v>
      </c>
      <c r="T418" s="216" t="e">
        <f aca="false">IF(S418=0,"",IF(S418="I","R",IF(S418="E","P")))</f>
        <v>#REF!</v>
      </c>
      <c r="U418" s="216" t="e">
        <f aca="false">#REF!</f>
        <v>#REF!</v>
      </c>
      <c r="V418" s="216" t="str">
        <f aca="false">IFERROR(VLOOKUP(#REF!,'Country &amp; Service Codes'!$B$4:$C$269,2,FALSE()),"")</f>
        <v/>
      </c>
      <c r="W418" s="215" t="e">
        <f aca="false">#REF!</f>
        <v>#REF!</v>
      </c>
    </row>
    <row r="419" customFormat="false" ht="15" hidden="false" customHeight="false" outlineLevel="0" collapsed="false">
      <c r="F419" s="227"/>
      <c r="G419" s="233"/>
      <c r="H419" s="228"/>
      <c r="I419" s="229"/>
      <c r="J419" s="230"/>
      <c r="K419" s="230"/>
      <c r="L419" s="231"/>
      <c r="R419" s="205" t="s">
        <v>819</v>
      </c>
      <c r="S419" s="216" t="e">
        <f aca="false">#REF!</f>
        <v>#REF!</v>
      </c>
      <c r="T419" s="216" t="e">
        <f aca="false">IF(S419=0,"",IF(S419="I","R",IF(S419="E","P")))</f>
        <v>#REF!</v>
      </c>
      <c r="U419" s="216" t="e">
        <f aca="false">#REF!</f>
        <v>#REF!</v>
      </c>
      <c r="V419" s="216" t="str">
        <f aca="false">IFERROR(VLOOKUP(#REF!,'Country &amp; Service Codes'!$B$4:$C$269,2,FALSE()),"")</f>
        <v/>
      </c>
      <c r="W419" s="215" t="e">
        <f aca="false">#REF!</f>
        <v>#REF!</v>
      </c>
    </row>
    <row r="420" customFormat="false" ht="15" hidden="false" customHeight="false" outlineLevel="0" collapsed="false">
      <c r="F420" s="227"/>
      <c r="G420" s="233"/>
      <c r="H420" s="228"/>
      <c r="I420" s="229"/>
      <c r="J420" s="230"/>
      <c r="K420" s="230"/>
      <c r="L420" s="231"/>
      <c r="R420" s="205" t="s">
        <v>820</v>
      </c>
      <c r="S420" s="216" t="e">
        <f aca="false">#REF!</f>
        <v>#REF!</v>
      </c>
      <c r="T420" s="216" t="e">
        <f aca="false">IF(S420=0,"",IF(S420="I","R",IF(S420="E","P")))</f>
        <v>#REF!</v>
      </c>
      <c r="U420" s="216" t="e">
        <f aca="false">#REF!</f>
        <v>#REF!</v>
      </c>
      <c r="V420" s="216" t="str">
        <f aca="false">IFERROR(VLOOKUP(#REF!,'Country &amp; Service Codes'!$B$4:$C$269,2,FALSE()),"")</f>
        <v/>
      </c>
      <c r="W420" s="215" t="e">
        <f aca="false">#REF!</f>
        <v>#REF!</v>
      </c>
    </row>
    <row r="421" customFormat="false" ht="15" hidden="false" customHeight="false" outlineLevel="0" collapsed="false">
      <c r="F421" s="227"/>
      <c r="G421" s="233"/>
      <c r="H421" s="228"/>
      <c r="I421" s="229"/>
      <c r="J421" s="230"/>
      <c r="K421" s="230"/>
      <c r="L421" s="231"/>
      <c r="R421" s="205" t="s">
        <v>821</v>
      </c>
      <c r="S421" s="216" t="e">
        <f aca="false">#REF!</f>
        <v>#REF!</v>
      </c>
      <c r="T421" s="216" t="e">
        <f aca="false">IF(S421=0,"",IF(S421="I","R",IF(S421="E","P")))</f>
        <v>#REF!</v>
      </c>
      <c r="U421" s="216" t="e">
        <f aca="false">#REF!</f>
        <v>#REF!</v>
      </c>
      <c r="V421" s="216" t="str">
        <f aca="false">IFERROR(VLOOKUP(#REF!,'Country &amp; Service Codes'!$B$4:$C$269,2,FALSE()),"")</f>
        <v/>
      </c>
      <c r="W421" s="215" t="e">
        <f aca="false">#REF!</f>
        <v>#REF!</v>
      </c>
    </row>
    <row r="422" customFormat="false" ht="15" hidden="false" customHeight="false" outlineLevel="0" collapsed="false">
      <c r="F422" s="227"/>
      <c r="G422" s="233"/>
      <c r="H422" s="228"/>
      <c r="I422" s="229"/>
      <c r="J422" s="230"/>
      <c r="K422" s="230"/>
      <c r="L422" s="231"/>
      <c r="R422" s="205" t="s">
        <v>822</v>
      </c>
      <c r="S422" s="216" t="e">
        <f aca="false">#REF!</f>
        <v>#REF!</v>
      </c>
      <c r="T422" s="216" t="e">
        <f aca="false">IF(S422=0,"",IF(S422="I","R",IF(S422="E","P")))</f>
        <v>#REF!</v>
      </c>
      <c r="U422" s="216" t="e">
        <f aca="false">#REF!</f>
        <v>#REF!</v>
      </c>
      <c r="V422" s="216" t="str">
        <f aca="false">IFERROR(VLOOKUP(#REF!,'Country &amp; Service Codes'!$B$4:$C$269,2,FALSE()),"")</f>
        <v/>
      </c>
      <c r="W422" s="215" t="e">
        <f aca="false">#REF!</f>
        <v>#REF!</v>
      </c>
    </row>
    <row r="423" customFormat="false" ht="15" hidden="false" customHeight="false" outlineLevel="0" collapsed="false">
      <c r="F423" s="227"/>
      <c r="G423" s="233"/>
      <c r="H423" s="228"/>
      <c r="I423" s="229"/>
      <c r="J423" s="230"/>
      <c r="K423" s="230"/>
      <c r="L423" s="231"/>
      <c r="R423" s="205" t="s">
        <v>823</v>
      </c>
      <c r="S423" s="216" t="e">
        <f aca="false">#REF!</f>
        <v>#REF!</v>
      </c>
      <c r="T423" s="216" t="e">
        <f aca="false">IF(S423=0,"",IF(S423="I","R",IF(S423="E","P")))</f>
        <v>#REF!</v>
      </c>
      <c r="U423" s="216" t="e">
        <f aca="false">#REF!</f>
        <v>#REF!</v>
      </c>
      <c r="V423" s="216" t="str">
        <f aca="false">IFERROR(VLOOKUP(#REF!,'Country &amp; Service Codes'!$B$4:$C$269,2,FALSE()),"")</f>
        <v/>
      </c>
      <c r="W423" s="215" t="e">
        <f aca="false">#REF!</f>
        <v>#REF!</v>
      </c>
    </row>
    <row r="424" customFormat="false" ht="15" hidden="false" customHeight="false" outlineLevel="0" collapsed="false">
      <c r="F424" s="227"/>
      <c r="G424" s="233"/>
      <c r="H424" s="228"/>
      <c r="I424" s="229"/>
      <c r="J424" s="230"/>
      <c r="K424" s="230"/>
      <c r="L424" s="231"/>
      <c r="R424" s="205" t="s">
        <v>824</v>
      </c>
      <c r="S424" s="216" t="e">
        <f aca="false">#REF!</f>
        <v>#REF!</v>
      </c>
      <c r="T424" s="216" t="e">
        <f aca="false">IF(S424=0,"",IF(S424="I","R",IF(S424="E","P")))</f>
        <v>#REF!</v>
      </c>
      <c r="U424" s="216" t="e">
        <f aca="false">#REF!</f>
        <v>#REF!</v>
      </c>
      <c r="V424" s="216" t="str">
        <f aca="false">IFERROR(VLOOKUP(#REF!,'Country &amp; Service Codes'!$B$4:$C$269,2,FALSE()),"")</f>
        <v/>
      </c>
      <c r="W424" s="215" t="e">
        <f aca="false">#REF!</f>
        <v>#REF!</v>
      </c>
    </row>
    <row r="425" customFormat="false" ht="15" hidden="false" customHeight="false" outlineLevel="0" collapsed="false">
      <c r="F425" s="227"/>
      <c r="G425" s="233"/>
      <c r="H425" s="228"/>
      <c r="I425" s="229"/>
      <c r="J425" s="230"/>
      <c r="K425" s="230"/>
      <c r="L425" s="231"/>
      <c r="R425" s="205" t="s">
        <v>825</v>
      </c>
      <c r="S425" s="216" t="e">
        <f aca="false">#REF!</f>
        <v>#REF!</v>
      </c>
      <c r="T425" s="216" t="e">
        <f aca="false">IF(S425=0,"",IF(S425="I","R",IF(S425="E","P")))</f>
        <v>#REF!</v>
      </c>
      <c r="U425" s="216" t="e">
        <f aca="false">#REF!</f>
        <v>#REF!</v>
      </c>
      <c r="V425" s="216" t="str">
        <f aca="false">IFERROR(VLOOKUP(#REF!,'Country &amp; Service Codes'!$B$4:$C$269,2,FALSE()),"")</f>
        <v/>
      </c>
      <c r="W425" s="215" t="e">
        <f aca="false">#REF!</f>
        <v>#REF!</v>
      </c>
    </row>
    <row r="426" customFormat="false" ht="15" hidden="false" customHeight="false" outlineLevel="0" collapsed="false">
      <c r="F426" s="227"/>
      <c r="G426" s="233"/>
      <c r="H426" s="228"/>
      <c r="I426" s="229"/>
      <c r="J426" s="230"/>
      <c r="K426" s="230"/>
      <c r="L426" s="231"/>
      <c r="R426" s="205" t="s">
        <v>826</v>
      </c>
      <c r="S426" s="216" t="e">
        <f aca="false">#REF!</f>
        <v>#REF!</v>
      </c>
      <c r="T426" s="216" t="e">
        <f aca="false">IF(S426=0,"",IF(S426="I","R",IF(S426="E","P")))</f>
        <v>#REF!</v>
      </c>
      <c r="U426" s="216" t="e">
        <f aca="false">#REF!</f>
        <v>#REF!</v>
      </c>
      <c r="V426" s="216" t="str">
        <f aca="false">IFERROR(VLOOKUP(#REF!,'Country &amp; Service Codes'!$B$4:$C$269,2,FALSE()),"")</f>
        <v/>
      </c>
      <c r="W426" s="215" t="e">
        <f aca="false">#REF!</f>
        <v>#REF!</v>
      </c>
    </row>
    <row r="427" customFormat="false" ht="15" hidden="false" customHeight="false" outlineLevel="0" collapsed="false">
      <c r="F427" s="227"/>
      <c r="G427" s="233"/>
      <c r="H427" s="228"/>
      <c r="I427" s="229"/>
      <c r="J427" s="230"/>
      <c r="K427" s="230"/>
      <c r="L427" s="231"/>
      <c r="R427" s="205" t="s">
        <v>827</v>
      </c>
      <c r="S427" s="216" t="e">
        <f aca="false">#REF!</f>
        <v>#REF!</v>
      </c>
      <c r="T427" s="216" t="e">
        <f aca="false">IF(S427=0,"",IF(S427="I","R",IF(S427="E","P")))</f>
        <v>#REF!</v>
      </c>
      <c r="U427" s="216" t="e">
        <f aca="false">#REF!</f>
        <v>#REF!</v>
      </c>
      <c r="V427" s="216" t="str">
        <f aca="false">IFERROR(VLOOKUP(#REF!,'Country &amp; Service Codes'!$B$4:$C$269,2,FALSE()),"")</f>
        <v/>
      </c>
      <c r="W427" s="215" t="e">
        <f aca="false">#REF!</f>
        <v>#REF!</v>
      </c>
    </row>
    <row r="428" customFormat="false" ht="15" hidden="false" customHeight="false" outlineLevel="0" collapsed="false">
      <c r="F428" s="227"/>
      <c r="G428" s="233"/>
      <c r="H428" s="228"/>
      <c r="I428" s="229"/>
      <c r="J428" s="230"/>
      <c r="K428" s="230"/>
      <c r="L428" s="231"/>
      <c r="R428" s="205" t="s">
        <v>828</v>
      </c>
      <c r="S428" s="216" t="e">
        <f aca="false">#REF!</f>
        <v>#REF!</v>
      </c>
      <c r="T428" s="216" t="e">
        <f aca="false">IF(S428=0,"",IF(S428="I","R",IF(S428="E","P")))</f>
        <v>#REF!</v>
      </c>
      <c r="U428" s="216" t="e">
        <f aca="false">#REF!</f>
        <v>#REF!</v>
      </c>
      <c r="V428" s="216" t="str">
        <f aca="false">IFERROR(VLOOKUP(#REF!,'Country &amp; Service Codes'!$B$4:$C$269,2,FALSE()),"")</f>
        <v/>
      </c>
      <c r="W428" s="215" t="e">
        <f aca="false">#REF!</f>
        <v>#REF!</v>
      </c>
    </row>
    <row r="429" customFormat="false" ht="15" hidden="false" customHeight="false" outlineLevel="0" collapsed="false">
      <c r="F429" s="227"/>
      <c r="G429" s="233"/>
      <c r="H429" s="228"/>
      <c r="I429" s="229"/>
      <c r="J429" s="230"/>
      <c r="K429" s="230"/>
      <c r="L429" s="231"/>
      <c r="R429" s="205" t="s">
        <v>829</v>
      </c>
      <c r="S429" s="216" t="e">
        <f aca="false">#REF!</f>
        <v>#REF!</v>
      </c>
      <c r="T429" s="216" t="e">
        <f aca="false">IF(S429=0,"",IF(S429="I","R",IF(S429="E","P")))</f>
        <v>#REF!</v>
      </c>
      <c r="U429" s="216" t="e">
        <f aca="false">#REF!</f>
        <v>#REF!</v>
      </c>
      <c r="V429" s="216" t="str">
        <f aca="false">IFERROR(VLOOKUP(#REF!,'Country &amp; Service Codes'!$B$4:$C$269,2,FALSE()),"")</f>
        <v/>
      </c>
      <c r="W429" s="215" t="e">
        <f aca="false">#REF!</f>
        <v>#REF!</v>
      </c>
    </row>
    <row r="430" customFormat="false" ht="15" hidden="false" customHeight="false" outlineLevel="0" collapsed="false">
      <c r="F430" s="227"/>
      <c r="G430" s="233"/>
      <c r="H430" s="228"/>
      <c r="I430" s="229"/>
      <c r="J430" s="230"/>
      <c r="K430" s="230"/>
      <c r="L430" s="231"/>
      <c r="R430" s="205" t="s">
        <v>830</v>
      </c>
      <c r="S430" s="216" t="e">
        <f aca="false">#REF!</f>
        <v>#REF!</v>
      </c>
      <c r="T430" s="216" t="e">
        <f aca="false">IF(S430=0,"",IF(S430="I","R",IF(S430="E","P")))</f>
        <v>#REF!</v>
      </c>
      <c r="U430" s="216" t="e">
        <f aca="false">#REF!</f>
        <v>#REF!</v>
      </c>
      <c r="V430" s="216" t="str">
        <f aca="false">IFERROR(VLOOKUP(#REF!,'Country &amp; Service Codes'!$B$4:$C$269,2,FALSE()),"")</f>
        <v/>
      </c>
      <c r="W430" s="215" t="e">
        <f aca="false">#REF!</f>
        <v>#REF!</v>
      </c>
    </row>
    <row r="431" customFormat="false" ht="15" hidden="false" customHeight="false" outlineLevel="0" collapsed="false">
      <c r="F431" s="227"/>
      <c r="G431" s="233"/>
      <c r="H431" s="228"/>
      <c r="I431" s="229"/>
      <c r="J431" s="230"/>
      <c r="K431" s="230"/>
      <c r="L431" s="231"/>
      <c r="R431" s="205" t="s">
        <v>831</v>
      </c>
      <c r="S431" s="216" t="e">
        <f aca="false">#REF!</f>
        <v>#REF!</v>
      </c>
      <c r="T431" s="216" t="e">
        <f aca="false">IF(S431=0,"",IF(S431="I","R",IF(S431="E","P")))</f>
        <v>#REF!</v>
      </c>
      <c r="U431" s="216" t="e">
        <f aca="false">#REF!</f>
        <v>#REF!</v>
      </c>
      <c r="V431" s="216" t="str">
        <f aca="false">IFERROR(VLOOKUP(#REF!,'Country &amp; Service Codes'!$B$4:$C$269,2,FALSE()),"")</f>
        <v/>
      </c>
      <c r="W431" s="215" t="e">
        <f aca="false">#REF!</f>
        <v>#REF!</v>
      </c>
    </row>
    <row r="432" customFormat="false" ht="15" hidden="false" customHeight="false" outlineLevel="0" collapsed="false">
      <c r="F432" s="227"/>
      <c r="G432" s="233"/>
      <c r="H432" s="228"/>
      <c r="I432" s="229"/>
      <c r="J432" s="230"/>
      <c r="K432" s="230"/>
      <c r="L432" s="231"/>
      <c r="R432" s="205" t="s">
        <v>832</v>
      </c>
      <c r="S432" s="216" t="e">
        <f aca="false">#REF!</f>
        <v>#REF!</v>
      </c>
      <c r="T432" s="216" t="e">
        <f aca="false">IF(S432=0,"",IF(S432="I","R",IF(S432="E","P")))</f>
        <v>#REF!</v>
      </c>
      <c r="U432" s="216" t="e">
        <f aca="false">#REF!</f>
        <v>#REF!</v>
      </c>
      <c r="V432" s="216" t="str">
        <f aca="false">IFERROR(VLOOKUP(#REF!,'Country &amp; Service Codes'!$B$4:$C$269,2,FALSE()),"")</f>
        <v/>
      </c>
      <c r="W432" s="215" t="e">
        <f aca="false">#REF!</f>
        <v>#REF!</v>
      </c>
    </row>
    <row r="433" customFormat="false" ht="15" hidden="false" customHeight="false" outlineLevel="0" collapsed="false">
      <c r="F433" s="227"/>
      <c r="G433" s="233"/>
      <c r="H433" s="228"/>
      <c r="I433" s="229"/>
      <c r="J433" s="230"/>
      <c r="K433" s="230"/>
      <c r="L433" s="231"/>
      <c r="R433" s="205" t="s">
        <v>833</v>
      </c>
      <c r="S433" s="216" t="e">
        <f aca="false">#REF!</f>
        <v>#REF!</v>
      </c>
      <c r="T433" s="216" t="e">
        <f aca="false">IF(S433=0,"",IF(S433="I","R",IF(S433="E","P")))</f>
        <v>#REF!</v>
      </c>
      <c r="U433" s="216" t="e">
        <f aca="false">#REF!</f>
        <v>#REF!</v>
      </c>
      <c r="V433" s="216" t="str">
        <f aca="false">IFERROR(VLOOKUP(#REF!,'Country &amp; Service Codes'!$B$4:$C$269,2,FALSE()),"")</f>
        <v/>
      </c>
      <c r="W433" s="215" t="e">
        <f aca="false">#REF!</f>
        <v>#REF!</v>
      </c>
    </row>
    <row r="434" customFormat="false" ht="15" hidden="false" customHeight="false" outlineLevel="0" collapsed="false">
      <c r="F434" s="227"/>
      <c r="G434" s="233"/>
      <c r="H434" s="228"/>
      <c r="I434" s="229"/>
      <c r="J434" s="230"/>
      <c r="K434" s="230"/>
      <c r="L434" s="231"/>
      <c r="R434" s="205" t="s">
        <v>834</v>
      </c>
      <c r="S434" s="216" t="e">
        <f aca="false">#REF!</f>
        <v>#REF!</v>
      </c>
      <c r="T434" s="216" t="e">
        <f aca="false">IF(S434=0,"",IF(S434="I","R",IF(S434="E","P")))</f>
        <v>#REF!</v>
      </c>
      <c r="U434" s="216" t="e">
        <f aca="false">#REF!</f>
        <v>#REF!</v>
      </c>
      <c r="V434" s="216" t="str">
        <f aca="false">IFERROR(VLOOKUP(#REF!,'Country &amp; Service Codes'!$B$4:$C$269,2,FALSE()),"")</f>
        <v/>
      </c>
      <c r="W434" s="215" t="e">
        <f aca="false">#REF!</f>
        <v>#REF!</v>
      </c>
    </row>
    <row r="435" customFormat="false" ht="15" hidden="false" customHeight="false" outlineLevel="0" collapsed="false">
      <c r="F435" s="227"/>
      <c r="G435" s="233"/>
      <c r="H435" s="228"/>
      <c r="I435" s="229"/>
      <c r="J435" s="230"/>
      <c r="K435" s="230"/>
      <c r="L435" s="231"/>
      <c r="R435" s="205" t="s">
        <v>835</v>
      </c>
      <c r="S435" s="216" t="e">
        <f aca="false">#REF!</f>
        <v>#REF!</v>
      </c>
      <c r="T435" s="216" t="e">
        <f aca="false">IF(S435=0,"",IF(S435="I","R",IF(S435="E","P")))</f>
        <v>#REF!</v>
      </c>
      <c r="U435" s="216" t="e">
        <f aca="false">#REF!</f>
        <v>#REF!</v>
      </c>
      <c r="V435" s="216" t="str">
        <f aca="false">IFERROR(VLOOKUP(#REF!,'Country &amp; Service Codes'!$B$4:$C$269,2,FALSE()),"")</f>
        <v/>
      </c>
      <c r="W435" s="215" t="e">
        <f aca="false">#REF!</f>
        <v>#REF!</v>
      </c>
    </row>
    <row r="436" customFormat="false" ht="15" hidden="false" customHeight="false" outlineLevel="0" collapsed="false">
      <c r="F436" s="227"/>
      <c r="G436" s="233"/>
      <c r="H436" s="228"/>
      <c r="I436" s="229"/>
      <c r="J436" s="230"/>
      <c r="K436" s="230"/>
      <c r="L436" s="231"/>
      <c r="R436" s="205" t="s">
        <v>836</v>
      </c>
      <c r="S436" s="216" t="e">
        <f aca="false">#REF!</f>
        <v>#REF!</v>
      </c>
      <c r="T436" s="216" t="e">
        <f aca="false">IF(S436=0,"",IF(S436="I","R",IF(S436="E","P")))</f>
        <v>#REF!</v>
      </c>
      <c r="U436" s="216" t="e">
        <f aca="false">#REF!</f>
        <v>#REF!</v>
      </c>
      <c r="V436" s="216" t="str">
        <f aca="false">IFERROR(VLOOKUP(#REF!,'Country &amp; Service Codes'!$B$4:$C$269,2,FALSE()),"")</f>
        <v/>
      </c>
      <c r="W436" s="215" t="e">
        <f aca="false">#REF!</f>
        <v>#REF!</v>
      </c>
    </row>
    <row r="437" customFormat="false" ht="15" hidden="false" customHeight="false" outlineLevel="0" collapsed="false">
      <c r="F437" s="227"/>
      <c r="G437" s="233"/>
      <c r="H437" s="228"/>
      <c r="I437" s="229"/>
      <c r="J437" s="230"/>
      <c r="K437" s="230"/>
      <c r="L437" s="231"/>
      <c r="R437" s="205" t="s">
        <v>837</v>
      </c>
      <c r="S437" s="216" t="e">
        <f aca="false">#REF!</f>
        <v>#REF!</v>
      </c>
      <c r="T437" s="216" t="e">
        <f aca="false">IF(S437=0,"",IF(S437="I","R",IF(S437="E","P")))</f>
        <v>#REF!</v>
      </c>
      <c r="U437" s="216" t="e">
        <f aca="false">#REF!</f>
        <v>#REF!</v>
      </c>
      <c r="V437" s="216" t="str">
        <f aca="false">IFERROR(VLOOKUP(#REF!,'Country &amp; Service Codes'!$B$4:$C$269,2,FALSE()),"")</f>
        <v/>
      </c>
      <c r="W437" s="215" t="e">
        <f aca="false">#REF!</f>
        <v>#REF!</v>
      </c>
    </row>
    <row r="438" customFormat="false" ht="15" hidden="false" customHeight="false" outlineLevel="0" collapsed="false">
      <c r="F438" s="227"/>
      <c r="G438" s="233"/>
      <c r="H438" s="228"/>
      <c r="I438" s="229"/>
      <c r="J438" s="230"/>
      <c r="K438" s="230"/>
      <c r="L438" s="231"/>
      <c r="R438" s="205" t="s">
        <v>838</v>
      </c>
      <c r="S438" s="216" t="e">
        <f aca="false">#REF!</f>
        <v>#REF!</v>
      </c>
      <c r="T438" s="216" t="e">
        <f aca="false">IF(S438=0,"",IF(S438="I","R",IF(S438="E","P")))</f>
        <v>#REF!</v>
      </c>
      <c r="U438" s="216" t="e">
        <f aca="false">#REF!</f>
        <v>#REF!</v>
      </c>
      <c r="V438" s="216" t="str">
        <f aca="false">IFERROR(VLOOKUP(#REF!,'Country &amp; Service Codes'!$B$4:$C$269,2,FALSE()),"")</f>
        <v/>
      </c>
      <c r="W438" s="215" t="e">
        <f aca="false">#REF!</f>
        <v>#REF!</v>
      </c>
    </row>
    <row r="439" customFormat="false" ht="15" hidden="false" customHeight="false" outlineLevel="0" collapsed="false">
      <c r="F439" s="227"/>
      <c r="G439" s="233"/>
      <c r="H439" s="228"/>
      <c r="I439" s="229"/>
      <c r="J439" s="230"/>
      <c r="K439" s="230"/>
      <c r="L439" s="231"/>
      <c r="R439" s="205" t="s">
        <v>839</v>
      </c>
      <c r="S439" s="216" t="e">
        <f aca="false">#REF!</f>
        <v>#REF!</v>
      </c>
      <c r="T439" s="216" t="e">
        <f aca="false">IF(S439=0,"",IF(S439="I","R",IF(S439="E","P")))</f>
        <v>#REF!</v>
      </c>
      <c r="U439" s="216" t="e">
        <f aca="false">#REF!</f>
        <v>#REF!</v>
      </c>
      <c r="V439" s="216" t="str">
        <f aca="false">IFERROR(VLOOKUP(#REF!,'Country &amp; Service Codes'!$B$4:$C$269,2,FALSE()),"")</f>
        <v/>
      </c>
      <c r="W439" s="215" t="e">
        <f aca="false">#REF!</f>
        <v>#REF!</v>
      </c>
    </row>
    <row r="440" customFormat="false" ht="15" hidden="false" customHeight="false" outlineLevel="0" collapsed="false">
      <c r="F440" s="227"/>
      <c r="G440" s="233"/>
      <c r="H440" s="228"/>
      <c r="I440" s="229"/>
      <c r="J440" s="230"/>
      <c r="K440" s="230"/>
      <c r="L440" s="231"/>
      <c r="R440" s="205" t="s">
        <v>840</v>
      </c>
      <c r="S440" s="216" t="e">
        <f aca="false">#REF!</f>
        <v>#REF!</v>
      </c>
      <c r="T440" s="216" t="e">
        <f aca="false">IF(S440=0,"",IF(S440="I","R",IF(S440="E","P")))</f>
        <v>#REF!</v>
      </c>
      <c r="U440" s="216" t="e">
        <f aca="false">#REF!</f>
        <v>#REF!</v>
      </c>
      <c r="V440" s="216" t="str">
        <f aca="false">IFERROR(VLOOKUP(#REF!,'Country &amp; Service Codes'!$B$4:$C$269,2,FALSE()),"")</f>
        <v/>
      </c>
      <c r="W440" s="215" t="e">
        <f aca="false">#REF!</f>
        <v>#REF!</v>
      </c>
    </row>
    <row r="441" customFormat="false" ht="15" hidden="false" customHeight="false" outlineLevel="0" collapsed="false">
      <c r="F441" s="227"/>
      <c r="G441" s="233"/>
      <c r="H441" s="228"/>
      <c r="I441" s="229"/>
      <c r="J441" s="230"/>
      <c r="K441" s="230"/>
      <c r="L441" s="231"/>
      <c r="R441" s="205" t="s">
        <v>841</v>
      </c>
      <c r="S441" s="216" t="e">
        <f aca="false">#REF!</f>
        <v>#REF!</v>
      </c>
      <c r="T441" s="216" t="e">
        <f aca="false">IF(S441=0,"",IF(S441="I","R",IF(S441="E","P")))</f>
        <v>#REF!</v>
      </c>
      <c r="U441" s="216" t="e">
        <f aca="false">#REF!</f>
        <v>#REF!</v>
      </c>
      <c r="V441" s="216" t="str">
        <f aca="false">IFERROR(VLOOKUP(#REF!,'Country &amp; Service Codes'!$B$4:$C$269,2,FALSE()),"")</f>
        <v/>
      </c>
      <c r="W441" s="215" t="e">
        <f aca="false">#REF!</f>
        <v>#REF!</v>
      </c>
    </row>
    <row r="442" customFormat="false" ht="15" hidden="false" customHeight="false" outlineLevel="0" collapsed="false">
      <c r="F442" s="227"/>
      <c r="G442" s="233"/>
      <c r="H442" s="228"/>
      <c r="I442" s="229"/>
      <c r="J442" s="230"/>
      <c r="K442" s="230"/>
      <c r="L442" s="231"/>
      <c r="R442" s="205" t="s">
        <v>842</v>
      </c>
      <c r="S442" s="216" t="e">
        <f aca="false">#REF!</f>
        <v>#REF!</v>
      </c>
      <c r="T442" s="216" t="e">
        <f aca="false">IF(S442=0,"",IF(S442="I","R",IF(S442="E","P")))</f>
        <v>#REF!</v>
      </c>
      <c r="U442" s="216" t="e">
        <f aca="false">#REF!</f>
        <v>#REF!</v>
      </c>
      <c r="V442" s="216" t="str">
        <f aca="false">IFERROR(VLOOKUP(#REF!,'Country &amp; Service Codes'!$B$4:$C$269,2,FALSE()),"")</f>
        <v/>
      </c>
      <c r="W442" s="215" t="e">
        <f aca="false">#REF!</f>
        <v>#REF!</v>
      </c>
    </row>
    <row r="443" customFormat="false" ht="15" hidden="false" customHeight="false" outlineLevel="0" collapsed="false">
      <c r="F443" s="227"/>
      <c r="G443" s="233"/>
      <c r="H443" s="228"/>
      <c r="I443" s="229"/>
      <c r="J443" s="230"/>
      <c r="K443" s="230"/>
      <c r="L443" s="231"/>
      <c r="R443" s="205" t="s">
        <v>843</v>
      </c>
      <c r="S443" s="216" t="e">
        <f aca="false">#REF!</f>
        <v>#REF!</v>
      </c>
      <c r="T443" s="216" t="e">
        <f aca="false">IF(S443=0,"",IF(S443="I","R",IF(S443="E","P")))</f>
        <v>#REF!</v>
      </c>
      <c r="U443" s="216" t="e">
        <f aca="false">#REF!</f>
        <v>#REF!</v>
      </c>
      <c r="V443" s="216" t="str">
        <f aca="false">IFERROR(VLOOKUP(#REF!,'Country &amp; Service Codes'!$B$4:$C$269,2,FALSE()),"")</f>
        <v/>
      </c>
      <c r="W443" s="215" t="e">
        <f aca="false">#REF!</f>
        <v>#REF!</v>
      </c>
    </row>
    <row r="444" customFormat="false" ht="15" hidden="false" customHeight="false" outlineLevel="0" collapsed="false">
      <c r="F444" s="227"/>
      <c r="G444" s="233"/>
      <c r="H444" s="228"/>
      <c r="I444" s="229"/>
      <c r="J444" s="230"/>
      <c r="K444" s="230"/>
      <c r="L444" s="231"/>
      <c r="R444" s="205" t="s">
        <v>844</v>
      </c>
      <c r="S444" s="216" t="e">
        <f aca="false">#REF!</f>
        <v>#REF!</v>
      </c>
      <c r="T444" s="216" t="e">
        <f aca="false">IF(S444=0,"",IF(S444="I","R",IF(S444="E","P")))</f>
        <v>#REF!</v>
      </c>
      <c r="U444" s="216" t="e">
        <f aca="false">#REF!</f>
        <v>#REF!</v>
      </c>
      <c r="V444" s="216" t="str">
        <f aca="false">IFERROR(VLOOKUP(#REF!,'Country &amp; Service Codes'!$B$4:$C$269,2,FALSE()),"")</f>
        <v/>
      </c>
      <c r="W444" s="215" t="e">
        <f aca="false">#REF!</f>
        <v>#REF!</v>
      </c>
    </row>
    <row r="445" customFormat="false" ht="15" hidden="false" customHeight="false" outlineLevel="0" collapsed="false">
      <c r="F445" s="227"/>
      <c r="G445" s="233"/>
      <c r="H445" s="228"/>
      <c r="I445" s="229"/>
      <c r="J445" s="230"/>
      <c r="K445" s="230"/>
      <c r="L445" s="231"/>
      <c r="R445" s="205" t="s">
        <v>845</v>
      </c>
      <c r="S445" s="216" t="e">
        <f aca="false">#REF!</f>
        <v>#REF!</v>
      </c>
      <c r="T445" s="216" t="e">
        <f aca="false">IF(S445=0,"",IF(S445="I","R",IF(S445="E","P")))</f>
        <v>#REF!</v>
      </c>
      <c r="U445" s="216" t="e">
        <f aca="false">#REF!</f>
        <v>#REF!</v>
      </c>
      <c r="V445" s="216" t="str">
        <f aca="false">IFERROR(VLOOKUP(#REF!,'Country &amp; Service Codes'!$B$4:$C$269,2,FALSE()),"")</f>
        <v/>
      </c>
      <c r="W445" s="215" t="e">
        <f aca="false">#REF!</f>
        <v>#REF!</v>
      </c>
    </row>
    <row r="446" customFormat="false" ht="15" hidden="false" customHeight="false" outlineLevel="0" collapsed="false">
      <c r="F446" s="227"/>
      <c r="G446" s="233"/>
      <c r="H446" s="228"/>
      <c r="I446" s="229"/>
      <c r="J446" s="230"/>
      <c r="K446" s="230"/>
      <c r="L446" s="231"/>
      <c r="R446" s="205" t="s">
        <v>846</v>
      </c>
      <c r="S446" s="216" t="e">
        <f aca="false">#REF!</f>
        <v>#REF!</v>
      </c>
      <c r="T446" s="216" t="e">
        <f aca="false">IF(S446=0,"",IF(S446="I","R",IF(S446="E","P")))</f>
        <v>#REF!</v>
      </c>
      <c r="U446" s="216" t="e">
        <f aca="false">#REF!</f>
        <v>#REF!</v>
      </c>
      <c r="V446" s="216" t="str">
        <f aca="false">IFERROR(VLOOKUP(#REF!,'Country &amp; Service Codes'!$B$4:$C$269,2,FALSE()),"")</f>
        <v/>
      </c>
      <c r="W446" s="215" t="e">
        <f aca="false">#REF!</f>
        <v>#REF!</v>
      </c>
    </row>
    <row r="447" customFormat="false" ht="15" hidden="false" customHeight="false" outlineLevel="0" collapsed="false">
      <c r="F447" s="227"/>
      <c r="G447" s="233"/>
      <c r="H447" s="228"/>
      <c r="I447" s="229"/>
      <c r="J447" s="230"/>
      <c r="K447" s="230"/>
      <c r="L447" s="231"/>
      <c r="R447" s="205" t="s">
        <v>847</v>
      </c>
      <c r="S447" s="216" t="e">
        <f aca="false">#REF!</f>
        <v>#REF!</v>
      </c>
      <c r="T447" s="216" t="e">
        <f aca="false">IF(S447=0,"",IF(S447="I","R",IF(S447="E","P")))</f>
        <v>#REF!</v>
      </c>
      <c r="U447" s="216" t="e">
        <f aca="false">#REF!</f>
        <v>#REF!</v>
      </c>
      <c r="V447" s="216" t="str">
        <f aca="false">IFERROR(VLOOKUP(#REF!,'Country &amp; Service Codes'!$B$4:$C$269,2,FALSE()),"")</f>
        <v/>
      </c>
      <c r="W447" s="215" t="e">
        <f aca="false">#REF!</f>
        <v>#REF!</v>
      </c>
    </row>
    <row r="448" customFormat="false" ht="15" hidden="false" customHeight="false" outlineLevel="0" collapsed="false">
      <c r="F448" s="227"/>
      <c r="G448" s="233"/>
      <c r="H448" s="228"/>
      <c r="I448" s="229"/>
      <c r="J448" s="230"/>
      <c r="K448" s="230"/>
      <c r="L448" s="231"/>
      <c r="R448" s="205" t="s">
        <v>848</v>
      </c>
      <c r="S448" s="216" t="e">
        <f aca="false">#REF!</f>
        <v>#REF!</v>
      </c>
      <c r="T448" s="216" t="e">
        <f aca="false">IF(S448=0,"",IF(S448="I","R",IF(S448="E","P")))</f>
        <v>#REF!</v>
      </c>
      <c r="U448" s="216" t="e">
        <f aca="false">#REF!</f>
        <v>#REF!</v>
      </c>
      <c r="V448" s="216" t="str">
        <f aca="false">IFERROR(VLOOKUP(#REF!,'Country &amp; Service Codes'!$B$4:$C$269,2,FALSE()),"")</f>
        <v/>
      </c>
      <c r="W448" s="215" t="e">
        <f aca="false">#REF!</f>
        <v>#REF!</v>
      </c>
    </row>
    <row r="449" customFormat="false" ht="15" hidden="false" customHeight="false" outlineLevel="0" collapsed="false">
      <c r="F449" s="227"/>
      <c r="G449" s="233"/>
      <c r="H449" s="228"/>
      <c r="I449" s="229"/>
      <c r="J449" s="230"/>
      <c r="K449" s="230"/>
      <c r="L449" s="231"/>
      <c r="R449" s="205" t="s">
        <v>849</v>
      </c>
      <c r="S449" s="216" t="e">
        <f aca="false">#REF!</f>
        <v>#REF!</v>
      </c>
      <c r="T449" s="216" t="e">
        <f aca="false">IF(S449=0,"",IF(S449="I","R",IF(S449="E","P")))</f>
        <v>#REF!</v>
      </c>
      <c r="U449" s="216" t="e">
        <f aca="false">#REF!</f>
        <v>#REF!</v>
      </c>
      <c r="V449" s="216" t="str">
        <f aca="false">IFERROR(VLOOKUP(#REF!,'Country &amp; Service Codes'!$B$4:$C$269,2,FALSE()),"")</f>
        <v/>
      </c>
      <c r="W449" s="215" t="e">
        <f aca="false">#REF!</f>
        <v>#REF!</v>
      </c>
    </row>
    <row r="450" customFormat="false" ht="15" hidden="false" customHeight="false" outlineLevel="0" collapsed="false">
      <c r="F450" s="227"/>
      <c r="G450" s="233"/>
      <c r="H450" s="228"/>
      <c r="I450" s="229"/>
      <c r="J450" s="230"/>
      <c r="K450" s="230"/>
      <c r="L450" s="231"/>
      <c r="R450" s="205" t="s">
        <v>850</v>
      </c>
      <c r="S450" s="216" t="e">
        <f aca="false">#REF!</f>
        <v>#REF!</v>
      </c>
      <c r="T450" s="216" t="e">
        <f aca="false">IF(S450=0,"",IF(S450="I","R",IF(S450="E","P")))</f>
        <v>#REF!</v>
      </c>
      <c r="U450" s="216" t="e">
        <f aca="false">#REF!</f>
        <v>#REF!</v>
      </c>
      <c r="V450" s="216" t="str">
        <f aca="false">IFERROR(VLOOKUP(#REF!,'Country &amp; Service Codes'!$B$4:$C$269,2,FALSE()),"")</f>
        <v/>
      </c>
      <c r="W450" s="215" t="e">
        <f aca="false">#REF!</f>
        <v>#REF!</v>
      </c>
    </row>
    <row r="451" customFormat="false" ht="15" hidden="false" customHeight="false" outlineLevel="0" collapsed="false">
      <c r="F451" s="227"/>
      <c r="G451" s="233"/>
      <c r="H451" s="228"/>
      <c r="I451" s="229"/>
      <c r="J451" s="230"/>
      <c r="K451" s="230"/>
      <c r="L451" s="231"/>
      <c r="R451" s="205" t="s">
        <v>851</v>
      </c>
      <c r="S451" s="216" t="e">
        <f aca="false">#REF!</f>
        <v>#REF!</v>
      </c>
      <c r="T451" s="216" t="e">
        <f aca="false">IF(S451=0,"",IF(S451="I","R",IF(S451="E","P")))</f>
        <v>#REF!</v>
      </c>
      <c r="U451" s="216" t="e">
        <f aca="false">#REF!</f>
        <v>#REF!</v>
      </c>
      <c r="V451" s="216" t="str">
        <f aca="false">IFERROR(VLOOKUP(#REF!,'Country &amp; Service Codes'!$B$4:$C$269,2,FALSE()),"")</f>
        <v/>
      </c>
      <c r="W451" s="215" t="e">
        <f aca="false">#REF!</f>
        <v>#REF!</v>
      </c>
    </row>
    <row r="452" customFormat="false" ht="15" hidden="false" customHeight="false" outlineLevel="0" collapsed="false">
      <c r="F452" s="227"/>
      <c r="G452" s="233"/>
      <c r="H452" s="228"/>
      <c r="I452" s="229"/>
      <c r="J452" s="230"/>
      <c r="K452" s="230"/>
      <c r="L452" s="231"/>
      <c r="R452" s="205" t="s">
        <v>852</v>
      </c>
      <c r="S452" s="216" t="e">
        <f aca="false">#REF!</f>
        <v>#REF!</v>
      </c>
      <c r="T452" s="216" t="e">
        <f aca="false">IF(S452=0,"",IF(S452="I","R",IF(S452="E","P")))</f>
        <v>#REF!</v>
      </c>
      <c r="U452" s="216" t="e">
        <f aca="false">#REF!</f>
        <v>#REF!</v>
      </c>
      <c r="V452" s="216" t="str">
        <f aca="false">IFERROR(VLOOKUP(#REF!,'Country &amp; Service Codes'!$B$4:$C$269,2,FALSE()),"")</f>
        <v/>
      </c>
      <c r="W452" s="215" t="e">
        <f aca="false">#REF!</f>
        <v>#REF!</v>
      </c>
    </row>
    <row r="453" customFormat="false" ht="15" hidden="false" customHeight="false" outlineLevel="0" collapsed="false">
      <c r="F453" s="227"/>
      <c r="G453" s="233"/>
      <c r="H453" s="228"/>
      <c r="I453" s="229"/>
      <c r="J453" s="230"/>
      <c r="K453" s="230"/>
      <c r="L453" s="231"/>
      <c r="R453" s="205" t="s">
        <v>853</v>
      </c>
      <c r="S453" s="216" t="e">
        <f aca="false">#REF!</f>
        <v>#REF!</v>
      </c>
      <c r="T453" s="216" t="e">
        <f aca="false">IF(S453=0,"",IF(S453="I","R",IF(S453="E","P")))</f>
        <v>#REF!</v>
      </c>
      <c r="U453" s="216" t="e">
        <f aca="false">#REF!</f>
        <v>#REF!</v>
      </c>
      <c r="V453" s="216" t="str">
        <f aca="false">IFERROR(VLOOKUP(#REF!,'Country &amp; Service Codes'!$B$4:$C$269,2,FALSE()),"")</f>
        <v/>
      </c>
      <c r="W453" s="215" t="e">
        <f aca="false">#REF!</f>
        <v>#REF!</v>
      </c>
    </row>
    <row r="454" customFormat="false" ht="15" hidden="false" customHeight="false" outlineLevel="0" collapsed="false">
      <c r="F454" s="227"/>
      <c r="G454" s="233"/>
      <c r="H454" s="228"/>
      <c r="I454" s="229"/>
      <c r="J454" s="230"/>
      <c r="K454" s="230"/>
      <c r="L454" s="231"/>
      <c r="R454" s="205" t="s">
        <v>854</v>
      </c>
      <c r="S454" s="216" t="e">
        <f aca="false">#REF!</f>
        <v>#REF!</v>
      </c>
      <c r="T454" s="216" t="e">
        <f aca="false">IF(S454=0,"",IF(S454="I","R",IF(S454="E","P")))</f>
        <v>#REF!</v>
      </c>
      <c r="U454" s="216" t="e">
        <f aca="false">#REF!</f>
        <v>#REF!</v>
      </c>
      <c r="V454" s="216" t="str">
        <f aca="false">IFERROR(VLOOKUP(#REF!,'Country &amp; Service Codes'!$B$4:$C$269,2,FALSE()),"")</f>
        <v/>
      </c>
      <c r="W454" s="215" t="e">
        <f aca="false">#REF!</f>
        <v>#REF!</v>
      </c>
    </row>
    <row r="455" customFormat="false" ht="15" hidden="false" customHeight="false" outlineLevel="0" collapsed="false">
      <c r="F455" s="227"/>
      <c r="G455" s="233"/>
      <c r="H455" s="228"/>
      <c r="I455" s="229"/>
      <c r="J455" s="230"/>
      <c r="K455" s="230"/>
      <c r="L455" s="231"/>
      <c r="R455" s="205" t="s">
        <v>855</v>
      </c>
      <c r="S455" s="216" t="e">
        <f aca="false">#REF!</f>
        <v>#REF!</v>
      </c>
      <c r="T455" s="216" t="e">
        <f aca="false">IF(S455=0,"",IF(S455="I","R",IF(S455="E","P")))</f>
        <v>#REF!</v>
      </c>
      <c r="U455" s="216" t="e">
        <f aca="false">#REF!</f>
        <v>#REF!</v>
      </c>
      <c r="V455" s="216" t="str">
        <f aca="false">IFERROR(VLOOKUP(#REF!,'Country &amp; Service Codes'!$B$4:$C$269,2,FALSE()),"")</f>
        <v/>
      </c>
      <c r="W455" s="215" t="e">
        <f aca="false">#REF!</f>
        <v>#REF!</v>
      </c>
    </row>
    <row r="456" customFormat="false" ht="15" hidden="false" customHeight="false" outlineLevel="0" collapsed="false">
      <c r="F456" s="227"/>
      <c r="G456" s="233"/>
      <c r="H456" s="228"/>
      <c r="I456" s="229"/>
      <c r="J456" s="230"/>
      <c r="K456" s="230"/>
      <c r="L456" s="231"/>
      <c r="R456" s="205" t="s">
        <v>856</v>
      </c>
      <c r="S456" s="216" t="e">
        <f aca="false">#REF!</f>
        <v>#REF!</v>
      </c>
      <c r="T456" s="216" t="e">
        <f aca="false">IF(S456=0,"",IF(S456="I","R",IF(S456="E","P")))</f>
        <v>#REF!</v>
      </c>
      <c r="U456" s="216" t="e">
        <f aca="false">#REF!</f>
        <v>#REF!</v>
      </c>
      <c r="V456" s="216" t="str">
        <f aca="false">IFERROR(VLOOKUP(#REF!,'Country &amp; Service Codes'!$B$4:$C$269,2,FALSE()),"")</f>
        <v/>
      </c>
      <c r="W456" s="215" t="e">
        <f aca="false">#REF!</f>
        <v>#REF!</v>
      </c>
    </row>
    <row r="457" customFormat="false" ht="15" hidden="false" customHeight="false" outlineLevel="0" collapsed="false">
      <c r="F457" s="227"/>
      <c r="G457" s="233"/>
      <c r="H457" s="228"/>
      <c r="I457" s="229"/>
      <c r="J457" s="230"/>
      <c r="K457" s="230"/>
      <c r="L457" s="231"/>
      <c r="R457" s="205" t="s">
        <v>857</v>
      </c>
      <c r="S457" s="216" t="e">
        <f aca="false">#REF!</f>
        <v>#REF!</v>
      </c>
      <c r="T457" s="216" t="e">
        <f aca="false">IF(S457=0,"",IF(S457="I","R",IF(S457="E","P")))</f>
        <v>#REF!</v>
      </c>
      <c r="U457" s="216" t="e">
        <f aca="false">#REF!</f>
        <v>#REF!</v>
      </c>
      <c r="V457" s="216" t="str">
        <f aca="false">IFERROR(VLOOKUP(#REF!,'Country &amp; Service Codes'!$B$4:$C$269,2,FALSE()),"")</f>
        <v/>
      </c>
      <c r="W457" s="215" t="e">
        <f aca="false">#REF!</f>
        <v>#REF!</v>
      </c>
    </row>
    <row r="458" customFormat="false" ht="15" hidden="false" customHeight="false" outlineLevel="0" collapsed="false">
      <c r="F458" s="227"/>
      <c r="G458" s="233"/>
      <c r="H458" s="228"/>
      <c r="I458" s="229"/>
      <c r="J458" s="230"/>
      <c r="K458" s="230"/>
      <c r="L458" s="231"/>
      <c r="R458" s="205" t="s">
        <v>858</v>
      </c>
      <c r="S458" s="216" t="e">
        <f aca="false">#REF!</f>
        <v>#REF!</v>
      </c>
      <c r="T458" s="216" t="e">
        <f aca="false">IF(S458=0,"",IF(S458="I","R",IF(S458="E","P")))</f>
        <v>#REF!</v>
      </c>
      <c r="U458" s="216" t="e">
        <f aca="false">#REF!</f>
        <v>#REF!</v>
      </c>
      <c r="V458" s="216" t="str">
        <f aca="false">IFERROR(VLOOKUP(#REF!,'Country &amp; Service Codes'!$B$4:$C$269,2,FALSE()),"")</f>
        <v/>
      </c>
      <c r="W458" s="215" t="e">
        <f aca="false">#REF!</f>
        <v>#REF!</v>
      </c>
    </row>
    <row r="459" customFormat="false" ht="15" hidden="false" customHeight="false" outlineLevel="0" collapsed="false">
      <c r="F459" s="227"/>
      <c r="G459" s="233"/>
      <c r="H459" s="228"/>
      <c r="I459" s="229"/>
      <c r="J459" s="230"/>
      <c r="K459" s="230"/>
      <c r="L459" s="231"/>
      <c r="R459" s="205" t="s">
        <v>859</v>
      </c>
      <c r="S459" s="216" t="e">
        <f aca="false">#REF!</f>
        <v>#REF!</v>
      </c>
      <c r="T459" s="216" t="e">
        <f aca="false">IF(S459=0,"",IF(S459="I","R",IF(S459="E","P")))</f>
        <v>#REF!</v>
      </c>
      <c r="U459" s="216" t="e">
        <f aca="false">#REF!</f>
        <v>#REF!</v>
      </c>
      <c r="V459" s="216" t="str">
        <f aca="false">IFERROR(VLOOKUP(#REF!,'Country &amp; Service Codes'!$B$4:$C$269,2,FALSE()),"")</f>
        <v/>
      </c>
      <c r="W459" s="215" t="e">
        <f aca="false">#REF!</f>
        <v>#REF!</v>
      </c>
    </row>
    <row r="460" customFormat="false" ht="15" hidden="false" customHeight="false" outlineLevel="0" collapsed="false">
      <c r="F460" s="227"/>
      <c r="G460" s="233"/>
      <c r="H460" s="228"/>
      <c r="I460" s="229"/>
      <c r="J460" s="230"/>
      <c r="K460" s="230"/>
      <c r="L460" s="231"/>
      <c r="R460" s="205" t="s">
        <v>860</v>
      </c>
      <c r="S460" s="216" t="e">
        <f aca="false">#REF!</f>
        <v>#REF!</v>
      </c>
      <c r="T460" s="216" t="e">
        <f aca="false">IF(S460=0,"",IF(S460="I","R",IF(S460="E","P")))</f>
        <v>#REF!</v>
      </c>
      <c r="U460" s="216" t="e">
        <f aca="false">#REF!</f>
        <v>#REF!</v>
      </c>
      <c r="V460" s="216" t="str">
        <f aca="false">IFERROR(VLOOKUP(#REF!,'Country &amp; Service Codes'!$B$4:$C$269,2,FALSE()),"")</f>
        <v/>
      </c>
      <c r="W460" s="215" t="e">
        <f aca="false">#REF!</f>
        <v>#REF!</v>
      </c>
    </row>
    <row r="461" customFormat="false" ht="15" hidden="false" customHeight="false" outlineLevel="0" collapsed="false">
      <c r="F461" s="227"/>
      <c r="G461" s="233"/>
      <c r="H461" s="228"/>
      <c r="I461" s="229"/>
      <c r="J461" s="230"/>
      <c r="K461" s="230"/>
      <c r="L461" s="231"/>
      <c r="R461" s="205" t="s">
        <v>861</v>
      </c>
      <c r="S461" s="216" t="e">
        <f aca="false">#REF!</f>
        <v>#REF!</v>
      </c>
      <c r="T461" s="216" t="e">
        <f aca="false">IF(S461=0,"",IF(S461="I","R",IF(S461="E","P")))</f>
        <v>#REF!</v>
      </c>
      <c r="U461" s="216" t="e">
        <f aca="false">#REF!</f>
        <v>#REF!</v>
      </c>
      <c r="V461" s="216" t="str">
        <f aca="false">IFERROR(VLOOKUP(#REF!,'Country &amp; Service Codes'!$B$4:$C$269,2,FALSE()),"")</f>
        <v/>
      </c>
      <c r="W461" s="215" t="e">
        <f aca="false">#REF!</f>
        <v>#REF!</v>
      </c>
    </row>
    <row r="462" customFormat="false" ht="15" hidden="false" customHeight="false" outlineLevel="0" collapsed="false">
      <c r="F462" s="227"/>
      <c r="G462" s="233"/>
      <c r="H462" s="228"/>
      <c r="I462" s="229"/>
      <c r="J462" s="230"/>
      <c r="K462" s="230"/>
      <c r="L462" s="231"/>
      <c r="R462" s="205" t="s">
        <v>862</v>
      </c>
      <c r="S462" s="216" t="e">
        <f aca="false">#REF!</f>
        <v>#REF!</v>
      </c>
      <c r="T462" s="216" t="e">
        <f aca="false">IF(S462=0,"",IF(S462="I","R",IF(S462="E","P")))</f>
        <v>#REF!</v>
      </c>
      <c r="U462" s="216" t="e">
        <f aca="false">#REF!</f>
        <v>#REF!</v>
      </c>
      <c r="V462" s="216" t="str">
        <f aca="false">IFERROR(VLOOKUP(#REF!,'Country &amp; Service Codes'!$B$4:$C$269,2,FALSE()),"")</f>
        <v/>
      </c>
      <c r="W462" s="215" t="e">
        <f aca="false">#REF!</f>
        <v>#REF!</v>
      </c>
    </row>
    <row r="463" customFormat="false" ht="15" hidden="false" customHeight="false" outlineLevel="0" collapsed="false">
      <c r="F463" s="227"/>
      <c r="G463" s="233"/>
      <c r="H463" s="228"/>
      <c r="I463" s="229"/>
      <c r="J463" s="230"/>
      <c r="K463" s="230"/>
      <c r="L463" s="231"/>
      <c r="R463" s="205" t="s">
        <v>863</v>
      </c>
      <c r="S463" s="216" t="e">
        <f aca="false">#REF!</f>
        <v>#REF!</v>
      </c>
      <c r="T463" s="216" t="e">
        <f aca="false">IF(S463=0,"",IF(S463="I","R",IF(S463="E","P")))</f>
        <v>#REF!</v>
      </c>
      <c r="U463" s="216" t="e">
        <f aca="false">#REF!</f>
        <v>#REF!</v>
      </c>
      <c r="V463" s="216" t="str">
        <f aca="false">IFERROR(VLOOKUP(#REF!,'Country &amp; Service Codes'!$B$4:$C$269,2,FALSE()),"")</f>
        <v/>
      </c>
      <c r="W463" s="215" t="e">
        <f aca="false">#REF!</f>
        <v>#REF!</v>
      </c>
    </row>
    <row r="464" customFormat="false" ht="15" hidden="false" customHeight="false" outlineLevel="0" collapsed="false">
      <c r="F464" s="227"/>
      <c r="G464" s="233"/>
      <c r="H464" s="228"/>
      <c r="I464" s="229"/>
      <c r="J464" s="230"/>
      <c r="K464" s="230"/>
      <c r="L464" s="231"/>
      <c r="R464" s="205" t="s">
        <v>864</v>
      </c>
      <c r="S464" s="216" t="e">
        <f aca="false">#REF!</f>
        <v>#REF!</v>
      </c>
      <c r="T464" s="216" t="e">
        <f aca="false">IF(S464=0,"",IF(S464="I","R",IF(S464="E","P")))</f>
        <v>#REF!</v>
      </c>
      <c r="U464" s="216" t="e">
        <f aca="false">#REF!</f>
        <v>#REF!</v>
      </c>
      <c r="V464" s="216" t="str">
        <f aca="false">IFERROR(VLOOKUP(#REF!,'Country &amp; Service Codes'!$B$4:$C$269,2,FALSE()),"")</f>
        <v/>
      </c>
      <c r="W464" s="215" t="e">
        <f aca="false">#REF!</f>
        <v>#REF!</v>
      </c>
    </row>
    <row r="465" customFormat="false" ht="15" hidden="false" customHeight="false" outlineLevel="0" collapsed="false">
      <c r="F465" s="227"/>
      <c r="G465" s="233"/>
      <c r="H465" s="228"/>
      <c r="I465" s="229"/>
      <c r="J465" s="230"/>
      <c r="K465" s="230"/>
      <c r="L465" s="231"/>
      <c r="R465" s="205" t="s">
        <v>865</v>
      </c>
      <c r="S465" s="216" t="e">
        <f aca="false">#REF!</f>
        <v>#REF!</v>
      </c>
      <c r="T465" s="216" t="e">
        <f aca="false">IF(S465=0,"",IF(S465="I","R",IF(S465="E","P")))</f>
        <v>#REF!</v>
      </c>
      <c r="U465" s="216" t="e">
        <f aca="false">#REF!</f>
        <v>#REF!</v>
      </c>
      <c r="V465" s="216" t="str">
        <f aca="false">IFERROR(VLOOKUP(#REF!,'Country &amp; Service Codes'!$B$4:$C$269,2,FALSE()),"")</f>
        <v/>
      </c>
      <c r="W465" s="215" t="e">
        <f aca="false">#REF!</f>
        <v>#REF!</v>
      </c>
    </row>
    <row r="466" customFormat="false" ht="15" hidden="false" customHeight="false" outlineLevel="0" collapsed="false">
      <c r="F466" s="227"/>
      <c r="G466" s="233"/>
      <c r="H466" s="228"/>
      <c r="I466" s="229"/>
      <c r="J466" s="230"/>
      <c r="K466" s="230"/>
      <c r="L466" s="231"/>
      <c r="R466" s="205" t="s">
        <v>866</v>
      </c>
      <c r="S466" s="216" t="e">
        <f aca="false">#REF!</f>
        <v>#REF!</v>
      </c>
      <c r="T466" s="216" t="e">
        <f aca="false">IF(S466=0,"",IF(S466="I","R",IF(S466="E","P")))</f>
        <v>#REF!</v>
      </c>
      <c r="U466" s="216" t="e">
        <f aca="false">#REF!</f>
        <v>#REF!</v>
      </c>
      <c r="V466" s="216" t="str">
        <f aca="false">IFERROR(VLOOKUP(#REF!,'Country &amp; Service Codes'!$B$4:$C$269,2,FALSE()),"")</f>
        <v/>
      </c>
      <c r="W466" s="215" t="e">
        <f aca="false">#REF!</f>
        <v>#REF!</v>
      </c>
    </row>
    <row r="467" customFormat="false" ht="15" hidden="false" customHeight="false" outlineLevel="0" collapsed="false">
      <c r="F467" s="227"/>
      <c r="G467" s="233"/>
      <c r="H467" s="228"/>
      <c r="I467" s="229"/>
      <c r="J467" s="230"/>
      <c r="K467" s="230"/>
      <c r="L467" s="231"/>
      <c r="R467" s="205" t="s">
        <v>867</v>
      </c>
      <c r="S467" s="216" t="e">
        <f aca="false">#REF!</f>
        <v>#REF!</v>
      </c>
      <c r="T467" s="216" t="e">
        <f aca="false">IF(S467=0,"",IF(S467="I","R",IF(S467="E","P")))</f>
        <v>#REF!</v>
      </c>
      <c r="U467" s="216" t="e">
        <f aca="false">#REF!</f>
        <v>#REF!</v>
      </c>
      <c r="V467" s="216" t="str">
        <f aca="false">IFERROR(VLOOKUP(#REF!,'Country &amp; Service Codes'!$B$4:$C$269,2,FALSE()),"")</f>
        <v/>
      </c>
      <c r="W467" s="215" t="e">
        <f aca="false">#REF!</f>
        <v>#REF!</v>
      </c>
    </row>
    <row r="468" customFormat="false" ht="15" hidden="false" customHeight="false" outlineLevel="0" collapsed="false">
      <c r="F468" s="227"/>
      <c r="G468" s="233"/>
      <c r="H468" s="228"/>
      <c r="I468" s="229"/>
      <c r="J468" s="230"/>
      <c r="K468" s="230"/>
      <c r="L468" s="231"/>
      <c r="R468" s="205" t="s">
        <v>868</v>
      </c>
      <c r="S468" s="216" t="e">
        <f aca="false">#REF!</f>
        <v>#REF!</v>
      </c>
      <c r="T468" s="216" t="e">
        <f aca="false">IF(S468=0,"",IF(S468="I","R",IF(S468="E","P")))</f>
        <v>#REF!</v>
      </c>
      <c r="U468" s="216" t="e">
        <f aca="false">#REF!</f>
        <v>#REF!</v>
      </c>
      <c r="V468" s="216" t="str">
        <f aca="false">IFERROR(VLOOKUP(#REF!,'Country &amp; Service Codes'!$B$4:$C$269,2,FALSE()),"")</f>
        <v/>
      </c>
      <c r="W468" s="215" t="e">
        <f aca="false">#REF!</f>
        <v>#REF!</v>
      </c>
    </row>
    <row r="469" customFormat="false" ht="15" hidden="false" customHeight="false" outlineLevel="0" collapsed="false">
      <c r="F469" s="227"/>
      <c r="G469" s="233"/>
      <c r="H469" s="228"/>
      <c r="I469" s="229"/>
      <c r="J469" s="230"/>
      <c r="K469" s="230"/>
      <c r="L469" s="231"/>
      <c r="R469" s="205" t="s">
        <v>869</v>
      </c>
      <c r="S469" s="216" t="e">
        <f aca="false">#REF!</f>
        <v>#REF!</v>
      </c>
      <c r="T469" s="216" t="e">
        <f aca="false">IF(S469=0,"",IF(S469="I","R",IF(S469="E","P")))</f>
        <v>#REF!</v>
      </c>
      <c r="U469" s="216" t="e">
        <f aca="false">#REF!</f>
        <v>#REF!</v>
      </c>
      <c r="V469" s="216" t="str">
        <f aca="false">IFERROR(VLOOKUP(#REF!,'Country &amp; Service Codes'!$B$4:$C$269,2,FALSE()),"")</f>
        <v/>
      </c>
      <c r="W469" s="215" t="e">
        <f aca="false">#REF!</f>
        <v>#REF!</v>
      </c>
    </row>
    <row r="470" customFormat="false" ht="15" hidden="false" customHeight="false" outlineLevel="0" collapsed="false">
      <c r="F470" s="227"/>
      <c r="G470" s="233"/>
      <c r="H470" s="228"/>
      <c r="I470" s="229"/>
      <c r="J470" s="230"/>
      <c r="K470" s="230"/>
      <c r="L470" s="231"/>
      <c r="R470" s="205" t="s">
        <v>870</v>
      </c>
      <c r="S470" s="216" t="e">
        <f aca="false">#REF!</f>
        <v>#REF!</v>
      </c>
      <c r="T470" s="216" t="e">
        <f aca="false">IF(S470=0,"",IF(S470="I","R",IF(S470="E","P")))</f>
        <v>#REF!</v>
      </c>
      <c r="U470" s="216" t="e">
        <f aca="false">#REF!</f>
        <v>#REF!</v>
      </c>
      <c r="V470" s="216" t="str">
        <f aca="false">IFERROR(VLOOKUP(#REF!,'Country &amp; Service Codes'!$B$4:$C$269,2,FALSE()),"")</f>
        <v/>
      </c>
      <c r="W470" s="215" t="e">
        <f aca="false">#REF!</f>
        <v>#REF!</v>
      </c>
    </row>
    <row r="471" customFormat="false" ht="15" hidden="false" customHeight="false" outlineLevel="0" collapsed="false">
      <c r="F471" s="227"/>
      <c r="G471" s="233"/>
      <c r="H471" s="228"/>
      <c r="I471" s="229"/>
      <c r="J471" s="230"/>
      <c r="K471" s="230"/>
      <c r="L471" s="231"/>
      <c r="R471" s="205" t="s">
        <v>871</v>
      </c>
      <c r="S471" s="216" t="e">
        <f aca="false">#REF!</f>
        <v>#REF!</v>
      </c>
      <c r="T471" s="216" t="e">
        <f aca="false">IF(S471=0,"",IF(S471="I","R",IF(S471="E","P")))</f>
        <v>#REF!</v>
      </c>
      <c r="U471" s="216" t="e">
        <f aca="false">#REF!</f>
        <v>#REF!</v>
      </c>
      <c r="V471" s="216" t="str">
        <f aca="false">IFERROR(VLOOKUP(#REF!,'Country &amp; Service Codes'!$B$4:$C$269,2,FALSE()),"")</f>
        <v/>
      </c>
      <c r="W471" s="215" t="e">
        <f aca="false">#REF!</f>
        <v>#REF!</v>
      </c>
    </row>
    <row r="472" customFormat="false" ht="15" hidden="false" customHeight="false" outlineLevel="0" collapsed="false">
      <c r="F472" s="227"/>
      <c r="G472" s="233"/>
      <c r="H472" s="228"/>
      <c r="I472" s="229"/>
      <c r="J472" s="230"/>
      <c r="K472" s="230"/>
      <c r="L472" s="231"/>
      <c r="R472" s="205" t="s">
        <v>872</v>
      </c>
      <c r="S472" s="216" t="e">
        <f aca="false">#REF!</f>
        <v>#REF!</v>
      </c>
      <c r="T472" s="216" t="e">
        <f aca="false">IF(S472=0,"",IF(S472="I","R",IF(S472="E","P")))</f>
        <v>#REF!</v>
      </c>
      <c r="U472" s="216" t="e">
        <f aca="false">#REF!</f>
        <v>#REF!</v>
      </c>
      <c r="V472" s="216" t="str">
        <f aca="false">IFERROR(VLOOKUP(#REF!,'Country &amp; Service Codes'!$B$4:$C$269,2,FALSE()),"")</f>
        <v/>
      </c>
      <c r="W472" s="215" t="e">
        <f aca="false">#REF!</f>
        <v>#REF!</v>
      </c>
    </row>
    <row r="473" customFormat="false" ht="15" hidden="false" customHeight="false" outlineLevel="0" collapsed="false">
      <c r="F473" s="227"/>
      <c r="G473" s="233"/>
      <c r="H473" s="228"/>
      <c r="I473" s="229"/>
      <c r="J473" s="230"/>
      <c r="K473" s="230"/>
      <c r="L473" s="231"/>
      <c r="R473" s="205" t="s">
        <v>873</v>
      </c>
      <c r="S473" s="216" t="e">
        <f aca="false">#REF!</f>
        <v>#REF!</v>
      </c>
      <c r="T473" s="216" t="e">
        <f aca="false">IF(S473=0,"",IF(S473="I","R",IF(S473="E","P")))</f>
        <v>#REF!</v>
      </c>
      <c r="U473" s="216" t="e">
        <f aca="false">#REF!</f>
        <v>#REF!</v>
      </c>
      <c r="V473" s="216" t="str">
        <f aca="false">IFERROR(VLOOKUP(#REF!,'Country &amp; Service Codes'!$B$4:$C$269,2,FALSE()),"")</f>
        <v/>
      </c>
      <c r="W473" s="215" t="e">
        <f aca="false">#REF!</f>
        <v>#REF!</v>
      </c>
    </row>
    <row r="474" customFormat="false" ht="15" hidden="false" customHeight="false" outlineLevel="0" collapsed="false">
      <c r="F474" s="227"/>
      <c r="G474" s="233"/>
      <c r="H474" s="228"/>
      <c r="I474" s="229"/>
      <c r="J474" s="230"/>
      <c r="K474" s="230"/>
      <c r="L474" s="231"/>
      <c r="R474" s="205" t="s">
        <v>874</v>
      </c>
      <c r="S474" s="216" t="e">
        <f aca="false">#REF!</f>
        <v>#REF!</v>
      </c>
      <c r="T474" s="216" t="e">
        <f aca="false">IF(S474=0,"",IF(S474="I","R",IF(S474="E","P")))</f>
        <v>#REF!</v>
      </c>
      <c r="U474" s="216" t="e">
        <f aca="false">#REF!</f>
        <v>#REF!</v>
      </c>
      <c r="V474" s="216" t="str">
        <f aca="false">IFERROR(VLOOKUP(#REF!,'Country &amp; Service Codes'!$B$4:$C$269,2,FALSE()),"")</f>
        <v/>
      </c>
      <c r="W474" s="215" t="e">
        <f aca="false">#REF!</f>
        <v>#REF!</v>
      </c>
    </row>
    <row r="475" customFormat="false" ht="15" hidden="false" customHeight="false" outlineLevel="0" collapsed="false">
      <c r="F475" s="227"/>
      <c r="G475" s="233"/>
      <c r="H475" s="228"/>
      <c r="I475" s="229"/>
      <c r="J475" s="230"/>
      <c r="K475" s="230"/>
      <c r="L475" s="231"/>
      <c r="R475" s="205" t="s">
        <v>875</v>
      </c>
      <c r="S475" s="216" t="e">
        <f aca="false">#REF!</f>
        <v>#REF!</v>
      </c>
      <c r="T475" s="216" t="e">
        <f aca="false">IF(S475=0,"",IF(S475="I","R",IF(S475="E","P")))</f>
        <v>#REF!</v>
      </c>
      <c r="U475" s="216" t="e">
        <f aca="false">#REF!</f>
        <v>#REF!</v>
      </c>
      <c r="V475" s="216" t="str">
        <f aca="false">IFERROR(VLOOKUP(#REF!,'Country &amp; Service Codes'!$B$4:$C$269,2,FALSE()),"")</f>
        <v/>
      </c>
      <c r="W475" s="215" t="e">
        <f aca="false">#REF!</f>
        <v>#REF!</v>
      </c>
    </row>
    <row r="476" customFormat="false" ht="15" hidden="false" customHeight="false" outlineLevel="0" collapsed="false">
      <c r="F476" s="227"/>
      <c r="G476" s="233"/>
      <c r="H476" s="228"/>
      <c r="I476" s="229"/>
      <c r="J476" s="230"/>
      <c r="K476" s="230"/>
      <c r="L476" s="231"/>
      <c r="R476" s="205" t="s">
        <v>876</v>
      </c>
      <c r="S476" s="216" t="e">
        <f aca="false">#REF!</f>
        <v>#REF!</v>
      </c>
      <c r="T476" s="216" t="e">
        <f aca="false">IF(S476=0,"",IF(S476="I","R",IF(S476="E","P")))</f>
        <v>#REF!</v>
      </c>
      <c r="U476" s="216" t="e">
        <f aca="false">#REF!</f>
        <v>#REF!</v>
      </c>
      <c r="V476" s="216" t="str">
        <f aca="false">IFERROR(VLOOKUP(#REF!,'Country &amp; Service Codes'!$B$4:$C$269,2,FALSE()),"")</f>
        <v/>
      </c>
      <c r="W476" s="215" t="e">
        <f aca="false">#REF!</f>
        <v>#REF!</v>
      </c>
    </row>
    <row r="477" customFormat="false" ht="15" hidden="false" customHeight="false" outlineLevel="0" collapsed="false">
      <c r="F477" s="227"/>
      <c r="G477" s="233"/>
      <c r="H477" s="228"/>
      <c r="I477" s="229"/>
      <c r="J477" s="230"/>
      <c r="K477" s="230"/>
      <c r="L477" s="231"/>
      <c r="R477" s="205" t="s">
        <v>877</v>
      </c>
      <c r="S477" s="216" t="e">
        <f aca="false">#REF!</f>
        <v>#REF!</v>
      </c>
      <c r="T477" s="216" t="e">
        <f aca="false">IF(S477=0,"",IF(S477="I","R",IF(S477="E","P")))</f>
        <v>#REF!</v>
      </c>
      <c r="U477" s="216" t="e">
        <f aca="false">#REF!</f>
        <v>#REF!</v>
      </c>
      <c r="V477" s="216" t="str">
        <f aca="false">IFERROR(VLOOKUP(#REF!,'Country &amp; Service Codes'!$B$4:$C$269,2,FALSE()),"")</f>
        <v/>
      </c>
      <c r="W477" s="215" t="e">
        <f aca="false">#REF!</f>
        <v>#REF!</v>
      </c>
    </row>
    <row r="478" customFormat="false" ht="15" hidden="false" customHeight="false" outlineLevel="0" collapsed="false">
      <c r="F478" s="227"/>
      <c r="G478" s="233"/>
      <c r="H478" s="228"/>
      <c r="I478" s="229"/>
      <c r="J478" s="230"/>
      <c r="K478" s="230"/>
      <c r="L478" s="231"/>
      <c r="R478" s="205" t="s">
        <v>878</v>
      </c>
      <c r="S478" s="216" t="e">
        <f aca="false">#REF!</f>
        <v>#REF!</v>
      </c>
      <c r="T478" s="216" t="e">
        <f aca="false">IF(S478=0,"",IF(S478="I","R",IF(S478="E","P")))</f>
        <v>#REF!</v>
      </c>
      <c r="U478" s="216" t="e">
        <f aca="false">#REF!</f>
        <v>#REF!</v>
      </c>
      <c r="V478" s="216" t="str">
        <f aca="false">IFERROR(VLOOKUP(#REF!,'Country &amp; Service Codes'!$B$4:$C$269,2,FALSE()),"")</f>
        <v/>
      </c>
      <c r="W478" s="215" t="e">
        <f aca="false">#REF!</f>
        <v>#REF!</v>
      </c>
    </row>
    <row r="479" customFormat="false" ht="15" hidden="false" customHeight="false" outlineLevel="0" collapsed="false">
      <c r="F479" s="227"/>
      <c r="G479" s="233"/>
      <c r="H479" s="228"/>
      <c r="I479" s="229"/>
      <c r="J479" s="230"/>
      <c r="K479" s="230"/>
      <c r="L479" s="231"/>
      <c r="R479" s="205" t="s">
        <v>879</v>
      </c>
      <c r="S479" s="216" t="e">
        <f aca="false">#REF!</f>
        <v>#REF!</v>
      </c>
      <c r="T479" s="216" t="e">
        <f aca="false">IF(S479=0,"",IF(S479="I","R",IF(S479="E","P")))</f>
        <v>#REF!</v>
      </c>
      <c r="U479" s="216" t="e">
        <f aca="false">#REF!</f>
        <v>#REF!</v>
      </c>
      <c r="V479" s="216" t="str">
        <f aca="false">IFERROR(VLOOKUP(#REF!,'Country &amp; Service Codes'!$B$4:$C$269,2,FALSE()),"")</f>
        <v/>
      </c>
      <c r="W479" s="215" t="e">
        <f aca="false">#REF!</f>
        <v>#REF!</v>
      </c>
    </row>
    <row r="480" customFormat="false" ht="15" hidden="false" customHeight="false" outlineLevel="0" collapsed="false">
      <c r="F480" s="227"/>
      <c r="G480" s="233"/>
      <c r="H480" s="228"/>
      <c r="I480" s="229"/>
      <c r="J480" s="230"/>
      <c r="K480" s="230"/>
      <c r="L480" s="231"/>
      <c r="R480" s="205" t="s">
        <v>880</v>
      </c>
      <c r="S480" s="216" t="e">
        <f aca="false">#REF!</f>
        <v>#REF!</v>
      </c>
      <c r="T480" s="216" t="e">
        <f aca="false">IF(S480=0,"",IF(S480="I","R",IF(S480="E","P")))</f>
        <v>#REF!</v>
      </c>
      <c r="U480" s="216" t="e">
        <f aca="false">#REF!</f>
        <v>#REF!</v>
      </c>
      <c r="V480" s="216" t="str">
        <f aca="false">IFERROR(VLOOKUP(#REF!,'Country &amp; Service Codes'!$B$4:$C$269,2,FALSE()),"")</f>
        <v/>
      </c>
      <c r="W480" s="215" t="e">
        <f aca="false">#REF!</f>
        <v>#REF!</v>
      </c>
    </row>
    <row r="481" customFormat="false" ht="15" hidden="false" customHeight="false" outlineLevel="0" collapsed="false">
      <c r="F481" s="227"/>
      <c r="G481" s="233"/>
      <c r="H481" s="228"/>
      <c r="I481" s="229"/>
      <c r="J481" s="230"/>
      <c r="K481" s="230"/>
      <c r="L481" s="231"/>
      <c r="R481" s="205" t="s">
        <v>881</v>
      </c>
      <c r="S481" s="216" t="e">
        <f aca="false">#REF!</f>
        <v>#REF!</v>
      </c>
      <c r="T481" s="216" t="e">
        <f aca="false">IF(S481=0,"",IF(S481="I","R",IF(S481="E","P")))</f>
        <v>#REF!</v>
      </c>
      <c r="U481" s="216" t="e">
        <f aca="false">#REF!</f>
        <v>#REF!</v>
      </c>
      <c r="V481" s="216" t="str">
        <f aca="false">IFERROR(VLOOKUP(#REF!,'Country &amp; Service Codes'!$B$4:$C$269,2,FALSE()),"")</f>
        <v/>
      </c>
      <c r="W481" s="215" t="e">
        <f aca="false">#REF!</f>
        <v>#REF!</v>
      </c>
    </row>
    <row r="482" customFormat="false" ht="15" hidden="false" customHeight="false" outlineLevel="0" collapsed="false">
      <c r="F482" s="227"/>
      <c r="G482" s="233"/>
      <c r="H482" s="228"/>
      <c r="I482" s="229"/>
      <c r="J482" s="230"/>
      <c r="K482" s="230"/>
      <c r="L482" s="231"/>
      <c r="R482" s="205" t="s">
        <v>882</v>
      </c>
      <c r="S482" s="216" t="e">
        <f aca="false">#REF!</f>
        <v>#REF!</v>
      </c>
      <c r="T482" s="216" t="e">
        <f aca="false">IF(S482=0,"",IF(S482="I","R",IF(S482="E","P")))</f>
        <v>#REF!</v>
      </c>
      <c r="U482" s="216" t="e">
        <f aca="false">#REF!</f>
        <v>#REF!</v>
      </c>
      <c r="V482" s="216" t="str">
        <f aca="false">IFERROR(VLOOKUP(#REF!,'Country &amp; Service Codes'!$B$4:$C$269,2,FALSE()),"")</f>
        <v/>
      </c>
      <c r="W482" s="215" t="e">
        <f aca="false">#REF!</f>
        <v>#REF!</v>
      </c>
    </row>
    <row r="483" customFormat="false" ht="15" hidden="false" customHeight="false" outlineLevel="0" collapsed="false">
      <c r="F483" s="227"/>
      <c r="G483" s="233"/>
      <c r="H483" s="228"/>
      <c r="I483" s="229"/>
      <c r="J483" s="230"/>
      <c r="K483" s="230"/>
      <c r="L483" s="231"/>
      <c r="R483" s="205" t="s">
        <v>883</v>
      </c>
      <c r="S483" s="216" t="e">
        <f aca="false">#REF!</f>
        <v>#REF!</v>
      </c>
      <c r="T483" s="216" t="e">
        <f aca="false">IF(S483=0,"",IF(S483="I","R",IF(S483="E","P")))</f>
        <v>#REF!</v>
      </c>
      <c r="U483" s="216" t="e">
        <f aca="false">#REF!</f>
        <v>#REF!</v>
      </c>
      <c r="V483" s="216" t="str">
        <f aca="false">IFERROR(VLOOKUP(#REF!,'Country &amp; Service Codes'!$B$4:$C$269,2,FALSE()),"")</f>
        <v/>
      </c>
      <c r="W483" s="215" t="e">
        <f aca="false">#REF!</f>
        <v>#REF!</v>
      </c>
    </row>
    <row r="484" customFormat="false" ht="15" hidden="false" customHeight="false" outlineLevel="0" collapsed="false">
      <c r="F484" s="227"/>
      <c r="G484" s="233"/>
      <c r="H484" s="228"/>
      <c r="I484" s="229"/>
      <c r="J484" s="230"/>
      <c r="K484" s="230"/>
      <c r="L484" s="231"/>
      <c r="R484" s="205" t="s">
        <v>884</v>
      </c>
      <c r="S484" s="216" t="e">
        <f aca="false">#REF!</f>
        <v>#REF!</v>
      </c>
      <c r="T484" s="216" t="e">
        <f aca="false">IF(S484=0,"",IF(S484="I","R",IF(S484="E","P")))</f>
        <v>#REF!</v>
      </c>
      <c r="U484" s="216" t="e">
        <f aca="false">#REF!</f>
        <v>#REF!</v>
      </c>
      <c r="V484" s="216" t="str">
        <f aca="false">IFERROR(VLOOKUP(#REF!,'Country &amp; Service Codes'!$B$4:$C$269,2,FALSE()),"")</f>
        <v/>
      </c>
      <c r="W484" s="215" t="e">
        <f aca="false">#REF!</f>
        <v>#REF!</v>
      </c>
    </row>
    <row r="485" customFormat="false" ht="15" hidden="false" customHeight="false" outlineLevel="0" collapsed="false">
      <c r="F485" s="227"/>
      <c r="G485" s="233"/>
      <c r="H485" s="228"/>
      <c r="I485" s="229"/>
      <c r="J485" s="230"/>
      <c r="K485" s="230"/>
      <c r="L485" s="231"/>
      <c r="R485" s="205" t="s">
        <v>885</v>
      </c>
      <c r="S485" s="216" t="e">
        <f aca="false">#REF!</f>
        <v>#REF!</v>
      </c>
      <c r="T485" s="216" t="e">
        <f aca="false">IF(S485=0,"",IF(S485="I","R",IF(S485="E","P")))</f>
        <v>#REF!</v>
      </c>
      <c r="U485" s="216" t="e">
        <f aca="false">#REF!</f>
        <v>#REF!</v>
      </c>
      <c r="V485" s="216" t="str">
        <f aca="false">IFERROR(VLOOKUP(#REF!,'Country &amp; Service Codes'!$B$4:$C$269,2,FALSE()),"")</f>
        <v/>
      </c>
      <c r="W485" s="215" t="e">
        <f aca="false">#REF!</f>
        <v>#REF!</v>
      </c>
    </row>
    <row r="486" customFormat="false" ht="15" hidden="false" customHeight="false" outlineLevel="0" collapsed="false">
      <c r="F486" s="227"/>
      <c r="G486" s="233"/>
      <c r="H486" s="228"/>
      <c r="I486" s="229"/>
      <c r="J486" s="230"/>
      <c r="K486" s="230"/>
      <c r="L486" s="231"/>
      <c r="R486" s="205" t="s">
        <v>886</v>
      </c>
      <c r="S486" s="216" t="e">
        <f aca="false">#REF!</f>
        <v>#REF!</v>
      </c>
      <c r="T486" s="216" t="e">
        <f aca="false">IF(S486=0,"",IF(S486="I","R",IF(S486="E","P")))</f>
        <v>#REF!</v>
      </c>
      <c r="U486" s="216" t="e">
        <f aca="false">#REF!</f>
        <v>#REF!</v>
      </c>
      <c r="V486" s="216" t="str">
        <f aca="false">IFERROR(VLOOKUP(#REF!,'Country &amp; Service Codes'!$B$4:$C$269,2,FALSE()),"")</f>
        <v/>
      </c>
      <c r="W486" s="215" t="e">
        <f aca="false">#REF!</f>
        <v>#REF!</v>
      </c>
    </row>
    <row r="487" customFormat="false" ht="15" hidden="false" customHeight="false" outlineLevel="0" collapsed="false">
      <c r="F487" s="227"/>
      <c r="G487" s="233"/>
      <c r="H487" s="228"/>
      <c r="I487" s="229"/>
      <c r="J487" s="230"/>
      <c r="K487" s="230"/>
      <c r="L487" s="231"/>
      <c r="R487" s="205" t="s">
        <v>887</v>
      </c>
      <c r="S487" s="216" t="e">
        <f aca="false">#REF!</f>
        <v>#REF!</v>
      </c>
      <c r="T487" s="216" t="e">
        <f aca="false">IF(S487=0,"",IF(S487="I","R",IF(S487="E","P")))</f>
        <v>#REF!</v>
      </c>
      <c r="U487" s="216" t="e">
        <f aca="false">#REF!</f>
        <v>#REF!</v>
      </c>
      <c r="V487" s="216" t="str">
        <f aca="false">IFERROR(VLOOKUP(#REF!,'Country &amp; Service Codes'!$B$4:$C$269,2,FALSE()),"")</f>
        <v/>
      </c>
      <c r="W487" s="215" t="e">
        <f aca="false">#REF!</f>
        <v>#REF!</v>
      </c>
    </row>
    <row r="488" customFormat="false" ht="15" hidden="false" customHeight="false" outlineLevel="0" collapsed="false">
      <c r="F488" s="227"/>
      <c r="G488" s="233"/>
      <c r="H488" s="228"/>
      <c r="I488" s="229"/>
      <c r="J488" s="230"/>
      <c r="K488" s="230"/>
      <c r="L488" s="231"/>
      <c r="R488" s="205" t="s">
        <v>888</v>
      </c>
      <c r="S488" s="216" t="e">
        <f aca="false">#REF!</f>
        <v>#REF!</v>
      </c>
      <c r="T488" s="216" t="e">
        <f aca="false">IF(S488=0,"",IF(S488="I","R",IF(S488="E","P")))</f>
        <v>#REF!</v>
      </c>
      <c r="U488" s="216" t="e">
        <f aca="false">#REF!</f>
        <v>#REF!</v>
      </c>
      <c r="V488" s="216" t="str">
        <f aca="false">IFERROR(VLOOKUP(#REF!,'Country &amp; Service Codes'!$B$4:$C$269,2,FALSE()),"")</f>
        <v/>
      </c>
      <c r="W488" s="215" t="e">
        <f aca="false">#REF!</f>
        <v>#REF!</v>
      </c>
    </row>
    <row r="489" customFormat="false" ht="15" hidden="false" customHeight="false" outlineLevel="0" collapsed="false">
      <c r="F489" s="227"/>
      <c r="G489" s="233"/>
      <c r="H489" s="228"/>
      <c r="I489" s="229"/>
      <c r="J489" s="230"/>
      <c r="K489" s="230"/>
      <c r="L489" s="231"/>
      <c r="R489" s="205" t="s">
        <v>889</v>
      </c>
      <c r="S489" s="216" t="e">
        <f aca="false">#REF!</f>
        <v>#REF!</v>
      </c>
      <c r="T489" s="216" t="e">
        <f aca="false">IF(S489=0,"",IF(S489="I","R",IF(S489="E","P")))</f>
        <v>#REF!</v>
      </c>
      <c r="U489" s="216" t="e">
        <f aca="false">#REF!</f>
        <v>#REF!</v>
      </c>
      <c r="V489" s="216" t="str">
        <f aca="false">IFERROR(VLOOKUP(#REF!,'Country &amp; Service Codes'!$B$4:$C$269,2,FALSE()),"")</f>
        <v/>
      </c>
      <c r="W489" s="215" t="e">
        <f aca="false">#REF!</f>
        <v>#REF!</v>
      </c>
    </row>
    <row r="490" customFormat="false" ht="15" hidden="false" customHeight="false" outlineLevel="0" collapsed="false">
      <c r="F490" s="227"/>
      <c r="G490" s="233"/>
      <c r="H490" s="228"/>
      <c r="I490" s="229"/>
      <c r="J490" s="230"/>
      <c r="K490" s="230"/>
      <c r="L490" s="231"/>
      <c r="R490" s="205" t="s">
        <v>890</v>
      </c>
      <c r="S490" s="216" t="e">
        <f aca="false">#REF!</f>
        <v>#REF!</v>
      </c>
      <c r="T490" s="216" t="e">
        <f aca="false">IF(S490=0,"",IF(S490="I","R",IF(S490="E","P")))</f>
        <v>#REF!</v>
      </c>
      <c r="U490" s="216" t="e">
        <f aca="false">#REF!</f>
        <v>#REF!</v>
      </c>
      <c r="V490" s="216" t="str">
        <f aca="false">IFERROR(VLOOKUP(#REF!,'Country &amp; Service Codes'!$B$4:$C$269,2,FALSE()),"")</f>
        <v/>
      </c>
      <c r="W490" s="215" t="e">
        <f aca="false">#REF!</f>
        <v>#REF!</v>
      </c>
    </row>
    <row r="491" customFormat="false" ht="15" hidden="false" customHeight="false" outlineLevel="0" collapsed="false">
      <c r="F491" s="227"/>
      <c r="G491" s="233"/>
      <c r="H491" s="228"/>
      <c r="I491" s="229"/>
      <c r="J491" s="230"/>
      <c r="K491" s="230"/>
      <c r="L491" s="231"/>
      <c r="R491" s="205" t="s">
        <v>891</v>
      </c>
      <c r="S491" s="216" t="e">
        <f aca="false">#REF!</f>
        <v>#REF!</v>
      </c>
      <c r="T491" s="216" t="e">
        <f aca="false">IF(S491=0,"",IF(S491="I","R",IF(S491="E","P")))</f>
        <v>#REF!</v>
      </c>
      <c r="U491" s="216" t="e">
        <f aca="false">#REF!</f>
        <v>#REF!</v>
      </c>
      <c r="V491" s="216" t="str">
        <f aca="false">IFERROR(VLOOKUP(#REF!,'Country &amp; Service Codes'!$B$4:$C$269,2,FALSE()),"")</f>
        <v/>
      </c>
      <c r="W491" s="215" t="e">
        <f aca="false">#REF!</f>
        <v>#REF!</v>
      </c>
    </row>
    <row r="492" customFormat="false" ht="15" hidden="false" customHeight="false" outlineLevel="0" collapsed="false">
      <c r="F492" s="227"/>
      <c r="G492" s="233"/>
      <c r="H492" s="228"/>
      <c r="I492" s="229"/>
      <c r="J492" s="230"/>
      <c r="K492" s="230"/>
      <c r="L492" s="231"/>
      <c r="R492" s="205" t="s">
        <v>892</v>
      </c>
      <c r="S492" s="216" t="e">
        <f aca="false">#REF!</f>
        <v>#REF!</v>
      </c>
      <c r="T492" s="216" t="e">
        <f aca="false">IF(S492=0,"",IF(S492="I","R",IF(S492="E","P")))</f>
        <v>#REF!</v>
      </c>
      <c r="U492" s="216" t="e">
        <f aca="false">#REF!</f>
        <v>#REF!</v>
      </c>
      <c r="V492" s="216" t="str">
        <f aca="false">IFERROR(VLOOKUP(#REF!,'Country &amp; Service Codes'!$B$4:$C$269,2,FALSE()),"")</f>
        <v/>
      </c>
      <c r="W492" s="215" t="e">
        <f aca="false">#REF!</f>
        <v>#REF!</v>
      </c>
    </row>
    <row r="493" customFormat="false" ht="15" hidden="false" customHeight="false" outlineLevel="0" collapsed="false">
      <c r="F493" s="227"/>
      <c r="G493" s="233"/>
      <c r="H493" s="228"/>
      <c r="I493" s="229"/>
      <c r="J493" s="230"/>
      <c r="K493" s="230"/>
      <c r="L493" s="231"/>
      <c r="R493" s="205" t="s">
        <v>893</v>
      </c>
      <c r="S493" s="216" t="e">
        <f aca="false">#REF!</f>
        <v>#REF!</v>
      </c>
      <c r="T493" s="216" t="e">
        <f aca="false">IF(S493=0,"",IF(S493="I","R",IF(S493="E","P")))</f>
        <v>#REF!</v>
      </c>
      <c r="U493" s="216" t="e">
        <f aca="false">#REF!</f>
        <v>#REF!</v>
      </c>
      <c r="V493" s="216" t="str">
        <f aca="false">IFERROR(VLOOKUP(#REF!,'Country &amp; Service Codes'!$B$4:$C$269,2,FALSE()),"")</f>
        <v/>
      </c>
      <c r="W493" s="215" t="e">
        <f aca="false">#REF!</f>
        <v>#REF!</v>
      </c>
    </row>
    <row r="494" customFormat="false" ht="15" hidden="false" customHeight="false" outlineLevel="0" collapsed="false">
      <c r="F494" s="227"/>
      <c r="G494" s="233"/>
      <c r="H494" s="228"/>
      <c r="I494" s="229"/>
      <c r="J494" s="230"/>
      <c r="K494" s="230"/>
      <c r="L494" s="231"/>
      <c r="R494" s="205" t="s">
        <v>894</v>
      </c>
      <c r="S494" s="216" t="e">
        <f aca="false">#REF!</f>
        <v>#REF!</v>
      </c>
      <c r="T494" s="216" t="e">
        <f aca="false">IF(S494=0,"",IF(S494="I","R",IF(S494="E","P")))</f>
        <v>#REF!</v>
      </c>
      <c r="U494" s="216" t="e">
        <f aca="false">#REF!</f>
        <v>#REF!</v>
      </c>
      <c r="V494" s="216" t="str">
        <f aca="false">IFERROR(VLOOKUP(#REF!,'Country &amp; Service Codes'!$B$4:$C$269,2,FALSE()),"")</f>
        <v/>
      </c>
      <c r="W494" s="215" t="e">
        <f aca="false">#REF!</f>
        <v>#REF!</v>
      </c>
    </row>
    <row r="495" customFormat="false" ht="15" hidden="false" customHeight="false" outlineLevel="0" collapsed="false">
      <c r="F495" s="227"/>
      <c r="G495" s="233"/>
      <c r="H495" s="228"/>
      <c r="I495" s="229"/>
      <c r="J495" s="230"/>
      <c r="K495" s="230"/>
      <c r="L495" s="231"/>
      <c r="R495" s="205" t="s">
        <v>895</v>
      </c>
      <c r="S495" s="216" t="e">
        <f aca="false">#REF!</f>
        <v>#REF!</v>
      </c>
      <c r="T495" s="216" t="e">
        <f aca="false">IF(S495=0,"",IF(S495="I","R",IF(S495="E","P")))</f>
        <v>#REF!</v>
      </c>
      <c r="U495" s="216" t="e">
        <f aca="false">#REF!</f>
        <v>#REF!</v>
      </c>
      <c r="V495" s="216" t="str">
        <f aca="false">IFERROR(VLOOKUP(#REF!,'Country &amp; Service Codes'!$B$4:$C$269,2,FALSE()),"")</f>
        <v/>
      </c>
      <c r="W495" s="215" t="e">
        <f aca="false">#REF!</f>
        <v>#REF!</v>
      </c>
    </row>
    <row r="496" customFormat="false" ht="15" hidden="false" customHeight="false" outlineLevel="0" collapsed="false">
      <c r="F496" s="227"/>
      <c r="G496" s="233"/>
      <c r="H496" s="228"/>
      <c r="I496" s="229"/>
      <c r="J496" s="230"/>
      <c r="K496" s="230"/>
      <c r="L496" s="231"/>
      <c r="R496" s="205" t="s">
        <v>896</v>
      </c>
      <c r="S496" s="216" t="e">
        <f aca="false">#REF!</f>
        <v>#REF!</v>
      </c>
      <c r="T496" s="216" t="e">
        <f aca="false">IF(S496=0,"",IF(S496="I","R",IF(S496="E","P")))</f>
        <v>#REF!</v>
      </c>
      <c r="U496" s="216" t="e">
        <f aca="false">#REF!</f>
        <v>#REF!</v>
      </c>
      <c r="V496" s="216" t="str">
        <f aca="false">IFERROR(VLOOKUP(#REF!,'Country &amp; Service Codes'!$B$4:$C$269,2,FALSE()),"")</f>
        <v/>
      </c>
      <c r="W496" s="215" t="e">
        <f aca="false">#REF!</f>
        <v>#REF!</v>
      </c>
    </row>
    <row r="497" customFormat="false" ht="15" hidden="false" customHeight="false" outlineLevel="0" collapsed="false">
      <c r="F497" s="227"/>
      <c r="G497" s="233"/>
      <c r="H497" s="228"/>
      <c r="I497" s="229"/>
      <c r="J497" s="230"/>
      <c r="K497" s="230"/>
      <c r="L497" s="231"/>
      <c r="R497" s="205" t="s">
        <v>897</v>
      </c>
      <c r="S497" s="216" t="e">
        <f aca="false">#REF!</f>
        <v>#REF!</v>
      </c>
      <c r="T497" s="216" t="e">
        <f aca="false">IF(S497=0,"",IF(S497="I","R",IF(S497="E","P")))</f>
        <v>#REF!</v>
      </c>
      <c r="U497" s="216" t="e">
        <f aca="false">#REF!</f>
        <v>#REF!</v>
      </c>
      <c r="V497" s="216" t="str">
        <f aca="false">IFERROR(VLOOKUP(#REF!,'Country &amp; Service Codes'!$B$4:$C$269,2,FALSE()),"")</f>
        <v/>
      </c>
      <c r="W497" s="215" t="e">
        <f aca="false">#REF!</f>
        <v>#REF!</v>
      </c>
    </row>
    <row r="498" customFormat="false" ht="15" hidden="false" customHeight="false" outlineLevel="0" collapsed="false">
      <c r="F498" s="227"/>
      <c r="G498" s="233"/>
      <c r="H498" s="228"/>
      <c r="I498" s="229"/>
      <c r="J498" s="230"/>
      <c r="K498" s="230"/>
      <c r="L498" s="231"/>
      <c r="R498" s="205" t="s">
        <v>898</v>
      </c>
      <c r="S498" s="216" t="e">
        <f aca="false">#REF!</f>
        <v>#REF!</v>
      </c>
      <c r="T498" s="216" t="e">
        <f aca="false">IF(S498=0,"",IF(S498="I","R",IF(S498="E","P")))</f>
        <v>#REF!</v>
      </c>
      <c r="U498" s="216" t="e">
        <f aca="false">#REF!</f>
        <v>#REF!</v>
      </c>
      <c r="V498" s="216" t="str">
        <f aca="false">IFERROR(VLOOKUP(#REF!,'Country &amp; Service Codes'!$B$4:$C$269,2,FALSE()),"")</f>
        <v/>
      </c>
      <c r="W498" s="215" t="e">
        <f aca="false">#REF!</f>
        <v>#REF!</v>
      </c>
    </row>
    <row r="499" customFormat="false" ht="15" hidden="false" customHeight="false" outlineLevel="0" collapsed="false">
      <c r="F499" s="227"/>
      <c r="G499" s="233"/>
      <c r="H499" s="228"/>
      <c r="I499" s="229"/>
      <c r="J499" s="230"/>
      <c r="K499" s="230"/>
      <c r="L499" s="231"/>
      <c r="R499" s="205" t="s">
        <v>899</v>
      </c>
      <c r="S499" s="216" t="e">
        <f aca="false">#REF!</f>
        <v>#REF!</v>
      </c>
      <c r="T499" s="216" t="e">
        <f aca="false">IF(S499=0,"",IF(S499="I","R",IF(S499="E","P")))</f>
        <v>#REF!</v>
      </c>
      <c r="U499" s="216" t="e">
        <f aca="false">#REF!</f>
        <v>#REF!</v>
      </c>
      <c r="V499" s="216" t="str">
        <f aca="false">IFERROR(VLOOKUP(#REF!,'Country &amp; Service Codes'!$B$4:$C$269,2,FALSE()),"")</f>
        <v/>
      </c>
      <c r="W499" s="215" t="e">
        <f aca="false">#REF!</f>
        <v>#REF!</v>
      </c>
    </row>
    <row r="500" customFormat="false" ht="15" hidden="false" customHeight="false" outlineLevel="0" collapsed="false">
      <c r="F500" s="227"/>
      <c r="G500" s="233"/>
      <c r="H500" s="228"/>
      <c r="I500" s="229"/>
      <c r="J500" s="230"/>
      <c r="K500" s="230"/>
      <c r="L500" s="231"/>
      <c r="R500" s="205" t="s">
        <v>900</v>
      </c>
      <c r="S500" s="216" t="e">
        <f aca="false">#REF!</f>
        <v>#REF!</v>
      </c>
      <c r="T500" s="216" t="e">
        <f aca="false">IF(S500=0,"",IF(S500="I","R",IF(S500="E","P")))</f>
        <v>#REF!</v>
      </c>
      <c r="U500" s="216" t="e">
        <f aca="false">#REF!</f>
        <v>#REF!</v>
      </c>
      <c r="V500" s="216" t="str">
        <f aca="false">IFERROR(VLOOKUP(#REF!,'Country &amp; Service Codes'!$B$4:$C$269,2,FALSE()),"")</f>
        <v/>
      </c>
      <c r="W500" s="215" t="e">
        <f aca="false">#REF!</f>
        <v>#REF!</v>
      </c>
    </row>
    <row r="501" customFormat="false" ht="15" hidden="false" customHeight="false" outlineLevel="0" collapsed="false">
      <c r="F501" s="227"/>
      <c r="G501" s="233"/>
      <c r="H501" s="228"/>
      <c r="I501" s="229"/>
      <c r="J501" s="230"/>
      <c r="K501" s="230"/>
      <c r="L501" s="231"/>
      <c r="R501" s="205" t="s">
        <v>901</v>
      </c>
      <c r="S501" s="216" t="e">
        <f aca="false">#REF!</f>
        <v>#REF!</v>
      </c>
      <c r="T501" s="216" t="e">
        <f aca="false">IF(S501=0,"",IF(S501="I","R",IF(S501="E","P")))</f>
        <v>#REF!</v>
      </c>
      <c r="U501" s="216" t="e">
        <f aca="false">#REF!</f>
        <v>#REF!</v>
      </c>
      <c r="V501" s="216" t="str">
        <f aca="false">IFERROR(VLOOKUP(#REF!,'Country &amp; Service Codes'!$B$4:$C$269,2,FALSE()),"")</f>
        <v/>
      </c>
      <c r="W501" s="215" t="e">
        <f aca="false">#REF!</f>
        <v>#REF!</v>
      </c>
    </row>
    <row r="502" customFormat="false" ht="15" hidden="false" customHeight="false" outlineLevel="0" collapsed="false">
      <c r="F502" s="227"/>
      <c r="G502" s="233"/>
      <c r="H502" s="228"/>
      <c r="I502" s="229"/>
      <c r="J502" s="230"/>
      <c r="K502" s="230"/>
      <c r="L502" s="231"/>
      <c r="R502" s="205" t="s">
        <v>902</v>
      </c>
      <c r="S502" s="216" t="e">
        <f aca="false">#REF!</f>
        <v>#REF!</v>
      </c>
      <c r="T502" s="216" t="e">
        <f aca="false">IF(S502=0,"",IF(S502="I","R",IF(S502="E","P")))</f>
        <v>#REF!</v>
      </c>
      <c r="U502" s="216" t="e">
        <f aca="false">#REF!</f>
        <v>#REF!</v>
      </c>
      <c r="V502" s="216" t="str">
        <f aca="false">IFERROR(VLOOKUP(#REF!,'Country &amp; Service Codes'!$B$4:$C$269,2,FALSE()),"")</f>
        <v/>
      </c>
      <c r="W502" s="215" t="e">
        <f aca="false">#REF!</f>
        <v>#REF!</v>
      </c>
    </row>
    <row r="503" customFormat="false" ht="15" hidden="false" customHeight="false" outlineLevel="0" collapsed="false">
      <c r="F503" s="227"/>
      <c r="G503" s="233"/>
      <c r="H503" s="228"/>
      <c r="I503" s="229"/>
      <c r="J503" s="230"/>
      <c r="K503" s="230"/>
      <c r="L503" s="231"/>
      <c r="R503" s="205" t="s">
        <v>903</v>
      </c>
      <c r="S503" s="216" t="e">
        <f aca="false">#REF!</f>
        <v>#REF!</v>
      </c>
      <c r="T503" s="216" t="e">
        <f aca="false">IF(S503=0,"",IF(S503="I","R",IF(S503="E","P")))</f>
        <v>#REF!</v>
      </c>
      <c r="U503" s="216" t="e">
        <f aca="false">#REF!</f>
        <v>#REF!</v>
      </c>
      <c r="V503" s="216" t="str">
        <f aca="false">IFERROR(VLOOKUP(#REF!,'Country &amp; Service Codes'!$B$4:$C$269,2,FALSE()),"")</f>
        <v/>
      </c>
      <c r="W503" s="215" t="e">
        <f aca="false">#REF!</f>
        <v>#REF!</v>
      </c>
    </row>
    <row r="504" customFormat="false" ht="15" hidden="false" customHeight="false" outlineLevel="0" collapsed="false">
      <c r="F504" s="227"/>
      <c r="G504" s="233"/>
      <c r="H504" s="228"/>
      <c r="I504" s="229"/>
      <c r="J504" s="230"/>
      <c r="K504" s="230"/>
      <c r="L504" s="231"/>
      <c r="R504" s="205" t="s">
        <v>904</v>
      </c>
      <c r="S504" s="216" t="e">
        <f aca="false">#REF!</f>
        <v>#REF!</v>
      </c>
      <c r="T504" s="216" t="e">
        <f aca="false">IF(S504=0,"",IF(S504="I","R",IF(S504="E","P")))</f>
        <v>#REF!</v>
      </c>
      <c r="U504" s="216" t="e">
        <f aca="false">#REF!</f>
        <v>#REF!</v>
      </c>
      <c r="V504" s="216" t="str">
        <f aca="false">IFERROR(VLOOKUP(#REF!,'Country &amp; Service Codes'!$B$4:$C$269,2,FALSE()),"")</f>
        <v/>
      </c>
      <c r="W504" s="215" t="e">
        <f aca="false">#REF!</f>
        <v>#REF!</v>
      </c>
    </row>
    <row r="505" customFormat="false" ht="15" hidden="false" customHeight="false" outlineLevel="0" collapsed="false">
      <c r="F505" s="227"/>
      <c r="G505" s="233"/>
      <c r="H505" s="228"/>
      <c r="I505" s="229"/>
      <c r="J505" s="230"/>
      <c r="K505" s="230"/>
      <c r="L505" s="231"/>
      <c r="R505" s="205" t="s">
        <v>905</v>
      </c>
      <c r="S505" s="216" t="e">
        <f aca="false">#REF!</f>
        <v>#REF!</v>
      </c>
      <c r="T505" s="216" t="e">
        <f aca="false">IF(S505=0,"",IF(S505="I","R",IF(S505="E","P")))</f>
        <v>#REF!</v>
      </c>
      <c r="U505" s="216" t="e">
        <f aca="false">#REF!</f>
        <v>#REF!</v>
      </c>
      <c r="V505" s="216" t="str">
        <f aca="false">IFERROR(VLOOKUP(#REF!,'Country &amp; Service Codes'!$B$4:$C$269,2,FALSE()),"")</f>
        <v/>
      </c>
      <c r="W505" s="215" t="e">
        <f aca="false">#REF!</f>
        <v>#REF!</v>
      </c>
    </row>
    <row r="506" customFormat="false" ht="15" hidden="false" customHeight="false" outlineLevel="0" collapsed="false">
      <c r="F506" s="227"/>
      <c r="G506" s="233"/>
      <c r="H506" s="228"/>
      <c r="I506" s="229"/>
      <c r="J506" s="230"/>
      <c r="K506" s="230"/>
      <c r="L506" s="231"/>
      <c r="R506" s="205" t="s">
        <v>906</v>
      </c>
      <c r="S506" s="216" t="e">
        <f aca="false">#REF!</f>
        <v>#REF!</v>
      </c>
      <c r="T506" s="216" t="e">
        <f aca="false">IF(S506=0,"",IF(S506="I","R",IF(S506="E","P")))</f>
        <v>#REF!</v>
      </c>
      <c r="U506" s="216" t="e">
        <f aca="false">#REF!</f>
        <v>#REF!</v>
      </c>
      <c r="V506" s="216" t="str">
        <f aca="false">IFERROR(VLOOKUP(#REF!,'Country &amp; Service Codes'!$B$4:$C$269,2,FALSE()),"")</f>
        <v/>
      </c>
      <c r="W506" s="215" t="e">
        <f aca="false">#REF!</f>
        <v>#REF!</v>
      </c>
    </row>
    <row r="507" customFormat="false" ht="15" hidden="false" customHeight="false" outlineLevel="0" collapsed="false">
      <c r="F507" s="227"/>
      <c r="G507" s="233"/>
      <c r="H507" s="228"/>
      <c r="I507" s="229"/>
      <c r="J507" s="230"/>
      <c r="K507" s="230"/>
      <c r="L507" s="231"/>
      <c r="R507" s="205" t="s">
        <v>907</v>
      </c>
      <c r="S507" s="216" t="e">
        <f aca="false">#REF!</f>
        <v>#REF!</v>
      </c>
      <c r="T507" s="216" t="e">
        <f aca="false">IF(S507=0,"",IF(S507="I","R",IF(S507="E","P")))</f>
        <v>#REF!</v>
      </c>
      <c r="U507" s="216" t="e">
        <f aca="false">#REF!</f>
        <v>#REF!</v>
      </c>
      <c r="V507" s="216" t="str">
        <f aca="false">IFERROR(VLOOKUP(#REF!,'Country &amp; Service Codes'!$B$4:$C$269,2,FALSE()),"")</f>
        <v/>
      </c>
      <c r="W507" s="215" t="e">
        <f aca="false">#REF!</f>
        <v>#REF!</v>
      </c>
    </row>
    <row r="508" customFormat="false" ht="15" hidden="false" customHeight="false" outlineLevel="0" collapsed="false">
      <c r="F508" s="227"/>
      <c r="G508" s="233"/>
      <c r="H508" s="228"/>
      <c r="I508" s="229"/>
      <c r="J508" s="230"/>
      <c r="K508" s="230"/>
      <c r="L508" s="231"/>
      <c r="R508" s="205" t="s">
        <v>908</v>
      </c>
      <c r="S508" s="216" t="e">
        <f aca="false">#REF!</f>
        <v>#REF!</v>
      </c>
      <c r="T508" s="216" t="e">
        <f aca="false">IF(S508=0,"",IF(S508="I","R",IF(S508="E","P")))</f>
        <v>#REF!</v>
      </c>
      <c r="U508" s="216" t="e">
        <f aca="false">#REF!</f>
        <v>#REF!</v>
      </c>
      <c r="V508" s="216" t="str">
        <f aca="false">IFERROR(VLOOKUP(#REF!,'Country &amp; Service Codes'!$B$4:$C$269,2,FALSE()),"")</f>
        <v/>
      </c>
      <c r="W508" s="215" t="e">
        <f aca="false">#REF!</f>
        <v>#REF!</v>
      </c>
    </row>
    <row r="509" customFormat="false" ht="15" hidden="false" customHeight="false" outlineLevel="0" collapsed="false">
      <c r="F509" s="227"/>
      <c r="G509" s="233"/>
      <c r="H509" s="228"/>
      <c r="I509" s="229"/>
      <c r="J509" s="230"/>
      <c r="K509" s="230"/>
      <c r="L509" s="231"/>
      <c r="R509" s="205" t="s">
        <v>909</v>
      </c>
      <c r="S509" s="216" t="e">
        <f aca="false">#REF!</f>
        <v>#REF!</v>
      </c>
      <c r="T509" s="216" t="e">
        <f aca="false">IF(S509=0,"",IF(S509="I","R",IF(S509="E","P")))</f>
        <v>#REF!</v>
      </c>
      <c r="U509" s="216" t="e">
        <f aca="false">#REF!</f>
        <v>#REF!</v>
      </c>
      <c r="V509" s="216" t="str">
        <f aca="false">IFERROR(VLOOKUP(#REF!,'Country &amp; Service Codes'!$B$4:$C$269,2,FALSE()),"")</f>
        <v/>
      </c>
      <c r="W509" s="215" t="e">
        <f aca="false">#REF!</f>
        <v>#REF!</v>
      </c>
    </row>
    <row r="510" customFormat="false" ht="15" hidden="false" customHeight="false" outlineLevel="0" collapsed="false">
      <c r="F510" s="227"/>
      <c r="G510" s="233"/>
      <c r="H510" s="228"/>
      <c r="I510" s="229"/>
      <c r="J510" s="230"/>
      <c r="K510" s="230"/>
      <c r="L510" s="231"/>
      <c r="R510" s="205" t="s">
        <v>910</v>
      </c>
      <c r="S510" s="216" t="e">
        <f aca="false">#REF!</f>
        <v>#REF!</v>
      </c>
      <c r="T510" s="216" t="e">
        <f aca="false">IF(S510=0,"",IF(S510="I","R",IF(S510="E","P")))</f>
        <v>#REF!</v>
      </c>
      <c r="U510" s="216" t="e">
        <f aca="false">#REF!</f>
        <v>#REF!</v>
      </c>
      <c r="V510" s="216" t="str">
        <f aca="false">IFERROR(VLOOKUP(#REF!,'Country &amp; Service Codes'!$B$4:$C$269,2,FALSE()),"")</f>
        <v/>
      </c>
      <c r="W510" s="215" t="e">
        <f aca="false">#REF!</f>
        <v>#REF!</v>
      </c>
    </row>
    <row r="511" customFormat="false" ht="15" hidden="false" customHeight="false" outlineLevel="0" collapsed="false">
      <c r="F511" s="227"/>
      <c r="G511" s="233"/>
      <c r="H511" s="228"/>
      <c r="I511" s="229"/>
      <c r="J511" s="230"/>
      <c r="K511" s="230"/>
      <c r="L511" s="231"/>
      <c r="R511" s="205" t="s">
        <v>911</v>
      </c>
      <c r="S511" s="216" t="e">
        <f aca="false">#REF!</f>
        <v>#REF!</v>
      </c>
      <c r="T511" s="216" t="e">
        <f aca="false">IF(S511=0,"",IF(S511="I","R",IF(S511="E","P")))</f>
        <v>#REF!</v>
      </c>
      <c r="U511" s="216" t="e">
        <f aca="false">#REF!</f>
        <v>#REF!</v>
      </c>
      <c r="V511" s="216" t="str">
        <f aca="false">IFERROR(VLOOKUP(#REF!,'Country &amp; Service Codes'!$B$4:$C$269,2,FALSE()),"")</f>
        <v/>
      </c>
      <c r="W511" s="215" t="e">
        <f aca="false">#REF!</f>
        <v>#REF!</v>
      </c>
    </row>
    <row r="512" customFormat="false" ht="15" hidden="false" customHeight="false" outlineLevel="0" collapsed="false">
      <c r="F512" s="227"/>
      <c r="G512" s="233"/>
      <c r="H512" s="228"/>
      <c r="I512" s="229"/>
      <c r="J512" s="230"/>
      <c r="K512" s="230"/>
      <c r="L512" s="231"/>
      <c r="R512" s="205" t="s">
        <v>912</v>
      </c>
      <c r="S512" s="216" t="e">
        <f aca="false">#REF!</f>
        <v>#REF!</v>
      </c>
      <c r="T512" s="216" t="e">
        <f aca="false">IF(S512=0,"",IF(S512="I","R",IF(S512="E","P")))</f>
        <v>#REF!</v>
      </c>
      <c r="U512" s="216" t="e">
        <f aca="false">#REF!</f>
        <v>#REF!</v>
      </c>
      <c r="V512" s="216" t="str">
        <f aca="false">IFERROR(VLOOKUP(#REF!,'Country &amp; Service Codes'!$B$4:$C$269,2,FALSE()),"")</f>
        <v/>
      </c>
      <c r="W512" s="215" t="e">
        <f aca="false">#REF!</f>
        <v>#REF!</v>
      </c>
    </row>
    <row r="513" customFormat="false" ht="15" hidden="false" customHeight="false" outlineLevel="0" collapsed="false">
      <c r="F513" s="227"/>
      <c r="G513" s="233"/>
      <c r="H513" s="228"/>
      <c r="I513" s="229"/>
      <c r="J513" s="230"/>
      <c r="K513" s="230"/>
      <c r="L513" s="231"/>
      <c r="R513" s="205" t="s">
        <v>913</v>
      </c>
      <c r="S513" s="216" t="e">
        <f aca="false">#REF!</f>
        <v>#REF!</v>
      </c>
      <c r="T513" s="216" t="e">
        <f aca="false">IF(S513=0,"",IF(S513="I","R",IF(S513="E","P")))</f>
        <v>#REF!</v>
      </c>
      <c r="U513" s="216" t="e">
        <f aca="false">#REF!</f>
        <v>#REF!</v>
      </c>
      <c r="V513" s="216" t="str">
        <f aca="false">IFERROR(VLOOKUP(#REF!,'Country &amp; Service Codes'!$B$4:$C$269,2,FALSE()),"")</f>
        <v/>
      </c>
      <c r="W513" s="215" t="e">
        <f aca="false">#REF!</f>
        <v>#REF!</v>
      </c>
    </row>
    <row r="514" customFormat="false" ht="15" hidden="false" customHeight="false" outlineLevel="0" collapsed="false">
      <c r="F514" s="227"/>
      <c r="G514" s="233"/>
      <c r="H514" s="228"/>
      <c r="I514" s="229"/>
      <c r="J514" s="230"/>
      <c r="K514" s="230"/>
      <c r="L514" s="231"/>
      <c r="R514" s="205" t="s">
        <v>914</v>
      </c>
      <c r="S514" s="216" t="e">
        <f aca="false">#REF!</f>
        <v>#REF!</v>
      </c>
      <c r="T514" s="216" t="e">
        <f aca="false">IF(S514=0,"",IF(S514="I","R",IF(S514="E","P")))</f>
        <v>#REF!</v>
      </c>
      <c r="U514" s="216" t="e">
        <f aca="false">#REF!</f>
        <v>#REF!</v>
      </c>
      <c r="V514" s="216" t="str">
        <f aca="false">IFERROR(VLOOKUP(#REF!,'Country &amp; Service Codes'!$B$4:$C$269,2,FALSE()),"")</f>
        <v/>
      </c>
      <c r="W514" s="215" t="e">
        <f aca="false">#REF!</f>
        <v>#REF!</v>
      </c>
    </row>
    <row r="515" customFormat="false" ht="15" hidden="false" customHeight="false" outlineLevel="0" collapsed="false">
      <c r="F515" s="227"/>
      <c r="G515" s="233"/>
      <c r="H515" s="228"/>
      <c r="I515" s="229"/>
      <c r="J515" s="230"/>
      <c r="K515" s="230"/>
      <c r="L515" s="231"/>
      <c r="R515" s="205" t="s">
        <v>915</v>
      </c>
      <c r="S515" s="216" t="e">
        <f aca="false">#REF!</f>
        <v>#REF!</v>
      </c>
      <c r="T515" s="216" t="e">
        <f aca="false">IF(S515=0,"",IF(S515="I","R",IF(S515="E","P")))</f>
        <v>#REF!</v>
      </c>
      <c r="U515" s="216" t="e">
        <f aca="false">#REF!</f>
        <v>#REF!</v>
      </c>
      <c r="V515" s="216" t="str">
        <f aca="false">IFERROR(VLOOKUP(#REF!,'Country &amp; Service Codes'!$B$4:$C$269,2,FALSE()),"")</f>
        <v/>
      </c>
      <c r="W515" s="215" t="e">
        <f aca="false">#REF!</f>
        <v>#REF!</v>
      </c>
    </row>
    <row r="516" customFormat="false" ht="15" hidden="false" customHeight="false" outlineLevel="0" collapsed="false">
      <c r="F516" s="227"/>
      <c r="G516" s="233"/>
      <c r="H516" s="228"/>
      <c r="I516" s="229"/>
      <c r="J516" s="230"/>
      <c r="K516" s="230"/>
      <c r="L516" s="231"/>
      <c r="R516" s="205" t="s">
        <v>916</v>
      </c>
      <c r="S516" s="216" t="e">
        <f aca="false">#REF!</f>
        <v>#REF!</v>
      </c>
      <c r="T516" s="216" t="e">
        <f aca="false">IF(S516=0,"",IF(S516="I","R",IF(S516="E","P")))</f>
        <v>#REF!</v>
      </c>
      <c r="U516" s="216" t="e">
        <f aca="false">#REF!</f>
        <v>#REF!</v>
      </c>
      <c r="V516" s="216" t="str">
        <f aca="false">IFERROR(VLOOKUP(#REF!,'Country &amp; Service Codes'!$B$4:$C$269,2,FALSE()),"")</f>
        <v/>
      </c>
      <c r="W516" s="215" t="e">
        <f aca="false">#REF!</f>
        <v>#REF!</v>
      </c>
    </row>
    <row r="517" customFormat="false" ht="15" hidden="false" customHeight="false" outlineLevel="0" collapsed="false">
      <c r="F517" s="227"/>
      <c r="G517" s="233"/>
      <c r="H517" s="228"/>
      <c r="I517" s="229"/>
      <c r="J517" s="230"/>
      <c r="K517" s="230"/>
      <c r="L517" s="231"/>
      <c r="R517" s="205" t="s">
        <v>917</v>
      </c>
      <c r="S517" s="216" t="e">
        <f aca="false">#REF!</f>
        <v>#REF!</v>
      </c>
      <c r="T517" s="216" t="e">
        <f aca="false">IF(S517=0,"",IF(S517="I","R",IF(S517="E","P")))</f>
        <v>#REF!</v>
      </c>
      <c r="U517" s="216" t="e">
        <f aca="false">#REF!</f>
        <v>#REF!</v>
      </c>
      <c r="V517" s="216" t="str">
        <f aca="false">IFERROR(VLOOKUP(#REF!,'Country &amp; Service Codes'!$B$4:$C$269,2,FALSE()),"")</f>
        <v/>
      </c>
      <c r="W517" s="215" t="e">
        <f aca="false">#REF!</f>
        <v>#REF!</v>
      </c>
    </row>
    <row r="518" customFormat="false" ht="15" hidden="false" customHeight="false" outlineLevel="0" collapsed="false">
      <c r="F518" s="227"/>
      <c r="G518" s="233"/>
      <c r="H518" s="228"/>
      <c r="I518" s="229"/>
      <c r="J518" s="230"/>
      <c r="K518" s="230"/>
      <c r="L518" s="231"/>
      <c r="R518" s="205" t="s">
        <v>918</v>
      </c>
      <c r="S518" s="216" t="e">
        <f aca="false">#REF!</f>
        <v>#REF!</v>
      </c>
      <c r="T518" s="216" t="e">
        <f aca="false">IF(S518=0,"",IF(S518="I","R",IF(S518="E","P")))</f>
        <v>#REF!</v>
      </c>
      <c r="U518" s="216" t="e">
        <f aca="false">#REF!</f>
        <v>#REF!</v>
      </c>
      <c r="V518" s="216" t="str">
        <f aca="false">IFERROR(VLOOKUP(#REF!,'Country &amp; Service Codes'!$B$4:$C$269,2,FALSE()),"")</f>
        <v/>
      </c>
      <c r="W518" s="215" t="e">
        <f aca="false">#REF!</f>
        <v>#REF!</v>
      </c>
    </row>
    <row r="519" customFormat="false" ht="15" hidden="false" customHeight="false" outlineLevel="0" collapsed="false">
      <c r="F519" s="227"/>
      <c r="G519" s="233"/>
      <c r="H519" s="228"/>
      <c r="I519" s="229"/>
      <c r="J519" s="230"/>
      <c r="K519" s="230"/>
      <c r="L519" s="231"/>
      <c r="R519" s="205" t="s">
        <v>919</v>
      </c>
      <c r="S519" s="216" t="e">
        <f aca="false">#REF!</f>
        <v>#REF!</v>
      </c>
      <c r="T519" s="216" t="e">
        <f aca="false">IF(S519=0,"",IF(S519="I","R",IF(S519="E","P")))</f>
        <v>#REF!</v>
      </c>
      <c r="U519" s="216" t="e">
        <f aca="false">#REF!</f>
        <v>#REF!</v>
      </c>
      <c r="V519" s="216" t="str">
        <f aca="false">IFERROR(VLOOKUP(#REF!,'Country &amp; Service Codes'!$B$4:$C$269,2,FALSE()),"")</f>
        <v/>
      </c>
      <c r="W519" s="215" t="e">
        <f aca="false">#REF!</f>
        <v>#REF!</v>
      </c>
    </row>
    <row r="520" customFormat="false" ht="15" hidden="false" customHeight="false" outlineLevel="0" collapsed="false">
      <c r="F520" s="227"/>
      <c r="G520" s="233"/>
      <c r="H520" s="228"/>
      <c r="I520" s="229"/>
      <c r="J520" s="230"/>
      <c r="K520" s="230"/>
      <c r="L520" s="231"/>
      <c r="R520" s="205" t="s">
        <v>920</v>
      </c>
      <c r="S520" s="216" t="e">
        <f aca="false">#REF!</f>
        <v>#REF!</v>
      </c>
      <c r="T520" s="216" t="e">
        <f aca="false">IF(S520=0,"",IF(S520="I","R",IF(S520="E","P")))</f>
        <v>#REF!</v>
      </c>
      <c r="U520" s="216" t="e">
        <f aca="false">#REF!</f>
        <v>#REF!</v>
      </c>
      <c r="V520" s="216" t="str">
        <f aca="false">IFERROR(VLOOKUP(#REF!,'Country &amp; Service Codes'!$B$4:$C$269,2,FALSE()),"")</f>
        <v/>
      </c>
      <c r="W520" s="215" t="e">
        <f aca="false">#REF!</f>
        <v>#REF!</v>
      </c>
    </row>
    <row r="521" customFormat="false" ht="15" hidden="false" customHeight="false" outlineLevel="0" collapsed="false">
      <c r="F521" s="227"/>
      <c r="G521" s="233"/>
      <c r="H521" s="228"/>
      <c r="I521" s="229"/>
      <c r="J521" s="230"/>
      <c r="K521" s="230"/>
      <c r="L521" s="231"/>
      <c r="R521" s="205" t="s">
        <v>921</v>
      </c>
      <c r="S521" s="216" t="e">
        <f aca="false">#REF!</f>
        <v>#REF!</v>
      </c>
      <c r="T521" s="216" t="e">
        <f aca="false">IF(S521=0,"",IF(S521="I","R",IF(S521="E","P")))</f>
        <v>#REF!</v>
      </c>
      <c r="U521" s="216" t="e">
        <f aca="false">#REF!</f>
        <v>#REF!</v>
      </c>
      <c r="V521" s="216" t="str">
        <f aca="false">IFERROR(VLOOKUP(#REF!,'Country &amp; Service Codes'!$B$4:$C$269,2,FALSE()),"")</f>
        <v/>
      </c>
      <c r="W521" s="215" t="e">
        <f aca="false">#REF!</f>
        <v>#REF!</v>
      </c>
    </row>
    <row r="522" customFormat="false" ht="15" hidden="false" customHeight="false" outlineLevel="0" collapsed="false">
      <c r="F522" s="227"/>
      <c r="G522" s="233"/>
      <c r="H522" s="228"/>
      <c r="I522" s="229"/>
      <c r="J522" s="230"/>
      <c r="K522" s="230"/>
      <c r="L522" s="231"/>
      <c r="R522" s="205" t="s">
        <v>922</v>
      </c>
      <c r="S522" s="216" t="e">
        <f aca="false">#REF!</f>
        <v>#REF!</v>
      </c>
      <c r="T522" s="216" t="e">
        <f aca="false">IF(S522=0,"",IF(S522="I","R",IF(S522="E","P")))</f>
        <v>#REF!</v>
      </c>
      <c r="U522" s="216" t="e">
        <f aca="false">#REF!</f>
        <v>#REF!</v>
      </c>
      <c r="V522" s="216" t="str">
        <f aca="false">IFERROR(VLOOKUP(#REF!,'Country &amp; Service Codes'!$B$4:$C$269,2,FALSE()),"")</f>
        <v/>
      </c>
      <c r="W522" s="215" t="e">
        <f aca="false">#REF!</f>
        <v>#REF!</v>
      </c>
    </row>
    <row r="523" customFormat="false" ht="15" hidden="false" customHeight="false" outlineLevel="0" collapsed="false">
      <c r="F523" s="227"/>
      <c r="G523" s="233"/>
      <c r="H523" s="228"/>
      <c r="I523" s="229"/>
      <c r="J523" s="230"/>
      <c r="K523" s="230"/>
      <c r="L523" s="231"/>
      <c r="R523" s="205" t="s">
        <v>923</v>
      </c>
      <c r="S523" s="216" t="e">
        <f aca="false">#REF!</f>
        <v>#REF!</v>
      </c>
      <c r="T523" s="216" t="e">
        <f aca="false">IF(S523=0,"",IF(S523="I","R",IF(S523="E","P")))</f>
        <v>#REF!</v>
      </c>
      <c r="U523" s="216" t="e">
        <f aca="false">#REF!</f>
        <v>#REF!</v>
      </c>
      <c r="V523" s="216" t="str">
        <f aca="false">IFERROR(VLOOKUP(#REF!,'Country &amp; Service Codes'!$B$4:$C$269,2,FALSE()),"")</f>
        <v/>
      </c>
      <c r="W523" s="215" t="e">
        <f aca="false">#REF!</f>
        <v>#REF!</v>
      </c>
    </row>
    <row r="524" customFormat="false" ht="15" hidden="false" customHeight="false" outlineLevel="0" collapsed="false">
      <c r="F524" s="227"/>
      <c r="G524" s="233"/>
      <c r="H524" s="228"/>
      <c r="I524" s="229"/>
      <c r="J524" s="230"/>
      <c r="K524" s="230"/>
      <c r="L524" s="231"/>
      <c r="R524" s="205" t="s">
        <v>924</v>
      </c>
      <c r="S524" s="216" t="e">
        <f aca="false">#REF!</f>
        <v>#REF!</v>
      </c>
      <c r="T524" s="216" t="e">
        <f aca="false">IF(S524=0,"",IF(S524="I","R",IF(S524="E","P")))</f>
        <v>#REF!</v>
      </c>
      <c r="U524" s="216" t="e">
        <f aca="false">#REF!</f>
        <v>#REF!</v>
      </c>
      <c r="V524" s="216" t="str">
        <f aca="false">IFERROR(VLOOKUP(#REF!,'Country &amp; Service Codes'!$B$4:$C$269,2,FALSE()),"")</f>
        <v/>
      </c>
      <c r="W524" s="215" t="e">
        <f aca="false">#REF!</f>
        <v>#REF!</v>
      </c>
    </row>
    <row r="525" customFormat="false" ht="15" hidden="false" customHeight="false" outlineLevel="0" collapsed="false">
      <c r="F525" s="227"/>
      <c r="G525" s="233"/>
      <c r="H525" s="228"/>
      <c r="I525" s="229"/>
      <c r="J525" s="230"/>
      <c r="K525" s="230"/>
      <c r="L525" s="231"/>
      <c r="R525" s="205" t="s">
        <v>925</v>
      </c>
      <c r="S525" s="216" t="e">
        <f aca="false">#REF!</f>
        <v>#REF!</v>
      </c>
      <c r="T525" s="216" t="e">
        <f aca="false">IF(S525=0,"",IF(S525="I","R",IF(S525="E","P")))</f>
        <v>#REF!</v>
      </c>
      <c r="U525" s="216" t="e">
        <f aca="false">#REF!</f>
        <v>#REF!</v>
      </c>
      <c r="V525" s="216" t="str">
        <f aca="false">IFERROR(VLOOKUP(#REF!,'Country &amp; Service Codes'!$B$4:$C$269,2,FALSE()),"")</f>
        <v/>
      </c>
      <c r="W525" s="215" t="e">
        <f aca="false">#REF!</f>
        <v>#REF!</v>
      </c>
    </row>
    <row r="526" customFormat="false" ht="15" hidden="false" customHeight="false" outlineLevel="0" collapsed="false">
      <c r="F526" s="227"/>
      <c r="G526" s="233"/>
      <c r="H526" s="228"/>
      <c r="I526" s="229"/>
      <c r="J526" s="230"/>
      <c r="K526" s="230"/>
      <c r="L526" s="231"/>
      <c r="R526" s="205" t="s">
        <v>926</v>
      </c>
      <c r="S526" s="216" t="e">
        <f aca="false">#REF!</f>
        <v>#REF!</v>
      </c>
      <c r="T526" s="216" t="e">
        <f aca="false">IF(S526=0,"",IF(S526="I","R",IF(S526="E","P")))</f>
        <v>#REF!</v>
      </c>
      <c r="U526" s="216" t="e">
        <f aca="false">#REF!</f>
        <v>#REF!</v>
      </c>
      <c r="V526" s="216" t="str">
        <f aca="false">IFERROR(VLOOKUP(#REF!,'Country &amp; Service Codes'!$B$4:$C$269,2,FALSE()),"")</f>
        <v/>
      </c>
      <c r="W526" s="215" t="e">
        <f aca="false">#REF!</f>
        <v>#REF!</v>
      </c>
    </row>
    <row r="527" customFormat="false" ht="15" hidden="false" customHeight="false" outlineLevel="0" collapsed="false">
      <c r="F527" s="227"/>
      <c r="G527" s="233"/>
      <c r="H527" s="228"/>
      <c r="I527" s="229"/>
      <c r="J527" s="230"/>
      <c r="K527" s="230"/>
      <c r="L527" s="231"/>
      <c r="R527" s="205" t="s">
        <v>927</v>
      </c>
      <c r="S527" s="216" t="e">
        <f aca="false">#REF!</f>
        <v>#REF!</v>
      </c>
      <c r="T527" s="216" t="e">
        <f aca="false">IF(S527=0,"",IF(S527="I","R",IF(S527="E","P")))</f>
        <v>#REF!</v>
      </c>
      <c r="U527" s="216" t="e">
        <f aca="false">#REF!</f>
        <v>#REF!</v>
      </c>
      <c r="V527" s="216" t="str">
        <f aca="false">IFERROR(VLOOKUP(#REF!,'Country &amp; Service Codes'!$B$4:$C$269,2,FALSE()),"")</f>
        <v/>
      </c>
      <c r="W527" s="215" t="e">
        <f aca="false">#REF!</f>
        <v>#REF!</v>
      </c>
    </row>
    <row r="528" customFormat="false" ht="15" hidden="false" customHeight="false" outlineLevel="0" collapsed="false">
      <c r="F528" s="227"/>
      <c r="G528" s="233"/>
      <c r="H528" s="228"/>
      <c r="I528" s="229"/>
      <c r="J528" s="230"/>
      <c r="K528" s="230"/>
      <c r="L528" s="231"/>
      <c r="R528" s="205" t="s">
        <v>928</v>
      </c>
      <c r="S528" s="216" t="e">
        <f aca="false">#REF!</f>
        <v>#REF!</v>
      </c>
      <c r="T528" s="216" t="e">
        <f aca="false">IF(S528=0,"",IF(S528="I","R",IF(S528="E","P")))</f>
        <v>#REF!</v>
      </c>
      <c r="U528" s="216" t="e">
        <f aca="false">#REF!</f>
        <v>#REF!</v>
      </c>
      <c r="V528" s="216" t="str">
        <f aca="false">IFERROR(VLOOKUP(#REF!,'Country &amp; Service Codes'!$B$4:$C$269,2,FALSE()),"")</f>
        <v/>
      </c>
      <c r="W528" s="215" t="e">
        <f aca="false">#REF!</f>
        <v>#REF!</v>
      </c>
    </row>
    <row r="529" customFormat="false" ht="15" hidden="false" customHeight="false" outlineLevel="0" collapsed="false">
      <c r="F529" s="227"/>
      <c r="G529" s="233"/>
      <c r="H529" s="228"/>
      <c r="I529" s="229"/>
      <c r="J529" s="230"/>
      <c r="K529" s="230"/>
      <c r="L529" s="231"/>
      <c r="R529" s="205" t="s">
        <v>929</v>
      </c>
      <c r="S529" s="216" t="e">
        <f aca="false">#REF!</f>
        <v>#REF!</v>
      </c>
      <c r="T529" s="216" t="e">
        <f aca="false">IF(S529=0,"",IF(S529="I","R",IF(S529="E","P")))</f>
        <v>#REF!</v>
      </c>
      <c r="U529" s="216" t="e">
        <f aca="false">#REF!</f>
        <v>#REF!</v>
      </c>
      <c r="V529" s="216" t="str">
        <f aca="false">IFERROR(VLOOKUP(#REF!,'Country &amp; Service Codes'!$B$4:$C$269,2,FALSE()),"")</f>
        <v/>
      </c>
      <c r="W529" s="215" t="e">
        <f aca="false">#REF!</f>
        <v>#REF!</v>
      </c>
    </row>
    <row r="530" customFormat="false" ht="15" hidden="false" customHeight="false" outlineLevel="0" collapsed="false">
      <c r="F530" s="227"/>
      <c r="G530" s="233"/>
      <c r="H530" s="228"/>
      <c r="I530" s="229"/>
      <c r="J530" s="230"/>
      <c r="K530" s="230"/>
      <c r="L530" s="231"/>
      <c r="R530" s="205" t="s">
        <v>930</v>
      </c>
      <c r="S530" s="216" t="e">
        <f aca="false">#REF!</f>
        <v>#REF!</v>
      </c>
      <c r="T530" s="216" t="e">
        <f aca="false">IF(S530=0,"",IF(S530="I","R",IF(S530="E","P")))</f>
        <v>#REF!</v>
      </c>
      <c r="U530" s="216" t="e">
        <f aca="false">#REF!</f>
        <v>#REF!</v>
      </c>
      <c r="V530" s="216" t="str">
        <f aca="false">IFERROR(VLOOKUP(#REF!,'Country &amp; Service Codes'!$B$4:$C$269,2,FALSE()),"")</f>
        <v/>
      </c>
      <c r="W530" s="215" t="e">
        <f aca="false">#REF!</f>
        <v>#REF!</v>
      </c>
    </row>
    <row r="531" customFormat="false" ht="15" hidden="false" customHeight="false" outlineLevel="0" collapsed="false">
      <c r="F531" s="227"/>
      <c r="G531" s="233"/>
      <c r="H531" s="228"/>
      <c r="I531" s="229"/>
      <c r="J531" s="230"/>
      <c r="K531" s="230"/>
      <c r="L531" s="231"/>
      <c r="R531" s="205" t="s">
        <v>931</v>
      </c>
      <c r="S531" s="216" t="e">
        <f aca="false">#REF!</f>
        <v>#REF!</v>
      </c>
      <c r="T531" s="216" t="e">
        <f aca="false">IF(S531=0,"",IF(S531="I","R",IF(S531="E","P")))</f>
        <v>#REF!</v>
      </c>
      <c r="U531" s="216" t="e">
        <f aca="false">#REF!</f>
        <v>#REF!</v>
      </c>
      <c r="V531" s="216" t="str">
        <f aca="false">IFERROR(VLOOKUP(#REF!,'Country &amp; Service Codes'!$B$4:$C$269,2,FALSE()),"")</f>
        <v/>
      </c>
      <c r="W531" s="215" t="e">
        <f aca="false">#REF!</f>
        <v>#REF!</v>
      </c>
    </row>
    <row r="532" customFormat="false" ht="15" hidden="false" customHeight="false" outlineLevel="0" collapsed="false">
      <c r="F532" s="227"/>
      <c r="G532" s="233"/>
      <c r="H532" s="228"/>
      <c r="I532" s="229"/>
      <c r="J532" s="230"/>
      <c r="K532" s="230"/>
      <c r="L532" s="231"/>
      <c r="R532" s="205" t="s">
        <v>932</v>
      </c>
      <c r="S532" s="216" t="e">
        <f aca="false">#REF!</f>
        <v>#REF!</v>
      </c>
      <c r="T532" s="216" t="e">
        <f aca="false">IF(S532=0,"",IF(S532="I","R",IF(S532="E","P")))</f>
        <v>#REF!</v>
      </c>
      <c r="U532" s="216" t="e">
        <f aca="false">#REF!</f>
        <v>#REF!</v>
      </c>
      <c r="V532" s="216" t="str">
        <f aca="false">IFERROR(VLOOKUP(#REF!,'Country &amp; Service Codes'!$B$4:$C$269,2,FALSE()),"")</f>
        <v/>
      </c>
      <c r="W532" s="215" t="e">
        <f aca="false">#REF!</f>
        <v>#REF!</v>
      </c>
    </row>
    <row r="533" customFormat="false" ht="15" hidden="false" customHeight="false" outlineLevel="0" collapsed="false">
      <c r="F533" s="227"/>
      <c r="G533" s="233"/>
      <c r="H533" s="228"/>
      <c r="I533" s="229"/>
      <c r="J533" s="230"/>
      <c r="K533" s="230"/>
      <c r="L533" s="231"/>
      <c r="R533" s="205" t="s">
        <v>933</v>
      </c>
      <c r="S533" s="216" t="e">
        <f aca="false">#REF!</f>
        <v>#REF!</v>
      </c>
      <c r="T533" s="216" t="e">
        <f aca="false">IF(S533=0,"",IF(S533="I","R",IF(S533="E","P")))</f>
        <v>#REF!</v>
      </c>
      <c r="U533" s="216" t="e">
        <f aca="false">#REF!</f>
        <v>#REF!</v>
      </c>
      <c r="V533" s="216" t="str">
        <f aca="false">IFERROR(VLOOKUP(#REF!,'Country &amp; Service Codes'!$B$4:$C$269,2,FALSE()),"")</f>
        <v/>
      </c>
      <c r="W533" s="215" t="e">
        <f aca="false">#REF!</f>
        <v>#REF!</v>
      </c>
    </row>
    <row r="534" customFormat="false" ht="15" hidden="false" customHeight="false" outlineLevel="0" collapsed="false">
      <c r="F534" s="227"/>
      <c r="G534" s="233"/>
      <c r="H534" s="228"/>
      <c r="I534" s="229"/>
      <c r="J534" s="230"/>
      <c r="K534" s="230"/>
      <c r="L534" s="231"/>
      <c r="R534" s="205" t="s">
        <v>934</v>
      </c>
      <c r="S534" s="216" t="e">
        <f aca="false">#REF!</f>
        <v>#REF!</v>
      </c>
      <c r="T534" s="216" t="e">
        <f aca="false">IF(S534=0,"",IF(S534="I","R",IF(S534="E","P")))</f>
        <v>#REF!</v>
      </c>
      <c r="U534" s="216" t="e">
        <f aca="false">#REF!</f>
        <v>#REF!</v>
      </c>
      <c r="V534" s="216" t="str">
        <f aca="false">IFERROR(VLOOKUP(#REF!,'Country &amp; Service Codes'!$B$4:$C$269,2,FALSE()),"")</f>
        <v/>
      </c>
      <c r="W534" s="215" t="e">
        <f aca="false">#REF!</f>
        <v>#REF!</v>
      </c>
    </row>
    <row r="535" customFormat="false" ht="15" hidden="false" customHeight="false" outlineLevel="0" collapsed="false">
      <c r="F535" s="227"/>
      <c r="G535" s="233"/>
      <c r="H535" s="228"/>
      <c r="I535" s="229"/>
      <c r="J535" s="230"/>
      <c r="K535" s="230"/>
      <c r="L535" s="231"/>
      <c r="R535" s="205" t="s">
        <v>935</v>
      </c>
      <c r="S535" s="216" t="e">
        <f aca="false">#REF!</f>
        <v>#REF!</v>
      </c>
      <c r="T535" s="216" t="e">
        <f aca="false">IF(S535=0,"",IF(S535="I","R",IF(S535="E","P")))</f>
        <v>#REF!</v>
      </c>
      <c r="U535" s="216" t="e">
        <f aca="false">#REF!</f>
        <v>#REF!</v>
      </c>
      <c r="V535" s="216" t="str">
        <f aca="false">IFERROR(VLOOKUP(#REF!,'Country &amp; Service Codes'!$B$4:$C$269,2,FALSE()),"")</f>
        <v/>
      </c>
      <c r="W535" s="215" t="e">
        <f aca="false">#REF!</f>
        <v>#REF!</v>
      </c>
    </row>
    <row r="536" customFormat="false" ht="15" hidden="false" customHeight="false" outlineLevel="0" collapsed="false">
      <c r="F536" s="227"/>
      <c r="G536" s="233"/>
      <c r="H536" s="228"/>
      <c r="I536" s="229"/>
      <c r="J536" s="230"/>
      <c r="K536" s="230"/>
      <c r="L536" s="231"/>
      <c r="R536" s="205" t="s">
        <v>936</v>
      </c>
      <c r="S536" s="216" t="e">
        <f aca="false">#REF!</f>
        <v>#REF!</v>
      </c>
      <c r="T536" s="216" t="e">
        <f aca="false">IF(S536=0,"",IF(S536="I","R",IF(S536="E","P")))</f>
        <v>#REF!</v>
      </c>
      <c r="U536" s="216" t="e">
        <f aca="false">#REF!</f>
        <v>#REF!</v>
      </c>
      <c r="V536" s="216" t="str">
        <f aca="false">IFERROR(VLOOKUP(#REF!,'Country &amp; Service Codes'!$B$4:$C$269,2,FALSE()),"")</f>
        <v/>
      </c>
      <c r="W536" s="215" t="e">
        <f aca="false">#REF!</f>
        <v>#REF!</v>
      </c>
    </row>
    <row r="537" customFormat="false" ht="15" hidden="false" customHeight="false" outlineLevel="0" collapsed="false">
      <c r="F537" s="227"/>
      <c r="G537" s="233"/>
      <c r="H537" s="228"/>
      <c r="I537" s="229"/>
      <c r="J537" s="230"/>
      <c r="K537" s="230"/>
      <c r="L537" s="231"/>
      <c r="R537" s="205" t="s">
        <v>937</v>
      </c>
      <c r="S537" s="216" t="e">
        <f aca="false">#REF!</f>
        <v>#REF!</v>
      </c>
      <c r="T537" s="216" t="e">
        <f aca="false">IF(S537=0,"",IF(S537="I","R",IF(S537="E","P")))</f>
        <v>#REF!</v>
      </c>
      <c r="U537" s="216" t="e">
        <f aca="false">#REF!</f>
        <v>#REF!</v>
      </c>
      <c r="V537" s="216" t="str">
        <f aca="false">IFERROR(VLOOKUP(#REF!,'Country &amp; Service Codes'!$B$4:$C$269,2,FALSE()),"")</f>
        <v/>
      </c>
      <c r="W537" s="215" t="e">
        <f aca="false">#REF!</f>
        <v>#REF!</v>
      </c>
    </row>
    <row r="538" customFormat="false" ht="15" hidden="false" customHeight="false" outlineLevel="0" collapsed="false">
      <c r="F538" s="227"/>
      <c r="G538" s="233"/>
      <c r="H538" s="228"/>
      <c r="I538" s="229"/>
      <c r="J538" s="230"/>
      <c r="K538" s="230"/>
      <c r="L538" s="231"/>
      <c r="R538" s="205" t="s">
        <v>938</v>
      </c>
      <c r="S538" s="216" t="e">
        <f aca="false">#REF!</f>
        <v>#REF!</v>
      </c>
      <c r="T538" s="216" t="e">
        <f aca="false">IF(S538=0,"",IF(S538="I","R",IF(S538="E","P")))</f>
        <v>#REF!</v>
      </c>
      <c r="U538" s="216" t="e">
        <f aca="false">#REF!</f>
        <v>#REF!</v>
      </c>
      <c r="V538" s="216" t="str">
        <f aca="false">IFERROR(VLOOKUP(#REF!,'Country &amp; Service Codes'!$B$4:$C$269,2,FALSE()),"")</f>
        <v/>
      </c>
      <c r="W538" s="215" t="e">
        <f aca="false">#REF!</f>
        <v>#REF!</v>
      </c>
    </row>
    <row r="539" customFormat="false" ht="15" hidden="false" customHeight="false" outlineLevel="0" collapsed="false">
      <c r="F539" s="227"/>
      <c r="G539" s="233"/>
      <c r="H539" s="228"/>
      <c r="I539" s="229"/>
      <c r="J539" s="230"/>
      <c r="K539" s="230"/>
      <c r="L539" s="231"/>
      <c r="R539" s="205" t="s">
        <v>939</v>
      </c>
      <c r="S539" s="216" t="e">
        <f aca="false">#REF!</f>
        <v>#REF!</v>
      </c>
      <c r="T539" s="216" t="e">
        <f aca="false">IF(S539=0,"",IF(S539="I","R",IF(S539="E","P")))</f>
        <v>#REF!</v>
      </c>
      <c r="U539" s="216" t="e">
        <f aca="false">#REF!</f>
        <v>#REF!</v>
      </c>
      <c r="V539" s="216" t="str">
        <f aca="false">IFERROR(VLOOKUP(#REF!,'Country &amp; Service Codes'!$B$4:$C$269,2,FALSE()),"")</f>
        <v/>
      </c>
      <c r="W539" s="215" t="e">
        <f aca="false">#REF!</f>
        <v>#REF!</v>
      </c>
    </row>
    <row r="540" customFormat="false" ht="15" hidden="false" customHeight="false" outlineLevel="0" collapsed="false">
      <c r="F540" s="227"/>
      <c r="G540" s="233"/>
      <c r="H540" s="228"/>
      <c r="I540" s="229"/>
      <c r="J540" s="230"/>
      <c r="K540" s="230"/>
      <c r="L540" s="231"/>
      <c r="R540" s="205" t="s">
        <v>940</v>
      </c>
      <c r="S540" s="216" t="e">
        <f aca="false">#REF!</f>
        <v>#REF!</v>
      </c>
      <c r="T540" s="216" t="e">
        <f aca="false">IF(S540=0,"",IF(S540="I","R",IF(S540="E","P")))</f>
        <v>#REF!</v>
      </c>
      <c r="U540" s="216" t="e">
        <f aca="false">#REF!</f>
        <v>#REF!</v>
      </c>
      <c r="V540" s="216" t="str">
        <f aca="false">IFERROR(VLOOKUP(#REF!,'Country &amp; Service Codes'!$B$4:$C$269,2,FALSE()),"")</f>
        <v/>
      </c>
      <c r="W540" s="215" t="e">
        <f aca="false">#REF!</f>
        <v>#REF!</v>
      </c>
    </row>
    <row r="541" customFormat="false" ht="15" hidden="false" customHeight="false" outlineLevel="0" collapsed="false">
      <c r="F541" s="227"/>
      <c r="G541" s="233"/>
      <c r="H541" s="228"/>
      <c r="I541" s="229"/>
      <c r="J541" s="230"/>
      <c r="K541" s="230"/>
      <c r="L541" s="231"/>
      <c r="R541" s="205" t="s">
        <v>941</v>
      </c>
      <c r="S541" s="216" t="e">
        <f aca="false">#REF!</f>
        <v>#REF!</v>
      </c>
      <c r="T541" s="216" t="e">
        <f aca="false">IF(S541=0,"",IF(S541="I","R",IF(S541="E","P")))</f>
        <v>#REF!</v>
      </c>
      <c r="U541" s="216" t="e">
        <f aca="false">#REF!</f>
        <v>#REF!</v>
      </c>
      <c r="V541" s="216" t="str">
        <f aca="false">IFERROR(VLOOKUP(#REF!,'Country &amp; Service Codes'!$B$4:$C$269,2,FALSE()),"")</f>
        <v/>
      </c>
      <c r="W541" s="215" t="e">
        <f aca="false">#REF!</f>
        <v>#REF!</v>
      </c>
    </row>
    <row r="542" customFormat="false" ht="15" hidden="false" customHeight="false" outlineLevel="0" collapsed="false">
      <c r="F542" s="227"/>
      <c r="G542" s="233"/>
      <c r="H542" s="228"/>
      <c r="I542" s="229"/>
      <c r="J542" s="230"/>
      <c r="K542" s="230"/>
      <c r="L542" s="231"/>
      <c r="R542" s="205" t="s">
        <v>942</v>
      </c>
      <c r="S542" s="216" t="e">
        <f aca="false">#REF!</f>
        <v>#REF!</v>
      </c>
      <c r="T542" s="216" t="e">
        <f aca="false">IF(S542=0,"",IF(S542="I","R",IF(S542="E","P")))</f>
        <v>#REF!</v>
      </c>
      <c r="U542" s="216" t="e">
        <f aca="false">#REF!</f>
        <v>#REF!</v>
      </c>
      <c r="V542" s="216" t="str">
        <f aca="false">IFERROR(VLOOKUP(#REF!,'Country &amp; Service Codes'!$B$4:$C$269,2,FALSE()),"")</f>
        <v/>
      </c>
      <c r="W542" s="215" t="e">
        <f aca="false">#REF!</f>
        <v>#REF!</v>
      </c>
    </row>
    <row r="543" customFormat="false" ht="15" hidden="false" customHeight="false" outlineLevel="0" collapsed="false">
      <c r="F543" s="227"/>
      <c r="G543" s="233"/>
      <c r="H543" s="228"/>
      <c r="I543" s="229"/>
      <c r="J543" s="230"/>
      <c r="K543" s="230"/>
      <c r="L543" s="231"/>
      <c r="R543" s="205" t="s">
        <v>943</v>
      </c>
      <c r="S543" s="216" t="e">
        <f aca="false">#REF!</f>
        <v>#REF!</v>
      </c>
      <c r="T543" s="216" t="e">
        <f aca="false">IF(S543=0,"",IF(S543="I","R",IF(S543="E","P")))</f>
        <v>#REF!</v>
      </c>
      <c r="U543" s="216" t="e">
        <f aca="false">#REF!</f>
        <v>#REF!</v>
      </c>
      <c r="V543" s="216" t="str">
        <f aca="false">IFERROR(VLOOKUP(#REF!,'Country &amp; Service Codes'!$B$4:$C$269,2,FALSE()),"")</f>
        <v/>
      </c>
      <c r="W543" s="215" t="e">
        <f aca="false">#REF!</f>
        <v>#REF!</v>
      </c>
    </row>
    <row r="544" customFormat="false" ht="15" hidden="false" customHeight="false" outlineLevel="0" collapsed="false">
      <c r="F544" s="227"/>
      <c r="G544" s="233"/>
      <c r="H544" s="228"/>
      <c r="I544" s="229"/>
      <c r="J544" s="230"/>
      <c r="K544" s="230"/>
      <c r="L544" s="231"/>
      <c r="R544" s="205" t="s">
        <v>944</v>
      </c>
      <c r="S544" s="216" t="e">
        <f aca="false">#REF!</f>
        <v>#REF!</v>
      </c>
      <c r="T544" s="216" t="e">
        <f aca="false">IF(S544=0,"",IF(S544="I","R",IF(S544="E","P")))</f>
        <v>#REF!</v>
      </c>
      <c r="U544" s="216" t="e">
        <f aca="false">#REF!</f>
        <v>#REF!</v>
      </c>
      <c r="V544" s="216" t="str">
        <f aca="false">IFERROR(VLOOKUP(#REF!,'Country &amp; Service Codes'!$B$4:$C$269,2,FALSE()),"")</f>
        <v/>
      </c>
      <c r="W544" s="215" t="e">
        <f aca="false">#REF!</f>
        <v>#REF!</v>
      </c>
    </row>
    <row r="545" customFormat="false" ht="15" hidden="false" customHeight="false" outlineLevel="0" collapsed="false">
      <c r="F545" s="227"/>
      <c r="G545" s="233"/>
      <c r="H545" s="228"/>
      <c r="I545" s="229"/>
      <c r="J545" s="230"/>
      <c r="K545" s="230"/>
      <c r="L545" s="231"/>
      <c r="R545" s="205" t="s">
        <v>945</v>
      </c>
      <c r="S545" s="216" t="e">
        <f aca="false">#REF!</f>
        <v>#REF!</v>
      </c>
      <c r="T545" s="216" t="e">
        <f aca="false">IF(S545=0,"",IF(S545="I","R",IF(S545="E","P")))</f>
        <v>#REF!</v>
      </c>
      <c r="U545" s="216" t="e">
        <f aca="false">#REF!</f>
        <v>#REF!</v>
      </c>
      <c r="V545" s="216" t="str">
        <f aca="false">IFERROR(VLOOKUP(#REF!,'Country &amp; Service Codes'!$B$4:$C$269,2,FALSE()),"")</f>
        <v/>
      </c>
      <c r="W545" s="215" t="e">
        <f aca="false">#REF!</f>
        <v>#REF!</v>
      </c>
    </row>
    <row r="546" customFormat="false" ht="15" hidden="false" customHeight="false" outlineLevel="0" collapsed="false">
      <c r="F546" s="227"/>
      <c r="G546" s="233"/>
      <c r="H546" s="228"/>
      <c r="I546" s="229"/>
      <c r="J546" s="230"/>
      <c r="K546" s="230"/>
      <c r="L546" s="231"/>
      <c r="R546" s="205" t="s">
        <v>946</v>
      </c>
      <c r="S546" s="216" t="e">
        <f aca="false">#REF!</f>
        <v>#REF!</v>
      </c>
      <c r="T546" s="216" t="e">
        <f aca="false">IF(S546=0,"",IF(S546="I","R",IF(S546="E","P")))</f>
        <v>#REF!</v>
      </c>
      <c r="U546" s="216" t="e">
        <f aca="false">#REF!</f>
        <v>#REF!</v>
      </c>
      <c r="V546" s="216" t="str">
        <f aca="false">IFERROR(VLOOKUP(#REF!,'Country &amp; Service Codes'!$B$4:$C$269,2,FALSE()),"")</f>
        <v/>
      </c>
      <c r="W546" s="215" t="e">
        <f aca="false">#REF!</f>
        <v>#REF!</v>
      </c>
    </row>
    <row r="547" customFormat="false" ht="15" hidden="false" customHeight="false" outlineLevel="0" collapsed="false">
      <c r="F547" s="227"/>
      <c r="G547" s="233"/>
      <c r="H547" s="228"/>
      <c r="I547" s="229"/>
      <c r="J547" s="230"/>
      <c r="K547" s="230"/>
      <c r="L547" s="231"/>
      <c r="R547" s="205" t="s">
        <v>947</v>
      </c>
      <c r="S547" s="216" t="e">
        <f aca="false">#REF!</f>
        <v>#REF!</v>
      </c>
      <c r="T547" s="216" t="e">
        <f aca="false">IF(S547=0,"",IF(S547="I","R",IF(S547="E","P")))</f>
        <v>#REF!</v>
      </c>
      <c r="U547" s="216" t="e">
        <f aca="false">#REF!</f>
        <v>#REF!</v>
      </c>
      <c r="V547" s="216" t="str">
        <f aca="false">IFERROR(VLOOKUP(#REF!,'Country &amp; Service Codes'!$B$4:$C$269,2,FALSE()),"")</f>
        <v/>
      </c>
      <c r="W547" s="215" t="e">
        <f aca="false">#REF!</f>
        <v>#REF!</v>
      </c>
    </row>
    <row r="548" customFormat="false" ht="15" hidden="false" customHeight="false" outlineLevel="0" collapsed="false">
      <c r="F548" s="227"/>
      <c r="G548" s="233"/>
      <c r="H548" s="228"/>
      <c r="I548" s="229"/>
      <c r="J548" s="230"/>
      <c r="K548" s="230"/>
      <c r="L548" s="231"/>
      <c r="R548" s="205" t="s">
        <v>948</v>
      </c>
      <c r="S548" s="216" t="e">
        <f aca="false">#REF!</f>
        <v>#REF!</v>
      </c>
      <c r="T548" s="216" t="e">
        <f aca="false">IF(S548=0,"",IF(S548="I","R",IF(S548="E","P")))</f>
        <v>#REF!</v>
      </c>
      <c r="U548" s="216" t="e">
        <f aca="false">#REF!</f>
        <v>#REF!</v>
      </c>
      <c r="V548" s="216" t="str">
        <f aca="false">IFERROR(VLOOKUP(#REF!,'Country &amp; Service Codes'!$B$4:$C$269,2,FALSE()),"")</f>
        <v/>
      </c>
      <c r="W548" s="215" t="e">
        <f aca="false">#REF!</f>
        <v>#REF!</v>
      </c>
    </row>
    <row r="549" customFormat="false" ht="15" hidden="false" customHeight="false" outlineLevel="0" collapsed="false">
      <c r="F549" s="227"/>
      <c r="G549" s="233"/>
      <c r="H549" s="228"/>
      <c r="I549" s="229"/>
      <c r="J549" s="230"/>
      <c r="K549" s="230"/>
      <c r="L549" s="231"/>
      <c r="R549" s="205" t="s">
        <v>949</v>
      </c>
      <c r="S549" s="216" t="e">
        <f aca="false">#REF!</f>
        <v>#REF!</v>
      </c>
      <c r="T549" s="216" t="e">
        <f aca="false">IF(S549=0,"",IF(S549="I","R",IF(S549="E","P")))</f>
        <v>#REF!</v>
      </c>
      <c r="U549" s="216" t="e">
        <f aca="false">#REF!</f>
        <v>#REF!</v>
      </c>
      <c r="V549" s="216" t="str">
        <f aca="false">IFERROR(VLOOKUP(#REF!,'Country &amp; Service Codes'!$B$4:$C$269,2,FALSE()),"")</f>
        <v/>
      </c>
      <c r="W549" s="215" t="e">
        <f aca="false">#REF!</f>
        <v>#REF!</v>
      </c>
    </row>
    <row r="550" customFormat="false" ht="15" hidden="false" customHeight="false" outlineLevel="0" collapsed="false">
      <c r="F550" s="227"/>
      <c r="G550" s="233"/>
      <c r="H550" s="228"/>
      <c r="I550" s="229"/>
      <c r="J550" s="230"/>
      <c r="K550" s="230"/>
      <c r="L550" s="231"/>
      <c r="R550" s="205" t="s">
        <v>950</v>
      </c>
      <c r="S550" s="216" t="e">
        <f aca="false">#REF!</f>
        <v>#REF!</v>
      </c>
      <c r="T550" s="216" t="e">
        <f aca="false">IF(S550=0,"",IF(S550="I","R",IF(S550="E","P")))</f>
        <v>#REF!</v>
      </c>
      <c r="U550" s="216" t="e">
        <f aca="false">#REF!</f>
        <v>#REF!</v>
      </c>
      <c r="V550" s="216" t="str">
        <f aca="false">IFERROR(VLOOKUP(#REF!,'Country &amp; Service Codes'!$B$4:$C$269,2,FALSE()),"")</f>
        <v/>
      </c>
      <c r="W550" s="215" t="e">
        <f aca="false">#REF!</f>
        <v>#REF!</v>
      </c>
    </row>
    <row r="551" customFormat="false" ht="15" hidden="false" customHeight="false" outlineLevel="0" collapsed="false">
      <c r="F551" s="227"/>
      <c r="G551" s="233"/>
      <c r="H551" s="228"/>
      <c r="I551" s="229"/>
      <c r="J551" s="230"/>
      <c r="K551" s="230"/>
      <c r="L551" s="231"/>
      <c r="R551" s="205" t="s">
        <v>951</v>
      </c>
      <c r="S551" s="216" t="e">
        <f aca="false">#REF!</f>
        <v>#REF!</v>
      </c>
      <c r="T551" s="216" t="e">
        <f aca="false">IF(S551=0,"",IF(S551="I","R",IF(S551="E","P")))</f>
        <v>#REF!</v>
      </c>
      <c r="U551" s="216" t="e">
        <f aca="false">#REF!</f>
        <v>#REF!</v>
      </c>
      <c r="V551" s="216" t="str">
        <f aca="false">IFERROR(VLOOKUP(#REF!,'Country &amp; Service Codes'!$B$4:$C$269,2,FALSE()),"")</f>
        <v/>
      </c>
      <c r="W551" s="215" t="e">
        <f aca="false">#REF!</f>
        <v>#REF!</v>
      </c>
    </row>
    <row r="552" customFormat="false" ht="15" hidden="false" customHeight="false" outlineLevel="0" collapsed="false">
      <c r="F552" s="227"/>
      <c r="G552" s="233"/>
      <c r="H552" s="228"/>
      <c r="I552" s="229"/>
      <c r="J552" s="230"/>
      <c r="K552" s="230"/>
      <c r="L552" s="231"/>
      <c r="R552" s="205" t="s">
        <v>952</v>
      </c>
      <c r="S552" s="216" t="e">
        <f aca="false">#REF!</f>
        <v>#REF!</v>
      </c>
      <c r="T552" s="216" t="e">
        <f aca="false">IF(S552=0,"",IF(S552="I","R",IF(S552="E","P")))</f>
        <v>#REF!</v>
      </c>
      <c r="U552" s="216" t="e">
        <f aca="false">#REF!</f>
        <v>#REF!</v>
      </c>
      <c r="V552" s="216" t="str">
        <f aca="false">IFERROR(VLOOKUP(#REF!,'Country &amp; Service Codes'!$B$4:$C$269,2,FALSE()),"")</f>
        <v/>
      </c>
      <c r="W552" s="215" t="e">
        <f aca="false">#REF!</f>
        <v>#REF!</v>
      </c>
    </row>
    <row r="553" customFormat="false" ht="15" hidden="false" customHeight="false" outlineLevel="0" collapsed="false">
      <c r="F553" s="227"/>
      <c r="G553" s="233"/>
      <c r="H553" s="228"/>
      <c r="I553" s="229"/>
      <c r="J553" s="230"/>
      <c r="K553" s="230"/>
      <c r="L553" s="231"/>
      <c r="R553" s="205" t="s">
        <v>953</v>
      </c>
      <c r="S553" s="216" t="e">
        <f aca="false">#REF!</f>
        <v>#REF!</v>
      </c>
      <c r="T553" s="216" t="e">
        <f aca="false">IF(S553=0,"",IF(S553="I","R",IF(S553="E","P")))</f>
        <v>#REF!</v>
      </c>
      <c r="U553" s="216" t="e">
        <f aca="false">#REF!</f>
        <v>#REF!</v>
      </c>
      <c r="V553" s="216" t="str">
        <f aca="false">IFERROR(VLOOKUP(#REF!,'Country &amp; Service Codes'!$B$4:$C$269,2,FALSE()),"")</f>
        <v/>
      </c>
      <c r="W553" s="215" t="e">
        <f aca="false">#REF!</f>
        <v>#REF!</v>
      </c>
    </row>
    <row r="554" customFormat="false" ht="15" hidden="false" customHeight="false" outlineLevel="0" collapsed="false">
      <c r="F554" s="227"/>
      <c r="G554" s="233"/>
      <c r="H554" s="228"/>
      <c r="I554" s="229"/>
      <c r="J554" s="230"/>
      <c r="K554" s="230"/>
      <c r="L554" s="231"/>
      <c r="R554" s="205" t="s">
        <v>954</v>
      </c>
      <c r="S554" s="216" t="e">
        <f aca="false">#REF!</f>
        <v>#REF!</v>
      </c>
      <c r="T554" s="216" t="e">
        <f aca="false">IF(S554=0,"",IF(S554="I","R",IF(S554="E","P")))</f>
        <v>#REF!</v>
      </c>
      <c r="U554" s="216" t="e">
        <f aca="false">#REF!</f>
        <v>#REF!</v>
      </c>
      <c r="V554" s="216" t="str">
        <f aca="false">IFERROR(VLOOKUP(#REF!,'Country &amp; Service Codes'!$B$4:$C$269,2,FALSE()),"")</f>
        <v/>
      </c>
      <c r="W554" s="215" t="e">
        <f aca="false">#REF!</f>
        <v>#REF!</v>
      </c>
    </row>
    <row r="555" customFormat="false" ht="15" hidden="false" customHeight="false" outlineLevel="0" collapsed="false">
      <c r="F555" s="227"/>
      <c r="G555" s="233"/>
      <c r="H555" s="228"/>
      <c r="I555" s="229"/>
      <c r="J555" s="230"/>
      <c r="K555" s="230"/>
      <c r="L555" s="231"/>
      <c r="R555" s="205" t="s">
        <v>955</v>
      </c>
      <c r="S555" s="216" t="e">
        <f aca="false">#REF!</f>
        <v>#REF!</v>
      </c>
      <c r="T555" s="216" t="e">
        <f aca="false">IF(S555=0,"",IF(S555="I","R",IF(S555="E","P")))</f>
        <v>#REF!</v>
      </c>
      <c r="U555" s="216" t="e">
        <f aca="false">#REF!</f>
        <v>#REF!</v>
      </c>
      <c r="V555" s="216" t="str">
        <f aca="false">IFERROR(VLOOKUP(#REF!,'Country &amp; Service Codes'!$B$4:$C$269,2,FALSE()),"")</f>
        <v/>
      </c>
      <c r="W555" s="215" t="e">
        <f aca="false">#REF!</f>
        <v>#REF!</v>
      </c>
    </row>
    <row r="556" customFormat="false" ht="15" hidden="false" customHeight="false" outlineLevel="0" collapsed="false">
      <c r="F556" s="227"/>
      <c r="G556" s="233"/>
      <c r="H556" s="228"/>
      <c r="I556" s="229"/>
      <c r="J556" s="230"/>
      <c r="K556" s="230"/>
      <c r="L556" s="231"/>
      <c r="R556" s="205" t="s">
        <v>956</v>
      </c>
      <c r="S556" s="216" t="e">
        <f aca="false">#REF!</f>
        <v>#REF!</v>
      </c>
      <c r="T556" s="216" t="e">
        <f aca="false">IF(S556=0,"",IF(S556="I","R",IF(S556="E","P")))</f>
        <v>#REF!</v>
      </c>
      <c r="U556" s="216" t="e">
        <f aca="false">#REF!</f>
        <v>#REF!</v>
      </c>
      <c r="V556" s="216" t="str">
        <f aca="false">IFERROR(VLOOKUP(#REF!,'Country &amp; Service Codes'!$B$4:$C$269,2,FALSE()),"")</f>
        <v/>
      </c>
      <c r="W556" s="215" t="e">
        <f aca="false">#REF!</f>
        <v>#REF!</v>
      </c>
    </row>
    <row r="557" customFormat="false" ht="15" hidden="false" customHeight="false" outlineLevel="0" collapsed="false">
      <c r="F557" s="227"/>
      <c r="G557" s="233"/>
      <c r="H557" s="228"/>
      <c r="I557" s="229"/>
      <c r="J557" s="230"/>
      <c r="K557" s="230"/>
      <c r="L557" s="231"/>
      <c r="R557" s="205" t="s">
        <v>957</v>
      </c>
      <c r="S557" s="216" t="e">
        <f aca="false">#REF!</f>
        <v>#REF!</v>
      </c>
      <c r="T557" s="216" t="e">
        <f aca="false">IF(S557=0,"",IF(S557="I","R",IF(S557="E","P")))</f>
        <v>#REF!</v>
      </c>
      <c r="U557" s="216" t="e">
        <f aca="false">#REF!</f>
        <v>#REF!</v>
      </c>
      <c r="V557" s="216" t="str">
        <f aca="false">IFERROR(VLOOKUP(#REF!,'Country &amp; Service Codes'!$B$4:$C$269,2,FALSE()),"")</f>
        <v/>
      </c>
      <c r="W557" s="215" t="e">
        <f aca="false">#REF!</f>
        <v>#REF!</v>
      </c>
    </row>
    <row r="558" customFormat="false" ht="15" hidden="false" customHeight="false" outlineLevel="0" collapsed="false">
      <c r="F558" s="227"/>
      <c r="G558" s="233"/>
      <c r="H558" s="228"/>
      <c r="I558" s="229"/>
      <c r="J558" s="230"/>
      <c r="K558" s="230"/>
      <c r="L558" s="231"/>
      <c r="R558" s="205" t="s">
        <v>958</v>
      </c>
      <c r="S558" s="216" t="e">
        <f aca="false">#REF!</f>
        <v>#REF!</v>
      </c>
      <c r="T558" s="216" t="e">
        <f aca="false">IF(S558=0,"",IF(S558="I","R",IF(S558="E","P")))</f>
        <v>#REF!</v>
      </c>
      <c r="U558" s="216" t="e">
        <f aca="false">#REF!</f>
        <v>#REF!</v>
      </c>
      <c r="V558" s="216" t="str">
        <f aca="false">IFERROR(VLOOKUP(#REF!,'Country &amp; Service Codes'!$B$4:$C$269,2,FALSE()),"")</f>
        <v/>
      </c>
      <c r="W558" s="215" t="e">
        <f aca="false">#REF!</f>
        <v>#REF!</v>
      </c>
    </row>
    <row r="559" customFormat="false" ht="15" hidden="false" customHeight="false" outlineLevel="0" collapsed="false">
      <c r="F559" s="227"/>
      <c r="G559" s="233"/>
      <c r="H559" s="228"/>
      <c r="I559" s="229"/>
      <c r="J559" s="230"/>
      <c r="K559" s="230"/>
      <c r="L559" s="231"/>
      <c r="R559" s="205" t="s">
        <v>959</v>
      </c>
      <c r="S559" s="216" t="e">
        <f aca="false">#REF!</f>
        <v>#REF!</v>
      </c>
      <c r="T559" s="216" t="e">
        <f aca="false">IF(S559=0,"",IF(S559="I","R",IF(S559="E","P")))</f>
        <v>#REF!</v>
      </c>
      <c r="U559" s="216" t="e">
        <f aca="false">#REF!</f>
        <v>#REF!</v>
      </c>
      <c r="V559" s="216" t="str">
        <f aca="false">IFERROR(VLOOKUP(#REF!,'Country &amp; Service Codes'!$B$4:$C$269,2,FALSE()),"")</f>
        <v/>
      </c>
      <c r="W559" s="215" t="e">
        <f aca="false">#REF!</f>
        <v>#REF!</v>
      </c>
    </row>
    <row r="560" customFormat="false" ht="15" hidden="false" customHeight="false" outlineLevel="0" collapsed="false">
      <c r="F560" s="227"/>
      <c r="G560" s="233"/>
      <c r="H560" s="228"/>
      <c r="I560" s="229"/>
      <c r="J560" s="230"/>
      <c r="K560" s="230"/>
      <c r="L560" s="231"/>
      <c r="R560" s="205" t="s">
        <v>960</v>
      </c>
      <c r="S560" s="216" t="e">
        <f aca="false">#REF!</f>
        <v>#REF!</v>
      </c>
      <c r="T560" s="216" t="e">
        <f aca="false">IF(S560=0,"",IF(S560="I","R",IF(S560="E","P")))</f>
        <v>#REF!</v>
      </c>
      <c r="U560" s="216" t="e">
        <f aca="false">#REF!</f>
        <v>#REF!</v>
      </c>
      <c r="V560" s="216" t="str">
        <f aca="false">IFERROR(VLOOKUP(#REF!,'Country &amp; Service Codes'!$B$4:$C$269,2,FALSE()),"")</f>
        <v/>
      </c>
      <c r="W560" s="215" t="e">
        <f aca="false">#REF!</f>
        <v>#REF!</v>
      </c>
    </row>
    <row r="561" customFormat="false" ht="15" hidden="false" customHeight="false" outlineLevel="0" collapsed="false">
      <c r="F561" s="227"/>
      <c r="G561" s="233"/>
      <c r="H561" s="228"/>
      <c r="I561" s="229"/>
      <c r="J561" s="230"/>
      <c r="K561" s="230"/>
      <c r="L561" s="231"/>
      <c r="R561" s="205" t="s">
        <v>961</v>
      </c>
      <c r="S561" s="216" t="e">
        <f aca="false">#REF!</f>
        <v>#REF!</v>
      </c>
      <c r="T561" s="216" t="e">
        <f aca="false">IF(S561=0,"",IF(S561="I","R",IF(S561="E","P")))</f>
        <v>#REF!</v>
      </c>
      <c r="U561" s="216" t="e">
        <f aca="false">#REF!</f>
        <v>#REF!</v>
      </c>
      <c r="V561" s="216" t="str">
        <f aca="false">IFERROR(VLOOKUP(#REF!,'Country &amp; Service Codes'!$B$4:$C$269,2,FALSE()),"")</f>
        <v/>
      </c>
      <c r="W561" s="215" t="e">
        <f aca="false">#REF!</f>
        <v>#REF!</v>
      </c>
    </row>
    <row r="562" customFormat="false" ht="15" hidden="false" customHeight="false" outlineLevel="0" collapsed="false">
      <c r="F562" s="227"/>
      <c r="G562" s="233"/>
      <c r="H562" s="228"/>
      <c r="I562" s="229"/>
      <c r="J562" s="230"/>
      <c r="K562" s="230"/>
      <c r="L562" s="231"/>
      <c r="R562" s="205" t="s">
        <v>962</v>
      </c>
      <c r="S562" s="216" t="e">
        <f aca="false">#REF!</f>
        <v>#REF!</v>
      </c>
      <c r="T562" s="216" t="e">
        <f aca="false">IF(S562=0,"",IF(S562="I","R",IF(S562="E","P")))</f>
        <v>#REF!</v>
      </c>
      <c r="U562" s="216" t="e">
        <f aca="false">#REF!</f>
        <v>#REF!</v>
      </c>
      <c r="V562" s="216" t="str">
        <f aca="false">IFERROR(VLOOKUP(#REF!,'Country &amp; Service Codes'!$B$4:$C$269,2,FALSE()),"")</f>
        <v/>
      </c>
      <c r="W562" s="215" t="e">
        <f aca="false">#REF!</f>
        <v>#REF!</v>
      </c>
    </row>
    <row r="563" customFormat="false" ht="15" hidden="false" customHeight="false" outlineLevel="0" collapsed="false">
      <c r="F563" s="227"/>
      <c r="G563" s="233"/>
      <c r="H563" s="228"/>
      <c r="I563" s="229"/>
      <c r="J563" s="230"/>
      <c r="K563" s="230"/>
      <c r="L563" s="231"/>
      <c r="R563" s="205" t="s">
        <v>963</v>
      </c>
      <c r="S563" s="216" t="e">
        <f aca="false">#REF!</f>
        <v>#REF!</v>
      </c>
      <c r="T563" s="216" t="e">
        <f aca="false">IF(S563=0,"",IF(S563="I","R",IF(S563="E","P")))</f>
        <v>#REF!</v>
      </c>
      <c r="U563" s="216" t="e">
        <f aca="false">#REF!</f>
        <v>#REF!</v>
      </c>
      <c r="V563" s="216" t="str">
        <f aca="false">IFERROR(VLOOKUP(#REF!,'Country &amp; Service Codes'!$B$4:$C$269,2,FALSE()),"")</f>
        <v/>
      </c>
      <c r="W563" s="215" t="e">
        <f aca="false">#REF!</f>
        <v>#REF!</v>
      </c>
    </row>
    <row r="564" customFormat="false" ht="15" hidden="false" customHeight="false" outlineLevel="0" collapsed="false">
      <c r="F564" s="227"/>
      <c r="G564" s="233"/>
      <c r="H564" s="228"/>
      <c r="I564" s="229"/>
      <c r="J564" s="230"/>
      <c r="K564" s="230"/>
      <c r="L564" s="231"/>
      <c r="R564" s="205" t="s">
        <v>964</v>
      </c>
      <c r="S564" s="216" t="e">
        <f aca="false">#REF!</f>
        <v>#REF!</v>
      </c>
      <c r="T564" s="216" t="e">
        <f aca="false">IF(S564=0,"",IF(S564="I","R",IF(S564="E","P")))</f>
        <v>#REF!</v>
      </c>
      <c r="U564" s="216" t="e">
        <f aca="false">#REF!</f>
        <v>#REF!</v>
      </c>
      <c r="V564" s="216" t="str">
        <f aca="false">IFERROR(VLOOKUP(#REF!,'Country &amp; Service Codes'!$B$4:$C$269,2,FALSE()),"")</f>
        <v/>
      </c>
      <c r="W564" s="215" t="e">
        <f aca="false">#REF!</f>
        <v>#REF!</v>
      </c>
    </row>
    <row r="565" customFormat="false" ht="15" hidden="false" customHeight="false" outlineLevel="0" collapsed="false">
      <c r="F565" s="227"/>
      <c r="G565" s="233"/>
      <c r="H565" s="228"/>
      <c r="I565" s="229"/>
      <c r="J565" s="230"/>
      <c r="K565" s="230"/>
      <c r="L565" s="231"/>
      <c r="R565" s="205" t="s">
        <v>965</v>
      </c>
      <c r="S565" s="216" t="e">
        <f aca="false">#REF!</f>
        <v>#REF!</v>
      </c>
      <c r="T565" s="216" t="e">
        <f aca="false">IF(S565=0,"",IF(S565="I","R",IF(S565="E","P")))</f>
        <v>#REF!</v>
      </c>
      <c r="U565" s="216" t="e">
        <f aca="false">#REF!</f>
        <v>#REF!</v>
      </c>
      <c r="V565" s="216" t="str">
        <f aca="false">IFERROR(VLOOKUP(#REF!,'Country &amp; Service Codes'!$B$4:$C$269,2,FALSE()),"")</f>
        <v/>
      </c>
      <c r="W565" s="215" t="e">
        <f aca="false">#REF!</f>
        <v>#REF!</v>
      </c>
    </row>
    <row r="566" customFormat="false" ht="15" hidden="false" customHeight="false" outlineLevel="0" collapsed="false">
      <c r="F566" s="227"/>
      <c r="G566" s="233"/>
      <c r="H566" s="228"/>
      <c r="I566" s="229"/>
      <c r="J566" s="230"/>
      <c r="K566" s="230"/>
      <c r="L566" s="231"/>
      <c r="R566" s="205" t="s">
        <v>966</v>
      </c>
      <c r="S566" s="216" t="e">
        <f aca="false">#REF!</f>
        <v>#REF!</v>
      </c>
      <c r="T566" s="216" t="e">
        <f aca="false">IF(S566=0,"",IF(S566="I","R",IF(S566="E","P")))</f>
        <v>#REF!</v>
      </c>
      <c r="U566" s="216" t="e">
        <f aca="false">#REF!</f>
        <v>#REF!</v>
      </c>
      <c r="V566" s="216" t="str">
        <f aca="false">IFERROR(VLOOKUP(#REF!,'Country &amp; Service Codes'!$B$4:$C$269,2,FALSE()),"")</f>
        <v/>
      </c>
      <c r="W566" s="215" t="e">
        <f aca="false">#REF!</f>
        <v>#REF!</v>
      </c>
    </row>
    <row r="567" customFormat="false" ht="15" hidden="false" customHeight="false" outlineLevel="0" collapsed="false">
      <c r="F567" s="227"/>
      <c r="G567" s="233"/>
      <c r="H567" s="228"/>
      <c r="I567" s="229"/>
      <c r="J567" s="230"/>
      <c r="K567" s="230"/>
      <c r="L567" s="231"/>
      <c r="R567" s="205" t="s">
        <v>967</v>
      </c>
      <c r="S567" s="216" t="e">
        <f aca="false">#REF!</f>
        <v>#REF!</v>
      </c>
      <c r="T567" s="216" t="e">
        <f aca="false">IF(S567=0,"",IF(S567="I","R",IF(S567="E","P")))</f>
        <v>#REF!</v>
      </c>
      <c r="U567" s="216" t="e">
        <f aca="false">#REF!</f>
        <v>#REF!</v>
      </c>
      <c r="V567" s="216" t="str">
        <f aca="false">IFERROR(VLOOKUP(#REF!,'Country &amp; Service Codes'!$B$4:$C$269,2,FALSE()),"")</f>
        <v/>
      </c>
      <c r="W567" s="215" t="e">
        <f aca="false">#REF!</f>
        <v>#REF!</v>
      </c>
    </row>
    <row r="568" customFormat="false" ht="15" hidden="false" customHeight="false" outlineLevel="0" collapsed="false">
      <c r="F568" s="227"/>
      <c r="G568" s="233"/>
      <c r="H568" s="228"/>
      <c r="I568" s="229"/>
      <c r="J568" s="230"/>
      <c r="K568" s="230"/>
      <c r="L568" s="231"/>
      <c r="R568" s="205" t="s">
        <v>968</v>
      </c>
      <c r="S568" s="216" t="e">
        <f aca="false">#REF!</f>
        <v>#REF!</v>
      </c>
      <c r="T568" s="216" t="e">
        <f aca="false">IF(S568=0,"",IF(S568="I","R",IF(S568="E","P")))</f>
        <v>#REF!</v>
      </c>
      <c r="U568" s="216" t="e">
        <f aca="false">#REF!</f>
        <v>#REF!</v>
      </c>
      <c r="V568" s="216" t="str">
        <f aca="false">IFERROR(VLOOKUP(#REF!,'Country &amp; Service Codes'!$B$4:$C$269,2,FALSE()),"")</f>
        <v/>
      </c>
      <c r="W568" s="215" t="e">
        <f aca="false">#REF!</f>
        <v>#REF!</v>
      </c>
    </row>
    <row r="569" customFormat="false" ht="15" hidden="false" customHeight="false" outlineLevel="0" collapsed="false">
      <c r="F569" s="227"/>
      <c r="G569" s="233"/>
      <c r="H569" s="228"/>
      <c r="I569" s="229"/>
      <c r="J569" s="230"/>
      <c r="K569" s="230"/>
      <c r="L569" s="231"/>
      <c r="R569" s="205" t="s">
        <v>969</v>
      </c>
      <c r="S569" s="216" t="e">
        <f aca="false">#REF!</f>
        <v>#REF!</v>
      </c>
      <c r="T569" s="216" t="e">
        <f aca="false">IF(S569=0,"",IF(S569="I","R",IF(S569="E","P")))</f>
        <v>#REF!</v>
      </c>
      <c r="U569" s="216" t="e">
        <f aca="false">#REF!</f>
        <v>#REF!</v>
      </c>
      <c r="V569" s="216" t="str">
        <f aca="false">IFERROR(VLOOKUP(#REF!,'Country &amp; Service Codes'!$B$4:$C$269,2,FALSE()),"")</f>
        <v/>
      </c>
      <c r="W569" s="215" t="e">
        <f aca="false">#REF!</f>
        <v>#REF!</v>
      </c>
    </row>
    <row r="570" customFormat="false" ht="15" hidden="false" customHeight="false" outlineLevel="0" collapsed="false">
      <c r="F570" s="227"/>
      <c r="G570" s="233"/>
      <c r="H570" s="228"/>
      <c r="I570" s="229"/>
      <c r="J570" s="230"/>
      <c r="K570" s="230"/>
      <c r="L570" s="231"/>
      <c r="R570" s="205" t="s">
        <v>970</v>
      </c>
      <c r="S570" s="216" t="e">
        <f aca="false">#REF!</f>
        <v>#REF!</v>
      </c>
      <c r="T570" s="216" t="e">
        <f aca="false">IF(S570=0,"",IF(S570="I","R",IF(S570="E","P")))</f>
        <v>#REF!</v>
      </c>
      <c r="U570" s="216" t="e">
        <f aca="false">#REF!</f>
        <v>#REF!</v>
      </c>
      <c r="V570" s="216" t="str">
        <f aca="false">IFERROR(VLOOKUP(#REF!,'Country &amp; Service Codes'!$B$4:$C$269,2,FALSE()),"")</f>
        <v/>
      </c>
      <c r="W570" s="215" t="e">
        <f aca="false">#REF!</f>
        <v>#REF!</v>
      </c>
    </row>
    <row r="571" customFormat="false" ht="15" hidden="false" customHeight="false" outlineLevel="0" collapsed="false">
      <c r="F571" s="227"/>
      <c r="G571" s="233"/>
      <c r="H571" s="228"/>
      <c r="I571" s="229"/>
      <c r="J571" s="230"/>
      <c r="K571" s="230"/>
      <c r="L571" s="231"/>
      <c r="R571" s="205" t="s">
        <v>971</v>
      </c>
      <c r="S571" s="216" t="e">
        <f aca="false">#REF!</f>
        <v>#REF!</v>
      </c>
      <c r="T571" s="216" t="e">
        <f aca="false">IF(S571=0,"",IF(S571="I","R",IF(S571="E","P")))</f>
        <v>#REF!</v>
      </c>
      <c r="U571" s="216" t="e">
        <f aca="false">#REF!</f>
        <v>#REF!</v>
      </c>
      <c r="V571" s="216" t="str">
        <f aca="false">IFERROR(VLOOKUP(#REF!,'Country &amp; Service Codes'!$B$4:$C$269,2,FALSE()),"")</f>
        <v/>
      </c>
      <c r="W571" s="215" t="e">
        <f aca="false">#REF!</f>
        <v>#REF!</v>
      </c>
    </row>
    <row r="572" customFormat="false" ht="15" hidden="false" customHeight="false" outlineLevel="0" collapsed="false">
      <c r="F572" s="227"/>
      <c r="G572" s="233"/>
      <c r="H572" s="228"/>
      <c r="I572" s="229"/>
      <c r="J572" s="230"/>
      <c r="K572" s="230"/>
      <c r="L572" s="231"/>
      <c r="R572" s="205" t="s">
        <v>972</v>
      </c>
      <c r="S572" s="216" t="e">
        <f aca="false">#REF!</f>
        <v>#REF!</v>
      </c>
      <c r="T572" s="216" t="e">
        <f aca="false">IF(S572=0,"",IF(S572="I","R",IF(S572="E","P")))</f>
        <v>#REF!</v>
      </c>
      <c r="U572" s="216" t="e">
        <f aca="false">#REF!</f>
        <v>#REF!</v>
      </c>
      <c r="V572" s="216" t="str">
        <f aca="false">IFERROR(VLOOKUP(#REF!,'Country &amp; Service Codes'!$B$4:$C$269,2,FALSE()),"")</f>
        <v/>
      </c>
      <c r="W572" s="215" t="e">
        <f aca="false">#REF!</f>
        <v>#REF!</v>
      </c>
    </row>
    <row r="573" customFormat="false" ht="15" hidden="false" customHeight="false" outlineLevel="0" collapsed="false">
      <c r="F573" s="227"/>
      <c r="G573" s="233"/>
      <c r="H573" s="228"/>
      <c r="I573" s="229"/>
      <c r="J573" s="230"/>
      <c r="K573" s="230"/>
      <c r="L573" s="231"/>
      <c r="R573" s="205" t="s">
        <v>973</v>
      </c>
      <c r="S573" s="216" t="e">
        <f aca="false">#REF!</f>
        <v>#REF!</v>
      </c>
      <c r="T573" s="216" t="e">
        <f aca="false">IF(S573=0,"",IF(S573="I","R",IF(S573="E","P")))</f>
        <v>#REF!</v>
      </c>
      <c r="U573" s="216" t="e">
        <f aca="false">#REF!</f>
        <v>#REF!</v>
      </c>
      <c r="V573" s="216" t="str">
        <f aca="false">IFERROR(VLOOKUP(#REF!,'Country &amp; Service Codes'!$B$4:$C$269,2,FALSE()),"")</f>
        <v/>
      </c>
      <c r="W573" s="215" t="e">
        <f aca="false">#REF!</f>
        <v>#REF!</v>
      </c>
    </row>
    <row r="574" customFormat="false" ht="15" hidden="false" customHeight="false" outlineLevel="0" collapsed="false">
      <c r="F574" s="227"/>
      <c r="G574" s="233"/>
      <c r="H574" s="228"/>
      <c r="I574" s="229"/>
      <c r="J574" s="230"/>
      <c r="K574" s="230"/>
      <c r="L574" s="231"/>
      <c r="R574" s="205" t="s">
        <v>974</v>
      </c>
      <c r="S574" s="216" t="e">
        <f aca="false">#REF!</f>
        <v>#REF!</v>
      </c>
      <c r="T574" s="216" t="e">
        <f aca="false">IF(S574=0,"",IF(S574="I","R",IF(S574="E","P")))</f>
        <v>#REF!</v>
      </c>
      <c r="U574" s="216" t="e">
        <f aca="false">#REF!</f>
        <v>#REF!</v>
      </c>
      <c r="V574" s="216" t="str">
        <f aca="false">IFERROR(VLOOKUP(#REF!,'Country &amp; Service Codes'!$B$4:$C$269,2,FALSE()),"")</f>
        <v/>
      </c>
      <c r="W574" s="215" t="e">
        <f aca="false">#REF!</f>
        <v>#REF!</v>
      </c>
    </row>
    <row r="575" customFormat="false" ht="15" hidden="false" customHeight="false" outlineLevel="0" collapsed="false">
      <c r="F575" s="227"/>
      <c r="G575" s="233"/>
      <c r="H575" s="228"/>
      <c r="I575" s="229"/>
      <c r="J575" s="230"/>
      <c r="K575" s="230"/>
      <c r="L575" s="231"/>
      <c r="R575" s="205" t="s">
        <v>975</v>
      </c>
      <c r="S575" s="216" t="e">
        <f aca="false">#REF!</f>
        <v>#REF!</v>
      </c>
      <c r="T575" s="216" t="e">
        <f aca="false">IF(S575=0,"",IF(S575="I","R",IF(S575="E","P")))</f>
        <v>#REF!</v>
      </c>
      <c r="U575" s="216" t="e">
        <f aca="false">#REF!</f>
        <v>#REF!</v>
      </c>
      <c r="V575" s="216" t="str">
        <f aca="false">IFERROR(VLOOKUP(#REF!,'Country &amp; Service Codes'!$B$4:$C$269,2,FALSE()),"")</f>
        <v/>
      </c>
      <c r="W575" s="215" t="e">
        <f aca="false">#REF!</f>
        <v>#REF!</v>
      </c>
    </row>
    <row r="576" customFormat="false" ht="15" hidden="false" customHeight="false" outlineLevel="0" collapsed="false">
      <c r="F576" s="227"/>
      <c r="G576" s="233"/>
      <c r="H576" s="228"/>
      <c r="I576" s="229"/>
      <c r="J576" s="230"/>
      <c r="K576" s="230"/>
      <c r="L576" s="231"/>
      <c r="R576" s="205" t="s">
        <v>976</v>
      </c>
      <c r="S576" s="216" t="e">
        <f aca="false">#REF!</f>
        <v>#REF!</v>
      </c>
      <c r="T576" s="216" t="e">
        <f aca="false">IF(S576=0,"",IF(S576="I","R",IF(S576="E","P")))</f>
        <v>#REF!</v>
      </c>
      <c r="U576" s="216" t="e">
        <f aca="false">#REF!</f>
        <v>#REF!</v>
      </c>
      <c r="V576" s="216" t="str">
        <f aca="false">IFERROR(VLOOKUP(#REF!,'Country &amp; Service Codes'!$B$4:$C$269,2,FALSE()),"")</f>
        <v/>
      </c>
      <c r="W576" s="215" t="e">
        <f aca="false">#REF!</f>
        <v>#REF!</v>
      </c>
    </row>
    <row r="577" customFormat="false" ht="15" hidden="false" customHeight="false" outlineLevel="0" collapsed="false">
      <c r="F577" s="227"/>
      <c r="G577" s="233"/>
      <c r="H577" s="228"/>
      <c r="I577" s="229"/>
      <c r="J577" s="230"/>
      <c r="K577" s="230"/>
      <c r="L577" s="231"/>
      <c r="R577" s="205" t="s">
        <v>977</v>
      </c>
      <c r="S577" s="216" t="e">
        <f aca="false">#REF!</f>
        <v>#REF!</v>
      </c>
      <c r="T577" s="216" t="e">
        <f aca="false">IF(S577=0,"",IF(S577="I","R",IF(S577="E","P")))</f>
        <v>#REF!</v>
      </c>
      <c r="U577" s="216" t="e">
        <f aca="false">#REF!</f>
        <v>#REF!</v>
      </c>
      <c r="V577" s="216" t="str">
        <f aca="false">IFERROR(VLOOKUP(#REF!,'Country &amp; Service Codes'!$B$4:$C$269,2,FALSE()),"")</f>
        <v/>
      </c>
      <c r="W577" s="215" t="e">
        <f aca="false">#REF!</f>
        <v>#REF!</v>
      </c>
    </row>
    <row r="578" customFormat="false" ht="15" hidden="false" customHeight="false" outlineLevel="0" collapsed="false">
      <c r="F578" s="227"/>
      <c r="G578" s="233"/>
      <c r="H578" s="228"/>
      <c r="I578" s="229"/>
      <c r="J578" s="230"/>
      <c r="K578" s="230"/>
      <c r="L578" s="231"/>
      <c r="R578" s="205" t="s">
        <v>978</v>
      </c>
      <c r="S578" s="216" t="e">
        <f aca="false">#REF!</f>
        <v>#REF!</v>
      </c>
      <c r="T578" s="216" t="e">
        <f aca="false">IF(S578=0,"",IF(S578="I","R",IF(S578="E","P")))</f>
        <v>#REF!</v>
      </c>
      <c r="U578" s="216" t="e">
        <f aca="false">#REF!</f>
        <v>#REF!</v>
      </c>
      <c r="V578" s="216" t="str">
        <f aca="false">IFERROR(VLOOKUP(#REF!,'Country &amp; Service Codes'!$B$4:$C$269,2,FALSE()),"")</f>
        <v/>
      </c>
      <c r="W578" s="215" t="e">
        <f aca="false">#REF!</f>
        <v>#REF!</v>
      </c>
    </row>
    <row r="579" customFormat="false" ht="15" hidden="false" customHeight="false" outlineLevel="0" collapsed="false">
      <c r="F579" s="227"/>
      <c r="G579" s="233"/>
      <c r="H579" s="228"/>
      <c r="I579" s="229"/>
      <c r="J579" s="230"/>
      <c r="K579" s="230"/>
      <c r="L579" s="231"/>
      <c r="R579" s="205" t="s">
        <v>979</v>
      </c>
      <c r="S579" s="216" t="e">
        <f aca="false">#REF!</f>
        <v>#REF!</v>
      </c>
      <c r="T579" s="216" t="e">
        <f aca="false">IF(S579=0,"",IF(S579="I","R",IF(S579="E","P")))</f>
        <v>#REF!</v>
      </c>
      <c r="U579" s="216" t="e">
        <f aca="false">#REF!</f>
        <v>#REF!</v>
      </c>
      <c r="V579" s="216" t="str">
        <f aca="false">IFERROR(VLOOKUP(#REF!,'Country &amp; Service Codes'!$B$4:$C$269,2,FALSE()),"")</f>
        <v/>
      </c>
      <c r="W579" s="215" t="e">
        <f aca="false">#REF!</f>
        <v>#REF!</v>
      </c>
    </row>
    <row r="580" customFormat="false" ht="15" hidden="false" customHeight="false" outlineLevel="0" collapsed="false">
      <c r="F580" s="227"/>
      <c r="G580" s="233"/>
      <c r="H580" s="228"/>
      <c r="I580" s="229"/>
      <c r="J580" s="230"/>
      <c r="K580" s="230"/>
      <c r="L580" s="231"/>
      <c r="R580" s="205" t="s">
        <v>980</v>
      </c>
      <c r="S580" s="216" t="e">
        <f aca="false">#REF!</f>
        <v>#REF!</v>
      </c>
      <c r="T580" s="216" t="e">
        <f aca="false">IF(S580=0,"",IF(S580="I","R",IF(S580="E","P")))</f>
        <v>#REF!</v>
      </c>
      <c r="U580" s="216" t="e">
        <f aca="false">#REF!</f>
        <v>#REF!</v>
      </c>
      <c r="V580" s="216" t="str">
        <f aca="false">IFERROR(VLOOKUP(#REF!,'Country &amp; Service Codes'!$B$4:$C$269,2,FALSE()),"")</f>
        <v/>
      </c>
      <c r="W580" s="215" t="e">
        <f aca="false">#REF!</f>
        <v>#REF!</v>
      </c>
    </row>
    <row r="581" customFormat="false" ht="15" hidden="false" customHeight="false" outlineLevel="0" collapsed="false">
      <c r="F581" s="227"/>
      <c r="G581" s="233"/>
      <c r="H581" s="228"/>
      <c r="I581" s="229"/>
      <c r="J581" s="230"/>
      <c r="K581" s="230"/>
      <c r="L581" s="231"/>
      <c r="R581" s="205" t="s">
        <v>981</v>
      </c>
      <c r="S581" s="216" t="e">
        <f aca="false">#REF!</f>
        <v>#REF!</v>
      </c>
      <c r="T581" s="216" t="e">
        <f aca="false">IF(S581=0,"",IF(S581="I","R",IF(S581="E","P")))</f>
        <v>#REF!</v>
      </c>
      <c r="U581" s="216" t="e">
        <f aca="false">#REF!</f>
        <v>#REF!</v>
      </c>
      <c r="V581" s="216" t="str">
        <f aca="false">IFERROR(VLOOKUP(#REF!,'Country &amp; Service Codes'!$B$4:$C$269,2,FALSE()),"")</f>
        <v/>
      </c>
      <c r="W581" s="215" t="e">
        <f aca="false">#REF!</f>
        <v>#REF!</v>
      </c>
    </row>
    <row r="582" customFormat="false" ht="15" hidden="false" customHeight="false" outlineLevel="0" collapsed="false">
      <c r="F582" s="227"/>
      <c r="G582" s="233"/>
      <c r="H582" s="228"/>
      <c r="I582" s="229"/>
      <c r="J582" s="230"/>
      <c r="K582" s="230"/>
      <c r="L582" s="231"/>
      <c r="R582" s="205" t="s">
        <v>982</v>
      </c>
      <c r="S582" s="216" t="e">
        <f aca="false">#REF!</f>
        <v>#REF!</v>
      </c>
      <c r="T582" s="216" t="e">
        <f aca="false">IF(S582=0,"",IF(S582="I","R",IF(S582="E","P")))</f>
        <v>#REF!</v>
      </c>
      <c r="U582" s="216" t="e">
        <f aca="false">#REF!</f>
        <v>#REF!</v>
      </c>
      <c r="V582" s="216" t="str">
        <f aca="false">IFERROR(VLOOKUP(#REF!,'Country &amp; Service Codes'!$B$4:$C$269,2,FALSE()),"")</f>
        <v/>
      </c>
      <c r="W582" s="215" t="e">
        <f aca="false">#REF!</f>
        <v>#REF!</v>
      </c>
    </row>
    <row r="583" customFormat="false" ht="15" hidden="false" customHeight="false" outlineLevel="0" collapsed="false">
      <c r="F583" s="227"/>
      <c r="G583" s="233"/>
      <c r="H583" s="228"/>
      <c r="I583" s="229"/>
      <c r="J583" s="230"/>
      <c r="K583" s="230"/>
      <c r="L583" s="231"/>
      <c r="R583" s="205" t="s">
        <v>983</v>
      </c>
      <c r="S583" s="216" t="e">
        <f aca="false">#REF!</f>
        <v>#REF!</v>
      </c>
      <c r="T583" s="216" t="e">
        <f aca="false">IF(S583=0,"",IF(S583="I","R",IF(S583="E","P")))</f>
        <v>#REF!</v>
      </c>
      <c r="U583" s="216" t="e">
        <f aca="false">#REF!</f>
        <v>#REF!</v>
      </c>
      <c r="V583" s="216" t="str">
        <f aca="false">IFERROR(VLOOKUP(#REF!,'Country &amp; Service Codes'!$B$4:$C$269,2,FALSE()),"")</f>
        <v/>
      </c>
      <c r="W583" s="215" t="e">
        <f aca="false">#REF!</f>
        <v>#REF!</v>
      </c>
    </row>
    <row r="584" customFormat="false" ht="15" hidden="false" customHeight="false" outlineLevel="0" collapsed="false">
      <c r="F584" s="227"/>
      <c r="G584" s="233"/>
      <c r="H584" s="228"/>
      <c r="I584" s="229"/>
      <c r="J584" s="230"/>
      <c r="K584" s="230"/>
      <c r="L584" s="231"/>
      <c r="R584" s="205" t="s">
        <v>984</v>
      </c>
      <c r="S584" s="216" t="e">
        <f aca="false">#REF!</f>
        <v>#REF!</v>
      </c>
      <c r="T584" s="216" t="e">
        <f aca="false">IF(S584=0,"",IF(S584="I","R",IF(S584="E","P")))</f>
        <v>#REF!</v>
      </c>
      <c r="U584" s="216" t="e">
        <f aca="false">#REF!</f>
        <v>#REF!</v>
      </c>
      <c r="V584" s="216" t="str">
        <f aca="false">IFERROR(VLOOKUP(#REF!,'Country &amp; Service Codes'!$B$4:$C$269,2,FALSE()),"")</f>
        <v/>
      </c>
      <c r="W584" s="215" t="e">
        <f aca="false">#REF!</f>
        <v>#REF!</v>
      </c>
    </row>
    <row r="585" customFormat="false" ht="15" hidden="false" customHeight="false" outlineLevel="0" collapsed="false">
      <c r="F585" s="227"/>
      <c r="G585" s="233"/>
      <c r="H585" s="228"/>
      <c r="I585" s="229"/>
      <c r="J585" s="230"/>
      <c r="K585" s="230"/>
      <c r="L585" s="231"/>
      <c r="R585" s="205" t="s">
        <v>985</v>
      </c>
      <c r="S585" s="216" t="e">
        <f aca="false">#REF!</f>
        <v>#REF!</v>
      </c>
      <c r="T585" s="216" t="e">
        <f aca="false">IF(S585=0,"",IF(S585="I","R",IF(S585="E","P")))</f>
        <v>#REF!</v>
      </c>
      <c r="U585" s="216" t="e">
        <f aca="false">#REF!</f>
        <v>#REF!</v>
      </c>
      <c r="V585" s="216" t="str">
        <f aca="false">IFERROR(VLOOKUP(#REF!,'Country &amp; Service Codes'!$B$4:$C$269,2,FALSE()),"")</f>
        <v/>
      </c>
      <c r="W585" s="215" t="e">
        <f aca="false">#REF!</f>
        <v>#REF!</v>
      </c>
    </row>
    <row r="586" customFormat="false" ht="15" hidden="false" customHeight="false" outlineLevel="0" collapsed="false">
      <c r="F586" s="227"/>
      <c r="G586" s="233"/>
      <c r="H586" s="228"/>
      <c r="I586" s="229"/>
      <c r="J586" s="230"/>
      <c r="K586" s="230"/>
      <c r="L586" s="231"/>
      <c r="R586" s="205" t="s">
        <v>986</v>
      </c>
      <c r="S586" s="216" t="e">
        <f aca="false">#REF!</f>
        <v>#REF!</v>
      </c>
      <c r="T586" s="216" t="e">
        <f aca="false">IF(S586=0,"",IF(S586="I","R",IF(S586="E","P")))</f>
        <v>#REF!</v>
      </c>
      <c r="U586" s="216" t="e">
        <f aca="false">#REF!</f>
        <v>#REF!</v>
      </c>
      <c r="V586" s="216" t="str">
        <f aca="false">IFERROR(VLOOKUP(#REF!,'Country &amp; Service Codes'!$B$4:$C$269,2,FALSE()),"")</f>
        <v/>
      </c>
      <c r="W586" s="215" t="e">
        <f aca="false">#REF!</f>
        <v>#REF!</v>
      </c>
    </row>
    <row r="587" customFormat="false" ht="15" hidden="false" customHeight="false" outlineLevel="0" collapsed="false">
      <c r="F587" s="227"/>
      <c r="G587" s="233"/>
      <c r="H587" s="228"/>
      <c r="I587" s="229"/>
      <c r="J587" s="230"/>
      <c r="K587" s="230"/>
      <c r="L587" s="231"/>
      <c r="R587" s="205" t="s">
        <v>987</v>
      </c>
      <c r="S587" s="216" t="e">
        <f aca="false">#REF!</f>
        <v>#REF!</v>
      </c>
      <c r="T587" s="216" t="e">
        <f aca="false">IF(S587=0,"",IF(S587="I","R",IF(S587="E","P")))</f>
        <v>#REF!</v>
      </c>
      <c r="U587" s="216" t="e">
        <f aca="false">#REF!</f>
        <v>#REF!</v>
      </c>
      <c r="V587" s="216" t="str">
        <f aca="false">IFERROR(VLOOKUP(#REF!,'Country &amp; Service Codes'!$B$4:$C$269,2,FALSE()),"")</f>
        <v/>
      </c>
      <c r="W587" s="215" t="e">
        <f aca="false">#REF!</f>
        <v>#REF!</v>
      </c>
    </row>
    <row r="588" customFormat="false" ht="15" hidden="false" customHeight="false" outlineLevel="0" collapsed="false">
      <c r="F588" s="227"/>
      <c r="G588" s="233"/>
      <c r="H588" s="228"/>
      <c r="I588" s="229"/>
      <c r="J588" s="230"/>
      <c r="K588" s="230"/>
      <c r="L588" s="231"/>
      <c r="R588" s="205" t="s">
        <v>988</v>
      </c>
      <c r="S588" s="216" t="e">
        <f aca="false">#REF!</f>
        <v>#REF!</v>
      </c>
      <c r="T588" s="216" t="e">
        <f aca="false">IF(S588=0,"",IF(S588="I","R",IF(S588="E","P")))</f>
        <v>#REF!</v>
      </c>
      <c r="U588" s="216" t="e">
        <f aca="false">#REF!</f>
        <v>#REF!</v>
      </c>
      <c r="V588" s="216" t="str">
        <f aca="false">IFERROR(VLOOKUP(#REF!,'Country &amp; Service Codes'!$B$4:$C$269,2,FALSE()),"")</f>
        <v/>
      </c>
      <c r="W588" s="215" t="e">
        <f aca="false">#REF!</f>
        <v>#REF!</v>
      </c>
    </row>
    <row r="589" customFormat="false" ht="15" hidden="false" customHeight="false" outlineLevel="0" collapsed="false">
      <c r="F589" s="227"/>
      <c r="G589" s="233"/>
      <c r="H589" s="228"/>
      <c r="I589" s="229"/>
      <c r="J589" s="230"/>
      <c r="K589" s="230"/>
      <c r="L589" s="231"/>
      <c r="R589" s="205" t="s">
        <v>989</v>
      </c>
      <c r="S589" s="216" t="e">
        <f aca="false">#REF!</f>
        <v>#REF!</v>
      </c>
      <c r="T589" s="216" t="e">
        <f aca="false">IF(S589=0,"",IF(S589="I","R",IF(S589="E","P")))</f>
        <v>#REF!</v>
      </c>
      <c r="U589" s="216" t="e">
        <f aca="false">#REF!</f>
        <v>#REF!</v>
      </c>
      <c r="V589" s="216" t="str">
        <f aca="false">IFERROR(VLOOKUP(#REF!,'Country &amp; Service Codes'!$B$4:$C$269,2,FALSE()),"")</f>
        <v/>
      </c>
      <c r="W589" s="215" t="e">
        <f aca="false">#REF!</f>
        <v>#REF!</v>
      </c>
    </row>
    <row r="590" customFormat="false" ht="15" hidden="false" customHeight="false" outlineLevel="0" collapsed="false">
      <c r="F590" s="227"/>
      <c r="G590" s="233"/>
      <c r="H590" s="228"/>
      <c r="I590" s="229"/>
      <c r="J590" s="230"/>
      <c r="K590" s="230"/>
      <c r="L590" s="231"/>
      <c r="R590" s="205" t="s">
        <v>990</v>
      </c>
      <c r="S590" s="216" t="e">
        <f aca="false">#REF!</f>
        <v>#REF!</v>
      </c>
      <c r="T590" s="216" t="e">
        <f aca="false">IF(S590=0,"",IF(S590="I","R",IF(S590="E","P")))</f>
        <v>#REF!</v>
      </c>
      <c r="U590" s="216" t="e">
        <f aca="false">#REF!</f>
        <v>#REF!</v>
      </c>
      <c r="V590" s="216" t="str">
        <f aca="false">IFERROR(VLOOKUP(#REF!,'Country &amp; Service Codes'!$B$4:$C$269,2,FALSE()),"")</f>
        <v/>
      </c>
      <c r="W590" s="215" t="e">
        <f aca="false">#REF!</f>
        <v>#REF!</v>
      </c>
    </row>
    <row r="591" customFormat="false" ht="15" hidden="false" customHeight="false" outlineLevel="0" collapsed="false">
      <c r="F591" s="227"/>
      <c r="G591" s="233"/>
      <c r="H591" s="228"/>
      <c r="I591" s="229"/>
      <c r="J591" s="230"/>
      <c r="K591" s="230"/>
      <c r="L591" s="231"/>
      <c r="R591" s="205" t="s">
        <v>991</v>
      </c>
      <c r="S591" s="216" t="e">
        <f aca="false">#REF!</f>
        <v>#REF!</v>
      </c>
      <c r="T591" s="216" t="e">
        <f aca="false">IF(S591=0,"",IF(S591="I","R",IF(S591="E","P")))</f>
        <v>#REF!</v>
      </c>
      <c r="U591" s="216" t="e">
        <f aca="false">#REF!</f>
        <v>#REF!</v>
      </c>
      <c r="V591" s="216" t="str">
        <f aca="false">IFERROR(VLOOKUP(#REF!,'Country &amp; Service Codes'!$B$4:$C$269,2,FALSE()),"")</f>
        <v/>
      </c>
      <c r="W591" s="215" t="e">
        <f aca="false">#REF!</f>
        <v>#REF!</v>
      </c>
    </row>
    <row r="592" customFormat="false" ht="15" hidden="false" customHeight="false" outlineLevel="0" collapsed="false">
      <c r="F592" s="227"/>
      <c r="G592" s="233"/>
      <c r="H592" s="228"/>
      <c r="I592" s="229"/>
      <c r="J592" s="230"/>
      <c r="K592" s="230"/>
      <c r="L592" s="231"/>
      <c r="R592" s="205" t="s">
        <v>992</v>
      </c>
      <c r="S592" s="216" t="e">
        <f aca="false">#REF!</f>
        <v>#REF!</v>
      </c>
      <c r="T592" s="216" t="e">
        <f aca="false">IF(S592=0,"",IF(S592="I","R",IF(S592="E","P")))</f>
        <v>#REF!</v>
      </c>
      <c r="U592" s="216" t="e">
        <f aca="false">#REF!</f>
        <v>#REF!</v>
      </c>
      <c r="V592" s="216" t="str">
        <f aca="false">IFERROR(VLOOKUP(#REF!,'Country &amp; Service Codes'!$B$4:$C$269,2,FALSE()),"")</f>
        <v/>
      </c>
      <c r="W592" s="215" t="e">
        <f aca="false">#REF!</f>
        <v>#REF!</v>
      </c>
    </row>
    <row r="593" customFormat="false" ht="15" hidden="false" customHeight="false" outlineLevel="0" collapsed="false">
      <c r="F593" s="227"/>
      <c r="G593" s="233"/>
      <c r="H593" s="228"/>
      <c r="I593" s="229"/>
      <c r="J593" s="230"/>
      <c r="K593" s="230"/>
      <c r="L593" s="231"/>
      <c r="R593" s="205" t="s">
        <v>993</v>
      </c>
      <c r="S593" s="216" t="e">
        <f aca="false">#REF!</f>
        <v>#REF!</v>
      </c>
      <c r="T593" s="216" t="e">
        <f aca="false">IF(S593=0,"",IF(S593="I","R",IF(S593="E","P")))</f>
        <v>#REF!</v>
      </c>
      <c r="U593" s="216" t="e">
        <f aca="false">#REF!</f>
        <v>#REF!</v>
      </c>
      <c r="V593" s="216" t="str">
        <f aca="false">IFERROR(VLOOKUP(#REF!,'Country &amp; Service Codes'!$B$4:$C$269,2,FALSE()),"")</f>
        <v/>
      </c>
      <c r="W593" s="215" t="e">
        <f aca="false">#REF!</f>
        <v>#REF!</v>
      </c>
    </row>
    <row r="594" customFormat="false" ht="15" hidden="false" customHeight="false" outlineLevel="0" collapsed="false">
      <c r="F594" s="227"/>
      <c r="G594" s="233"/>
      <c r="H594" s="228"/>
      <c r="I594" s="229"/>
      <c r="J594" s="230"/>
      <c r="K594" s="230"/>
      <c r="L594" s="231"/>
      <c r="R594" s="205" t="s">
        <v>994</v>
      </c>
      <c r="S594" s="216" t="e">
        <f aca="false">#REF!</f>
        <v>#REF!</v>
      </c>
      <c r="T594" s="216" t="e">
        <f aca="false">IF(S594=0,"",IF(S594="I","R",IF(S594="E","P")))</f>
        <v>#REF!</v>
      </c>
      <c r="U594" s="216" t="e">
        <f aca="false">#REF!</f>
        <v>#REF!</v>
      </c>
      <c r="V594" s="216" t="str">
        <f aca="false">IFERROR(VLOOKUP(#REF!,'Country &amp; Service Codes'!$B$4:$C$269,2,FALSE()),"")</f>
        <v/>
      </c>
      <c r="W594" s="215" t="e">
        <f aca="false">#REF!</f>
        <v>#REF!</v>
      </c>
    </row>
    <row r="595" customFormat="false" ht="15" hidden="false" customHeight="false" outlineLevel="0" collapsed="false">
      <c r="F595" s="227"/>
      <c r="G595" s="233"/>
      <c r="H595" s="228"/>
      <c r="I595" s="229"/>
      <c r="J595" s="230"/>
      <c r="K595" s="230"/>
      <c r="L595" s="231"/>
      <c r="R595" s="205" t="s">
        <v>995</v>
      </c>
      <c r="S595" s="216" t="e">
        <f aca="false">#REF!</f>
        <v>#REF!</v>
      </c>
      <c r="T595" s="216" t="e">
        <f aca="false">IF(S595=0,"",IF(S595="I","R",IF(S595="E","P")))</f>
        <v>#REF!</v>
      </c>
      <c r="U595" s="216" t="e">
        <f aca="false">#REF!</f>
        <v>#REF!</v>
      </c>
      <c r="V595" s="216" t="str">
        <f aca="false">IFERROR(VLOOKUP(#REF!,'Country &amp; Service Codes'!$B$4:$C$269,2,FALSE()),"")</f>
        <v/>
      </c>
      <c r="W595" s="215" t="e">
        <f aca="false">#REF!</f>
        <v>#REF!</v>
      </c>
    </row>
    <row r="596" customFormat="false" ht="15" hidden="false" customHeight="false" outlineLevel="0" collapsed="false">
      <c r="F596" s="227"/>
      <c r="G596" s="233"/>
      <c r="H596" s="228"/>
      <c r="I596" s="229"/>
      <c r="J596" s="230"/>
      <c r="K596" s="230"/>
      <c r="L596" s="231"/>
      <c r="R596" s="205" t="s">
        <v>996</v>
      </c>
      <c r="S596" s="216" t="e">
        <f aca="false">#REF!</f>
        <v>#REF!</v>
      </c>
      <c r="T596" s="216" t="e">
        <f aca="false">IF(S596=0,"",IF(S596="I","R",IF(S596="E","P")))</f>
        <v>#REF!</v>
      </c>
      <c r="U596" s="216" t="e">
        <f aca="false">#REF!</f>
        <v>#REF!</v>
      </c>
      <c r="V596" s="216" t="str">
        <f aca="false">IFERROR(VLOOKUP(#REF!,'Country &amp; Service Codes'!$B$4:$C$269,2,FALSE()),"")</f>
        <v/>
      </c>
      <c r="W596" s="215" t="e">
        <f aca="false">#REF!</f>
        <v>#REF!</v>
      </c>
    </row>
    <row r="597" customFormat="false" ht="15" hidden="false" customHeight="false" outlineLevel="0" collapsed="false">
      <c r="F597" s="227"/>
      <c r="G597" s="233"/>
      <c r="H597" s="228"/>
      <c r="I597" s="229"/>
      <c r="J597" s="230"/>
      <c r="K597" s="230"/>
      <c r="L597" s="231"/>
      <c r="R597" s="205" t="s">
        <v>997</v>
      </c>
      <c r="S597" s="216" t="e">
        <f aca="false">#REF!</f>
        <v>#REF!</v>
      </c>
      <c r="T597" s="216" t="e">
        <f aca="false">IF(S597=0,"",IF(S597="I","R",IF(S597="E","P")))</f>
        <v>#REF!</v>
      </c>
      <c r="U597" s="216" t="e">
        <f aca="false">#REF!</f>
        <v>#REF!</v>
      </c>
      <c r="V597" s="216" t="str">
        <f aca="false">IFERROR(VLOOKUP(#REF!,'Country &amp; Service Codes'!$B$4:$C$269,2,FALSE()),"")</f>
        <v/>
      </c>
      <c r="W597" s="215" t="e">
        <f aca="false">#REF!</f>
        <v>#REF!</v>
      </c>
    </row>
    <row r="598" customFormat="false" ht="15" hidden="false" customHeight="false" outlineLevel="0" collapsed="false">
      <c r="F598" s="227"/>
      <c r="G598" s="233"/>
      <c r="H598" s="228"/>
      <c r="I598" s="229"/>
      <c r="J598" s="230"/>
      <c r="K598" s="230"/>
      <c r="L598" s="231"/>
      <c r="R598" s="205" t="s">
        <v>998</v>
      </c>
      <c r="S598" s="216" t="e">
        <f aca="false">#REF!</f>
        <v>#REF!</v>
      </c>
      <c r="T598" s="216" t="e">
        <f aca="false">IF(S598=0,"",IF(S598="I","R",IF(S598="E","P")))</f>
        <v>#REF!</v>
      </c>
      <c r="U598" s="216" t="e">
        <f aca="false">#REF!</f>
        <v>#REF!</v>
      </c>
      <c r="V598" s="216" t="str">
        <f aca="false">IFERROR(VLOOKUP(#REF!,'Country &amp; Service Codes'!$B$4:$C$269,2,FALSE()),"")</f>
        <v/>
      </c>
      <c r="W598" s="215" t="e">
        <f aca="false">#REF!</f>
        <v>#REF!</v>
      </c>
    </row>
    <row r="599" customFormat="false" ht="15" hidden="false" customHeight="false" outlineLevel="0" collapsed="false">
      <c r="F599" s="227"/>
      <c r="G599" s="233"/>
      <c r="H599" s="228"/>
      <c r="I599" s="229"/>
      <c r="J599" s="230"/>
      <c r="K599" s="230"/>
      <c r="L599" s="231"/>
      <c r="R599" s="205" t="s">
        <v>999</v>
      </c>
      <c r="S599" s="216" t="e">
        <f aca="false">#REF!</f>
        <v>#REF!</v>
      </c>
      <c r="T599" s="216" t="e">
        <f aca="false">IF(S599=0,"",IF(S599="I","R",IF(S599="E","P")))</f>
        <v>#REF!</v>
      </c>
      <c r="U599" s="216" t="e">
        <f aca="false">#REF!</f>
        <v>#REF!</v>
      </c>
      <c r="V599" s="216" t="str">
        <f aca="false">IFERROR(VLOOKUP(#REF!,'Country &amp; Service Codes'!$B$4:$C$269,2,FALSE()),"")</f>
        <v/>
      </c>
      <c r="W599" s="215" t="e">
        <f aca="false">#REF!</f>
        <v>#REF!</v>
      </c>
    </row>
    <row r="600" customFormat="false" ht="15" hidden="false" customHeight="false" outlineLevel="0" collapsed="false">
      <c r="F600" s="227"/>
      <c r="G600" s="233"/>
      <c r="H600" s="228"/>
      <c r="I600" s="229"/>
      <c r="J600" s="230"/>
      <c r="K600" s="230"/>
      <c r="L600" s="231"/>
      <c r="R600" s="205" t="s">
        <v>1000</v>
      </c>
      <c r="S600" s="216" t="e">
        <f aca="false">#REF!</f>
        <v>#REF!</v>
      </c>
      <c r="T600" s="216" t="e">
        <f aca="false">IF(S600=0,"",IF(S600="I","R",IF(S600="E","P")))</f>
        <v>#REF!</v>
      </c>
      <c r="U600" s="216" t="e">
        <f aca="false">#REF!</f>
        <v>#REF!</v>
      </c>
      <c r="V600" s="216" t="str">
        <f aca="false">IFERROR(VLOOKUP(#REF!,'Country &amp; Service Codes'!$B$4:$C$269,2,FALSE()),"")</f>
        <v/>
      </c>
      <c r="W600" s="215" t="e">
        <f aca="false">#REF!</f>
        <v>#REF!</v>
      </c>
    </row>
    <row r="601" customFormat="false" ht="15" hidden="false" customHeight="false" outlineLevel="0" collapsed="false">
      <c r="F601" s="227"/>
      <c r="G601" s="233"/>
      <c r="H601" s="228"/>
      <c r="I601" s="229"/>
      <c r="J601" s="230"/>
      <c r="K601" s="230"/>
      <c r="L601" s="231"/>
      <c r="R601" s="205" t="s">
        <v>1001</v>
      </c>
      <c r="S601" s="216" t="e">
        <f aca="false">#REF!</f>
        <v>#REF!</v>
      </c>
      <c r="T601" s="216" t="e">
        <f aca="false">IF(S601=0,"",IF(S601="I","R",IF(S601="E","P")))</f>
        <v>#REF!</v>
      </c>
      <c r="U601" s="216" t="e">
        <f aca="false">#REF!</f>
        <v>#REF!</v>
      </c>
      <c r="V601" s="216" t="str">
        <f aca="false">IFERROR(VLOOKUP(#REF!,'Country &amp; Service Codes'!$B$4:$C$269,2,FALSE()),"")</f>
        <v/>
      </c>
      <c r="W601" s="215" t="e">
        <f aca="false">#REF!</f>
        <v>#REF!</v>
      </c>
    </row>
    <row r="602" customFormat="false" ht="15" hidden="false" customHeight="false" outlineLevel="0" collapsed="false">
      <c r="F602" s="227"/>
      <c r="G602" s="233"/>
      <c r="H602" s="228"/>
      <c r="I602" s="229"/>
      <c r="J602" s="230"/>
      <c r="K602" s="230"/>
      <c r="L602" s="231"/>
      <c r="R602" s="205" t="s">
        <v>1002</v>
      </c>
      <c r="S602" s="216" t="e">
        <f aca="false">#REF!</f>
        <v>#REF!</v>
      </c>
      <c r="T602" s="216" t="e">
        <f aca="false">IF(S602=0,"",IF(S602="I","R",IF(S602="E","P")))</f>
        <v>#REF!</v>
      </c>
      <c r="U602" s="216" t="e">
        <f aca="false">#REF!</f>
        <v>#REF!</v>
      </c>
      <c r="V602" s="216" t="str">
        <f aca="false">IFERROR(VLOOKUP(#REF!,'Country &amp; Service Codes'!$B$4:$C$269,2,FALSE()),"")</f>
        <v/>
      </c>
      <c r="W602" s="215" t="e">
        <f aca="false">#REF!</f>
        <v>#REF!</v>
      </c>
    </row>
    <row r="603" customFormat="false" ht="15" hidden="false" customHeight="false" outlineLevel="0" collapsed="false">
      <c r="F603" s="227"/>
      <c r="G603" s="233"/>
      <c r="H603" s="228"/>
      <c r="I603" s="229"/>
      <c r="J603" s="230"/>
      <c r="K603" s="230"/>
      <c r="L603" s="231"/>
      <c r="R603" s="205" t="s">
        <v>1003</v>
      </c>
      <c r="S603" s="216" t="e">
        <f aca="false">#REF!</f>
        <v>#REF!</v>
      </c>
      <c r="T603" s="216" t="e">
        <f aca="false">IF(S603=0,"",IF(S603="I","R",IF(S603="E","P")))</f>
        <v>#REF!</v>
      </c>
      <c r="U603" s="216" t="e">
        <f aca="false">#REF!</f>
        <v>#REF!</v>
      </c>
      <c r="V603" s="216" t="str">
        <f aca="false">IFERROR(VLOOKUP(#REF!,'Country &amp; Service Codes'!$B$4:$C$269,2,FALSE()),"")</f>
        <v/>
      </c>
      <c r="W603" s="215" t="e">
        <f aca="false">#REF!</f>
        <v>#REF!</v>
      </c>
    </row>
    <row r="604" customFormat="false" ht="15" hidden="false" customHeight="false" outlineLevel="0" collapsed="false">
      <c r="F604" s="227"/>
      <c r="G604" s="233"/>
      <c r="H604" s="228"/>
      <c r="I604" s="229"/>
      <c r="J604" s="230"/>
      <c r="K604" s="230"/>
      <c r="L604" s="231"/>
      <c r="R604" s="205" t="s">
        <v>1004</v>
      </c>
      <c r="S604" s="216" t="e">
        <f aca="false">#REF!</f>
        <v>#REF!</v>
      </c>
      <c r="T604" s="216" t="e">
        <f aca="false">IF(S604=0,"",IF(S604="I","R",IF(S604="E","P")))</f>
        <v>#REF!</v>
      </c>
      <c r="U604" s="216" t="e">
        <f aca="false">#REF!</f>
        <v>#REF!</v>
      </c>
      <c r="V604" s="216" t="str">
        <f aca="false">IFERROR(VLOOKUP(#REF!,'Country &amp; Service Codes'!$B$4:$C$269,2,FALSE()),"")</f>
        <v/>
      </c>
      <c r="W604" s="215" t="e">
        <f aca="false">#REF!</f>
        <v>#REF!</v>
      </c>
    </row>
    <row r="605" customFormat="false" ht="15" hidden="false" customHeight="false" outlineLevel="0" collapsed="false">
      <c r="F605" s="227"/>
      <c r="G605" s="233"/>
      <c r="H605" s="228"/>
      <c r="I605" s="229"/>
      <c r="J605" s="230"/>
      <c r="K605" s="230"/>
      <c r="L605" s="231"/>
      <c r="R605" s="205" t="s">
        <v>1005</v>
      </c>
      <c r="S605" s="216" t="e">
        <f aca="false">#REF!</f>
        <v>#REF!</v>
      </c>
      <c r="T605" s="216" t="e">
        <f aca="false">IF(S605=0,"",IF(S605="I","R",IF(S605="E","P")))</f>
        <v>#REF!</v>
      </c>
      <c r="U605" s="216" t="e">
        <f aca="false">#REF!</f>
        <v>#REF!</v>
      </c>
      <c r="V605" s="216" t="str">
        <f aca="false">IFERROR(VLOOKUP(#REF!,'Country &amp; Service Codes'!$B$4:$C$269,2,FALSE()),"")</f>
        <v/>
      </c>
      <c r="W605" s="215" t="e">
        <f aca="false">#REF!</f>
        <v>#REF!</v>
      </c>
    </row>
    <row r="606" customFormat="false" ht="15" hidden="false" customHeight="false" outlineLevel="0" collapsed="false">
      <c r="F606" s="227"/>
      <c r="G606" s="233"/>
      <c r="H606" s="228"/>
      <c r="I606" s="229"/>
      <c r="J606" s="230"/>
      <c r="K606" s="230"/>
      <c r="L606" s="231"/>
      <c r="R606" s="205" t="s">
        <v>1006</v>
      </c>
      <c r="S606" s="216" t="e">
        <f aca="false">#REF!</f>
        <v>#REF!</v>
      </c>
      <c r="T606" s="216" t="e">
        <f aca="false">IF(S606=0,"",IF(S606="I","R",IF(S606="E","P")))</f>
        <v>#REF!</v>
      </c>
      <c r="U606" s="216" t="e">
        <f aca="false">#REF!</f>
        <v>#REF!</v>
      </c>
      <c r="V606" s="216" t="str">
        <f aca="false">IFERROR(VLOOKUP(#REF!,'Country &amp; Service Codes'!$B$4:$C$269,2,FALSE()),"")</f>
        <v/>
      </c>
      <c r="W606" s="215" t="e">
        <f aca="false">#REF!</f>
        <v>#REF!</v>
      </c>
    </row>
    <row r="607" customFormat="false" ht="15" hidden="false" customHeight="false" outlineLevel="0" collapsed="false">
      <c r="F607" s="227"/>
      <c r="G607" s="233"/>
      <c r="H607" s="228"/>
      <c r="I607" s="229"/>
      <c r="J607" s="230"/>
      <c r="K607" s="230"/>
      <c r="L607" s="231"/>
      <c r="R607" s="205" t="s">
        <v>1007</v>
      </c>
      <c r="S607" s="216" t="e">
        <f aca="false">#REF!</f>
        <v>#REF!</v>
      </c>
      <c r="T607" s="216" t="e">
        <f aca="false">IF(S607=0,"",IF(S607="I","R",IF(S607="E","P")))</f>
        <v>#REF!</v>
      </c>
      <c r="U607" s="216" t="e">
        <f aca="false">#REF!</f>
        <v>#REF!</v>
      </c>
      <c r="V607" s="216" t="str">
        <f aca="false">IFERROR(VLOOKUP(#REF!,'Country &amp; Service Codes'!$B$4:$C$269,2,FALSE()),"")</f>
        <v/>
      </c>
      <c r="W607" s="215" t="e">
        <f aca="false">#REF!</f>
        <v>#REF!</v>
      </c>
    </row>
    <row r="608" customFormat="false" ht="15" hidden="false" customHeight="false" outlineLevel="0" collapsed="false">
      <c r="F608" s="227"/>
      <c r="G608" s="233"/>
      <c r="H608" s="228"/>
      <c r="I608" s="229"/>
      <c r="J608" s="230"/>
      <c r="K608" s="230"/>
      <c r="L608" s="231"/>
      <c r="R608" s="205" t="s">
        <v>1008</v>
      </c>
      <c r="S608" s="216" t="e">
        <f aca="false">#REF!</f>
        <v>#REF!</v>
      </c>
      <c r="T608" s="216" t="e">
        <f aca="false">IF(S608=0,"",IF(S608="I","R",IF(S608="E","P")))</f>
        <v>#REF!</v>
      </c>
      <c r="U608" s="216" t="e">
        <f aca="false">#REF!</f>
        <v>#REF!</v>
      </c>
      <c r="V608" s="216" t="str">
        <f aca="false">IFERROR(VLOOKUP(#REF!,'Country &amp; Service Codes'!$B$4:$C$269,2,FALSE()),"")</f>
        <v/>
      </c>
      <c r="W608" s="215" t="e">
        <f aca="false">#REF!</f>
        <v>#REF!</v>
      </c>
    </row>
    <row r="609" customFormat="false" ht="15" hidden="false" customHeight="false" outlineLevel="0" collapsed="false">
      <c r="F609" s="227"/>
      <c r="G609" s="233"/>
      <c r="H609" s="228"/>
      <c r="I609" s="229"/>
      <c r="J609" s="230"/>
      <c r="K609" s="230"/>
      <c r="L609" s="231"/>
      <c r="R609" s="205" t="s">
        <v>1009</v>
      </c>
      <c r="S609" s="216" t="e">
        <f aca="false">#REF!</f>
        <v>#REF!</v>
      </c>
      <c r="T609" s="216" t="e">
        <f aca="false">IF(S609=0,"",IF(S609="I","R",IF(S609="E","P")))</f>
        <v>#REF!</v>
      </c>
      <c r="U609" s="216" t="e">
        <f aca="false">#REF!</f>
        <v>#REF!</v>
      </c>
      <c r="V609" s="216" t="str">
        <f aca="false">IFERROR(VLOOKUP(#REF!,'Country &amp; Service Codes'!$B$4:$C$269,2,FALSE()),"")</f>
        <v/>
      </c>
      <c r="W609" s="215" t="e">
        <f aca="false">#REF!</f>
        <v>#REF!</v>
      </c>
    </row>
    <row r="610" customFormat="false" ht="15" hidden="false" customHeight="false" outlineLevel="0" collapsed="false">
      <c r="F610" s="227"/>
      <c r="G610" s="233"/>
      <c r="H610" s="228"/>
      <c r="I610" s="229"/>
      <c r="J610" s="230"/>
      <c r="K610" s="230"/>
      <c r="L610" s="231"/>
      <c r="R610" s="205" t="s">
        <v>1010</v>
      </c>
      <c r="S610" s="216" t="e">
        <f aca="false">#REF!</f>
        <v>#REF!</v>
      </c>
      <c r="T610" s="216" t="e">
        <f aca="false">IF(S610=0,"",IF(S610="I","R",IF(S610="E","P")))</f>
        <v>#REF!</v>
      </c>
      <c r="U610" s="216" t="e">
        <f aca="false">#REF!</f>
        <v>#REF!</v>
      </c>
      <c r="V610" s="216" t="str">
        <f aca="false">IFERROR(VLOOKUP(#REF!,'Country &amp; Service Codes'!$B$4:$C$269,2,FALSE()),"")</f>
        <v/>
      </c>
      <c r="W610" s="215" t="e">
        <f aca="false">#REF!</f>
        <v>#REF!</v>
      </c>
    </row>
    <row r="611" customFormat="false" ht="15" hidden="false" customHeight="false" outlineLevel="0" collapsed="false">
      <c r="F611" s="227"/>
      <c r="G611" s="233"/>
      <c r="H611" s="228"/>
      <c r="I611" s="229"/>
      <c r="J611" s="230"/>
      <c r="K611" s="230"/>
      <c r="L611" s="231"/>
      <c r="R611" s="205" t="s">
        <v>1011</v>
      </c>
      <c r="S611" s="216" t="e">
        <f aca="false">#REF!</f>
        <v>#REF!</v>
      </c>
      <c r="T611" s="216" t="e">
        <f aca="false">IF(S611=0,"",IF(S611="I","R",IF(S611="E","P")))</f>
        <v>#REF!</v>
      </c>
      <c r="U611" s="216" t="e">
        <f aca="false">#REF!</f>
        <v>#REF!</v>
      </c>
      <c r="V611" s="216" t="str">
        <f aca="false">IFERROR(VLOOKUP(#REF!,'Country &amp; Service Codes'!$B$4:$C$269,2,FALSE()),"")</f>
        <v/>
      </c>
      <c r="W611" s="215" t="e">
        <f aca="false">#REF!</f>
        <v>#REF!</v>
      </c>
    </row>
    <row r="612" customFormat="false" ht="15" hidden="false" customHeight="false" outlineLevel="0" collapsed="false">
      <c r="F612" s="227"/>
      <c r="G612" s="233"/>
      <c r="H612" s="228"/>
      <c r="I612" s="229"/>
      <c r="J612" s="230"/>
      <c r="K612" s="230"/>
      <c r="L612" s="231"/>
      <c r="R612" s="205" t="s">
        <v>1012</v>
      </c>
      <c r="S612" s="216" t="e">
        <f aca="false">#REF!</f>
        <v>#REF!</v>
      </c>
      <c r="T612" s="216" t="e">
        <f aca="false">IF(S612=0,"",IF(S612="I","R",IF(S612="E","P")))</f>
        <v>#REF!</v>
      </c>
      <c r="U612" s="216" t="e">
        <f aca="false">#REF!</f>
        <v>#REF!</v>
      </c>
      <c r="V612" s="216" t="str">
        <f aca="false">IFERROR(VLOOKUP(#REF!,'Country &amp; Service Codes'!$B$4:$C$269,2,FALSE()),"")</f>
        <v/>
      </c>
      <c r="W612" s="215" t="e">
        <f aca="false">#REF!</f>
        <v>#REF!</v>
      </c>
    </row>
    <row r="613" customFormat="false" ht="15" hidden="false" customHeight="false" outlineLevel="0" collapsed="false">
      <c r="F613" s="227"/>
      <c r="G613" s="233"/>
      <c r="H613" s="228"/>
      <c r="I613" s="229"/>
      <c r="J613" s="230"/>
      <c r="K613" s="230"/>
      <c r="L613" s="231"/>
      <c r="R613" s="205" t="s">
        <v>1013</v>
      </c>
      <c r="S613" s="216" t="e">
        <f aca="false">#REF!</f>
        <v>#REF!</v>
      </c>
      <c r="T613" s="216" t="e">
        <f aca="false">IF(S613=0,"",IF(S613="I","R",IF(S613="E","P")))</f>
        <v>#REF!</v>
      </c>
      <c r="U613" s="216" t="e">
        <f aca="false">#REF!</f>
        <v>#REF!</v>
      </c>
      <c r="V613" s="216" t="str">
        <f aca="false">IFERROR(VLOOKUP(#REF!,'Country &amp; Service Codes'!$B$4:$C$269,2,FALSE()),"")</f>
        <v/>
      </c>
      <c r="W613" s="215" t="e">
        <f aca="false">#REF!</f>
        <v>#REF!</v>
      </c>
    </row>
    <row r="614" customFormat="false" ht="15" hidden="false" customHeight="false" outlineLevel="0" collapsed="false">
      <c r="F614" s="227"/>
      <c r="G614" s="233"/>
      <c r="H614" s="228"/>
      <c r="I614" s="229"/>
      <c r="J614" s="230"/>
      <c r="K614" s="230"/>
      <c r="L614" s="231"/>
      <c r="R614" s="205" t="s">
        <v>1014</v>
      </c>
      <c r="S614" s="216" t="e">
        <f aca="false">#REF!</f>
        <v>#REF!</v>
      </c>
      <c r="T614" s="216" t="e">
        <f aca="false">IF(S614=0,"",IF(S614="I","R",IF(S614="E","P")))</f>
        <v>#REF!</v>
      </c>
      <c r="U614" s="216" t="e">
        <f aca="false">#REF!</f>
        <v>#REF!</v>
      </c>
      <c r="V614" s="216" t="str">
        <f aca="false">IFERROR(VLOOKUP(#REF!,'Country &amp; Service Codes'!$B$4:$C$269,2,FALSE()),"")</f>
        <v/>
      </c>
      <c r="W614" s="215" t="e">
        <f aca="false">#REF!</f>
        <v>#REF!</v>
      </c>
    </row>
    <row r="615" customFormat="false" ht="15" hidden="false" customHeight="false" outlineLevel="0" collapsed="false">
      <c r="F615" s="227"/>
      <c r="G615" s="233"/>
      <c r="H615" s="228"/>
      <c r="I615" s="229"/>
      <c r="J615" s="230"/>
      <c r="K615" s="230"/>
      <c r="L615" s="231"/>
      <c r="R615" s="205" t="s">
        <v>1015</v>
      </c>
      <c r="S615" s="216" t="e">
        <f aca="false">#REF!</f>
        <v>#REF!</v>
      </c>
      <c r="T615" s="216" t="e">
        <f aca="false">IF(S615=0,"",IF(S615="I","R",IF(S615="E","P")))</f>
        <v>#REF!</v>
      </c>
      <c r="U615" s="216" t="e">
        <f aca="false">#REF!</f>
        <v>#REF!</v>
      </c>
      <c r="V615" s="216" t="str">
        <f aca="false">IFERROR(VLOOKUP(#REF!,'Country &amp; Service Codes'!$B$4:$C$269,2,FALSE()),"")</f>
        <v/>
      </c>
      <c r="W615" s="215" t="e">
        <f aca="false">#REF!</f>
        <v>#REF!</v>
      </c>
    </row>
    <row r="616" customFormat="false" ht="15" hidden="false" customHeight="false" outlineLevel="0" collapsed="false">
      <c r="F616" s="227"/>
      <c r="G616" s="233"/>
      <c r="H616" s="228"/>
      <c r="I616" s="229"/>
      <c r="J616" s="230"/>
      <c r="K616" s="230"/>
      <c r="L616" s="231"/>
      <c r="R616" s="205" t="s">
        <v>1016</v>
      </c>
      <c r="S616" s="216" t="e">
        <f aca="false">#REF!</f>
        <v>#REF!</v>
      </c>
      <c r="T616" s="216" t="e">
        <f aca="false">IF(S616=0,"",IF(S616="I","R",IF(S616="E","P")))</f>
        <v>#REF!</v>
      </c>
      <c r="U616" s="216" t="e">
        <f aca="false">#REF!</f>
        <v>#REF!</v>
      </c>
      <c r="V616" s="216" t="str">
        <f aca="false">IFERROR(VLOOKUP(#REF!,'Country &amp; Service Codes'!$B$4:$C$269,2,FALSE()),"")</f>
        <v/>
      </c>
      <c r="W616" s="215" t="e">
        <f aca="false">#REF!</f>
        <v>#REF!</v>
      </c>
    </row>
    <row r="617" customFormat="false" ht="15" hidden="false" customHeight="false" outlineLevel="0" collapsed="false">
      <c r="F617" s="227"/>
      <c r="G617" s="233"/>
      <c r="H617" s="228"/>
      <c r="I617" s="229"/>
      <c r="J617" s="230"/>
      <c r="K617" s="230"/>
      <c r="L617" s="231"/>
      <c r="R617" s="205" t="s">
        <v>1017</v>
      </c>
      <c r="S617" s="216" t="e">
        <f aca="false">#REF!</f>
        <v>#REF!</v>
      </c>
      <c r="T617" s="216" t="e">
        <f aca="false">IF(S617=0,"",IF(S617="I","R",IF(S617="E","P")))</f>
        <v>#REF!</v>
      </c>
      <c r="U617" s="216" t="e">
        <f aca="false">#REF!</f>
        <v>#REF!</v>
      </c>
      <c r="V617" s="216" t="str">
        <f aca="false">IFERROR(VLOOKUP(#REF!,'Country &amp; Service Codes'!$B$4:$C$269,2,FALSE()),"")</f>
        <v/>
      </c>
      <c r="W617" s="215" t="e">
        <f aca="false">#REF!</f>
        <v>#REF!</v>
      </c>
    </row>
    <row r="618" customFormat="false" ht="15" hidden="false" customHeight="false" outlineLevel="0" collapsed="false">
      <c r="F618" s="227"/>
      <c r="G618" s="233"/>
      <c r="H618" s="228"/>
      <c r="I618" s="229"/>
      <c r="J618" s="230"/>
      <c r="K618" s="230"/>
      <c r="L618" s="231"/>
      <c r="R618" s="205" t="s">
        <v>1018</v>
      </c>
      <c r="S618" s="216" t="e">
        <f aca="false">#REF!</f>
        <v>#REF!</v>
      </c>
      <c r="T618" s="216" t="e">
        <f aca="false">IF(S618=0,"",IF(S618="I","R",IF(S618="E","P")))</f>
        <v>#REF!</v>
      </c>
      <c r="U618" s="216" t="e">
        <f aca="false">#REF!</f>
        <v>#REF!</v>
      </c>
      <c r="V618" s="216" t="str">
        <f aca="false">IFERROR(VLOOKUP(#REF!,'Country &amp; Service Codes'!$B$4:$C$269,2,FALSE()),"")</f>
        <v/>
      </c>
      <c r="W618" s="215" t="e">
        <f aca="false">#REF!</f>
        <v>#REF!</v>
      </c>
    </row>
    <row r="619" customFormat="false" ht="15" hidden="false" customHeight="false" outlineLevel="0" collapsed="false">
      <c r="F619" s="227"/>
      <c r="G619" s="233"/>
      <c r="H619" s="228"/>
      <c r="I619" s="229"/>
      <c r="J619" s="230"/>
      <c r="K619" s="230"/>
      <c r="L619" s="231"/>
      <c r="R619" s="205" t="s">
        <v>1019</v>
      </c>
      <c r="S619" s="216" t="e">
        <f aca="false">#REF!</f>
        <v>#REF!</v>
      </c>
      <c r="T619" s="216" t="e">
        <f aca="false">IF(S619=0,"",IF(S619="I","R",IF(S619="E","P")))</f>
        <v>#REF!</v>
      </c>
      <c r="U619" s="216" t="e">
        <f aca="false">#REF!</f>
        <v>#REF!</v>
      </c>
      <c r="V619" s="216" t="str">
        <f aca="false">IFERROR(VLOOKUP(#REF!,'Country &amp; Service Codes'!$B$4:$C$269,2,FALSE()),"")</f>
        <v/>
      </c>
      <c r="W619" s="215" t="e">
        <f aca="false">#REF!</f>
        <v>#REF!</v>
      </c>
    </row>
    <row r="620" customFormat="false" ht="15" hidden="false" customHeight="false" outlineLevel="0" collapsed="false">
      <c r="F620" s="227"/>
      <c r="G620" s="233"/>
      <c r="H620" s="228"/>
      <c r="I620" s="229"/>
      <c r="J620" s="230"/>
      <c r="K620" s="230"/>
      <c r="L620" s="231"/>
      <c r="R620" s="205" t="s">
        <v>1020</v>
      </c>
      <c r="S620" s="216" t="e">
        <f aca="false">#REF!</f>
        <v>#REF!</v>
      </c>
      <c r="T620" s="216" t="e">
        <f aca="false">IF(S620=0,"",IF(S620="I","R",IF(S620="E","P")))</f>
        <v>#REF!</v>
      </c>
      <c r="U620" s="216" t="e">
        <f aca="false">#REF!</f>
        <v>#REF!</v>
      </c>
      <c r="V620" s="216" t="str">
        <f aca="false">IFERROR(VLOOKUP(#REF!,'Country &amp; Service Codes'!$B$4:$C$269,2,FALSE()),"")</f>
        <v/>
      </c>
      <c r="W620" s="215" t="e">
        <f aca="false">#REF!</f>
        <v>#REF!</v>
      </c>
    </row>
    <row r="621" customFormat="false" ht="15" hidden="false" customHeight="false" outlineLevel="0" collapsed="false">
      <c r="F621" s="227"/>
      <c r="G621" s="233"/>
      <c r="H621" s="228"/>
      <c r="I621" s="229"/>
      <c r="J621" s="230"/>
      <c r="K621" s="230"/>
      <c r="L621" s="231"/>
      <c r="R621" s="205" t="s">
        <v>1021</v>
      </c>
      <c r="S621" s="216" t="e">
        <f aca="false">#REF!</f>
        <v>#REF!</v>
      </c>
      <c r="T621" s="216" t="e">
        <f aca="false">IF(S621=0,"",IF(S621="I","R",IF(S621="E","P")))</f>
        <v>#REF!</v>
      </c>
      <c r="U621" s="216" t="e">
        <f aca="false">#REF!</f>
        <v>#REF!</v>
      </c>
      <c r="V621" s="216" t="str">
        <f aca="false">IFERROR(VLOOKUP(#REF!,'Country &amp; Service Codes'!$B$4:$C$269,2,FALSE()),"")</f>
        <v/>
      </c>
      <c r="W621" s="215" t="e">
        <f aca="false">#REF!</f>
        <v>#REF!</v>
      </c>
    </row>
    <row r="622" customFormat="false" ht="15" hidden="false" customHeight="false" outlineLevel="0" collapsed="false">
      <c r="F622" s="227"/>
      <c r="G622" s="233"/>
      <c r="H622" s="228"/>
      <c r="I622" s="229"/>
      <c r="J622" s="230"/>
      <c r="K622" s="230"/>
      <c r="L622" s="231"/>
      <c r="R622" s="205" t="s">
        <v>1022</v>
      </c>
      <c r="S622" s="216" t="e">
        <f aca="false">#REF!</f>
        <v>#REF!</v>
      </c>
      <c r="T622" s="216" t="e">
        <f aca="false">IF(S622=0,"",IF(S622="I","R",IF(S622="E","P")))</f>
        <v>#REF!</v>
      </c>
      <c r="U622" s="216" t="e">
        <f aca="false">#REF!</f>
        <v>#REF!</v>
      </c>
      <c r="V622" s="216" t="str">
        <f aca="false">IFERROR(VLOOKUP(#REF!,'Country &amp; Service Codes'!$B$4:$C$269,2,FALSE()),"")</f>
        <v/>
      </c>
      <c r="W622" s="215" t="e">
        <f aca="false">#REF!</f>
        <v>#REF!</v>
      </c>
    </row>
    <row r="623" customFormat="false" ht="15" hidden="false" customHeight="false" outlineLevel="0" collapsed="false">
      <c r="F623" s="227"/>
      <c r="G623" s="233"/>
      <c r="H623" s="228"/>
      <c r="I623" s="229"/>
      <c r="J623" s="230"/>
      <c r="K623" s="230"/>
      <c r="L623" s="231"/>
      <c r="R623" s="205" t="s">
        <v>1023</v>
      </c>
      <c r="S623" s="216" t="e">
        <f aca="false">#REF!</f>
        <v>#REF!</v>
      </c>
      <c r="T623" s="216" t="e">
        <f aca="false">IF(S623=0,"",IF(S623="I","R",IF(S623="E","P")))</f>
        <v>#REF!</v>
      </c>
      <c r="U623" s="216" t="e">
        <f aca="false">#REF!</f>
        <v>#REF!</v>
      </c>
      <c r="V623" s="216" t="str">
        <f aca="false">IFERROR(VLOOKUP(#REF!,'Country &amp; Service Codes'!$B$4:$C$269,2,FALSE()),"")</f>
        <v/>
      </c>
      <c r="W623" s="215" t="e">
        <f aca="false">#REF!</f>
        <v>#REF!</v>
      </c>
    </row>
    <row r="624" customFormat="false" ht="15" hidden="false" customHeight="false" outlineLevel="0" collapsed="false">
      <c r="F624" s="227"/>
      <c r="G624" s="233"/>
      <c r="H624" s="228"/>
      <c r="I624" s="229"/>
      <c r="J624" s="230"/>
      <c r="K624" s="230"/>
      <c r="L624" s="231"/>
      <c r="R624" s="205" t="s">
        <v>1024</v>
      </c>
      <c r="S624" s="216" t="e">
        <f aca="false">#REF!</f>
        <v>#REF!</v>
      </c>
      <c r="T624" s="216" t="e">
        <f aca="false">IF(S624=0,"",IF(S624="I","R",IF(S624="E","P")))</f>
        <v>#REF!</v>
      </c>
      <c r="U624" s="216" t="e">
        <f aca="false">#REF!</f>
        <v>#REF!</v>
      </c>
      <c r="V624" s="216" t="str">
        <f aca="false">IFERROR(VLOOKUP(#REF!,'Country &amp; Service Codes'!$B$4:$C$269,2,FALSE()),"")</f>
        <v/>
      </c>
      <c r="W624" s="215" t="e">
        <f aca="false">#REF!</f>
        <v>#REF!</v>
      </c>
    </row>
    <row r="625" customFormat="false" ht="15" hidden="false" customHeight="false" outlineLevel="0" collapsed="false">
      <c r="F625" s="227"/>
      <c r="G625" s="233"/>
      <c r="H625" s="228"/>
      <c r="I625" s="229"/>
      <c r="J625" s="230"/>
      <c r="K625" s="230"/>
      <c r="L625" s="231"/>
      <c r="R625" s="205" t="s">
        <v>1025</v>
      </c>
      <c r="S625" s="216" t="e">
        <f aca="false">#REF!</f>
        <v>#REF!</v>
      </c>
      <c r="T625" s="216" t="e">
        <f aca="false">IF(S625=0,"",IF(S625="I","R",IF(S625="E","P")))</f>
        <v>#REF!</v>
      </c>
      <c r="U625" s="216" t="e">
        <f aca="false">#REF!</f>
        <v>#REF!</v>
      </c>
      <c r="V625" s="216" t="str">
        <f aca="false">IFERROR(VLOOKUP(#REF!,'Country &amp; Service Codes'!$B$4:$C$269,2,FALSE()),"")</f>
        <v/>
      </c>
      <c r="W625" s="215" t="e">
        <f aca="false">#REF!</f>
        <v>#REF!</v>
      </c>
    </row>
    <row r="626" customFormat="false" ht="15" hidden="false" customHeight="false" outlineLevel="0" collapsed="false">
      <c r="F626" s="227"/>
      <c r="G626" s="233"/>
      <c r="H626" s="228"/>
      <c r="I626" s="229"/>
      <c r="J626" s="230"/>
      <c r="K626" s="230"/>
      <c r="L626" s="231"/>
      <c r="R626" s="205" t="s">
        <v>1026</v>
      </c>
      <c r="S626" s="216" t="e">
        <f aca="false">#REF!</f>
        <v>#REF!</v>
      </c>
      <c r="T626" s="216" t="e">
        <f aca="false">IF(S626=0,"",IF(S626="I","R",IF(S626="E","P")))</f>
        <v>#REF!</v>
      </c>
      <c r="U626" s="216" t="e">
        <f aca="false">#REF!</f>
        <v>#REF!</v>
      </c>
      <c r="V626" s="216" t="str">
        <f aca="false">IFERROR(VLOOKUP(#REF!,'Country &amp; Service Codes'!$B$4:$C$269,2,FALSE()),"")</f>
        <v/>
      </c>
      <c r="W626" s="215" t="e">
        <f aca="false">#REF!</f>
        <v>#REF!</v>
      </c>
    </row>
    <row r="627" customFormat="false" ht="15" hidden="false" customHeight="false" outlineLevel="0" collapsed="false">
      <c r="F627" s="227"/>
      <c r="G627" s="233"/>
      <c r="H627" s="228"/>
      <c r="I627" s="229"/>
      <c r="J627" s="230"/>
      <c r="K627" s="230"/>
      <c r="L627" s="231"/>
      <c r="R627" s="205" t="s">
        <v>1027</v>
      </c>
      <c r="S627" s="216" t="e">
        <f aca="false">#REF!</f>
        <v>#REF!</v>
      </c>
      <c r="T627" s="216" t="e">
        <f aca="false">IF(S627=0,"",IF(S627="I","R",IF(S627="E","P")))</f>
        <v>#REF!</v>
      </c>
      <c r="U627" s="216" t="e">
        <f aca="false">#REF!</f>
        <v>#REF!</v>
      </c>
      <c r="V627" s="216" t="str">
        <f aca="false">IFERROR(VLOOKUP(#REF!,'Country &amp; Service Codes'!$B$4:$C$269,2,FALSE()),"")</f>
        <v/>
      </c>
      <c r="W627" s="215" t="e">
        <f aca="false">#REF!</f>
        <v>#REF!</v>
      </c>
    </row>
    <row r="628" customFormat="false" ht="15" hidden="false" customHeight="false" outlineLevel="0" collapsed="false">
      <c r="F628" s="227"/>
      <c r="G628" s="233"/>
      <c r="H628" s="228"/>
      <c r="I628" s="229"/>
      <c r="J628" s="230"/>
      <c r="K628" s="230"/>
      <c r="L628" s="231"/>
      <c r="R628" s="205" t="s">
        <v>1028</v>
      </c>
      <c r="S628" s="216" t="e">
        <f aca="false">#REF!</f>
        <v>#REF!</v>
      </c>
      <c r="T628" s="216" t="e">
        <f aca="false">IF(S628=0,"",IF(S628="I","R",IF(S628="E","P")))</f>
        <v>#REF!</v>
      </c>
      <c r="U628" s="216" t="e">
        <f aca="false">#REF!</f>
        <v>#REF!</v>
      </c>
      <c r="V628" s="216" t="str">
        <f aca="false">IFERROR(VLOOKUP(#REF!,'Country &amp; Service Codes'!$B$4:$C$269,2,FALSE()),"")</f>
        <v/>
      </c>
      <c r="W628" s="215" t="e">
        <f aca="false">#REF!</f>
        <v>#REF!</v>
      </c>
    </row>
    <row r="629" customFormat="false" ht="15" hidden="false" customHeight="false" outlineLevel="0" collapsed="false">
      <c r="F629" s="227"/>
      <c r="G629" s="233"/>
      <c r="H629" s="228"/>
      <c r="I629" s="229"/>
      <c r="J629" s="230"/>
      <c r="K629" s="230"/>
      <c r="L629" s="231"/>
      <c r="R629" s="205" t="s">
        <v>1029</v>
      </c>
      <c r="S629" s="216" t="e">
        <f aca="false">#REF!</f>
        <v>#REF!</v>
      </c>
      <c r="T629" s="216" t="e">
        <f aca="false">IF(S629=0,"",IF(S629="I","R",IF(S629="E","P")))</f>
        <v>#REF!</v>
      </c>
      <c r="U629" s="216" t="e">
        <f aca="false">#REF!</f>
        <v>#REF!</v>
      </c>
      <c r="V629" s="216" t="str">
        <f aca="false">IFERROR(VLOOKUP(#REF!,'Country &amp; Service Codes'!$B$4:$C$269,2,FALSE()),"")</f>
        <v/>
      </c>
      <c r="W629" s="215" t="e">
        <f aca="false">#REF!</f>
        <v>#REF!</v>
      </c>
    </row>
    <row r="630" customFormat="false" ht="15" hidden="false" customHeight="false" outlineLevel="0" collapsed="false">
      <c r="F630" s="227"/>
      <c r="G630" s="233"/>
      <c r="H630" s="228"/>
      <c r="I630" s="229"/>
      <c r="J630" s="230"/>
      <c r="K630" s="230"/>
      <c r="L630" s="231"/>
      <c r="R630" s="205" t="s">
        <v>1030</v>
      </c>
      <c r="S630" s="216" t="e">
        <f aca="false">#REF!</f>
        <v>#REF!</v>
      </c>
      <c r="T630" s="216" t="e">
        <f aca="false">IF(S630=0,"",IF(S630="I","R",IF(S630="E","P")))</f>
        <v>#REF!</v>
      </c>
      <c r="U630" s="216" t="e">
        <f aca="false">#REF!</f>
        <v>#REF!</v>
      </c>
      <c r="V630" s="216" t="str">
        <f aca="false">IFERROR(VLOOKUP(#REF!,'Country &amp; Service Codes'!$B$4:$C$269,2,FALSE()),"")</f>
        <v/>
      </c>
      <c r="W630" s="215" t="e">
        <f aca="false">#REF!</f>
        <v>#REF!</v>
      </c>
    </row>
    <row r="631" customFormat="false" ht="15" hidden="false" customHeight="false" outlineLevel="0" collapsed="false">
      <c r="F631" s="227"/>
      <c r="G631" s="233"/>
      <c r="H631" s="228"/>
      <c r="I631" s="229"/>
      <c r="J631" s="230"/>
      <c r="K631" s="230"/>
      <c r="L631" s="231"/>
      <c r="R631" s="205" t="s">
        <v>1031</v>
      </c>
      <c r="S631" s="216" t="e">
        <f aca="false">#REF!</f>
        <v>#REF!</v>
      </c>
      <c r="T631" s="216" t="e">
        <f aca="false">IF(S631=0,"",IF(S631="I","R",IF(S631="E","P")))</f>
        <v>#REF!</v>
      </c>
      <c r="U631" s="216" t="e">
        <f aca="false">#REF!</f>
        <v>#REF!</v>
      </c>
      <c r="V631" s="216" t="str">
        <f aca="false">IFERROR(VLOOKUP(#REF!,'Country &amp; Service Codes'!$B$4:$C$269,2,FALSE()),"")</f>
        <v/>
      </c>
      <c r="W631" s="215" t="e">
        <f aca="false">#REF!</f>
        <v>#REF!</v>
      </c>
    </row>
    <row r="632" customFormat="false" ht="15" hidden="false" customHeight="false" outlineLevel="0" collapsed="false">
      <c r="F632" s="227"/>
      <c r="G632" s="233"/>
      <c r="H632" s="228"/>
      <c r="I632" s="229"/>
      <c r="J632" s="230"/>
      <c r="K632" s="230"/>
      <c r="L632" s="231"/>
      <c r="R632" s="205" t="s">
        <v>1032</v>
      </c>
      <c r="S632" s="216" t="e">
        <f aca="false">#REF!</f>
        <v>#REF!</v>
      </c>
      <c r="T632" s="216" t="e">
        <f aca="false">IF(S632=0,"",IF(S632="I","R",IF(S632="E","P")))</f>
        <v>#REF!</v>
      </c>
      <c r="U632" s="216" t="e">
        <f aca="false">#REF!</f>
        <v>#REF!</v>
      </c>
      <c r="V632" s="216" t="str">
        <f aca="false">IFERROR(VLOOKUP(#REF!,'Country &amp; Service Codes'!$B$4:$C$269,2,FALSE()),"")</f>
        <v/>
      </c>
      <c r="W632" s="215" t="e">
        <f aca="false">#REF!</f>
        <v>#REF!</v>
      </c>
    </row>
    <row r="633" customFormat="false" ht="15" hidden="false" customHeight="false" outlineLevel="0" collapsed="false">
      <c r="F633" s="227"/>
      <c r="G633" s="233"/>
      <c r="H633" s="228"/>
      <c r="I633" s="229"/>
      <c r="J633" s="230"/>
      <c r="K633" s="230"/>
      <c r="L633" s="231"/>
      <c r="R633" s="205" t="s">
        <v>1033</v>
      </c>
      <c r="S633" s="216" t="e">
        <f aca="false">#REF!</f>
        <v>#REF!</v>
      </c>
      <c r="T633" s="216" t="e">
        <f aca="false">IF(S633=0,"",IF(S633="I","R",IF(S633="E","P")))</f>
        <v>#REF!</v>
      </c>
      <c r="U633" s="216" t="e">
        <f aca="false">#REF!</f>
        <v>#REF!</v>
      </c>
      <c r="V633" s="216" t="str">
        <f aca="false">IFERROR(VLOOKUP(#REF!,'Country &amp; Service Codes'!$B$4:$C$269,2,FALSE()),"")</f>
        <v/>
      </c>
      <c r="W633" s="215" t="e">
        <f aca="false">#REF!</f>
        <v>#REF!</v>
      </c>
    </row>
    <row r="634" customFormat="false" ht="15" hidden="false" customHeight="false" outlineLevel="0" collapsed="false">
      <c r="F634" s="227"/>
      <c r="G634" s="233"/>
      <c r="H634" s="228"/>
      <c r="I634" s="229"/>
      <c r="J634" s="230"/>
      <c r="K634" s="230"/>
      <c r="L634" s="231"/>
      <c r="R634" s="205" t="s">
        <v>1034</v>
      </c>
      <c r="S634" s="216" t="e">
        <f aca="false">#REF!</f>
        <v>#REF!</v>
      </c>
      <c r="T634" s="216" t="e">
        <f aca="false">IF(S634=0,"",IF(S634="I","R",IF(S634="E","P")))</f>
        <v>#REF!</v>
      </c>
      <c r="U634" s="216" t="e">
        <f aca="false">#REF!</f>
        <v>#REF!</v>
      </c>
      <c r="V634" s="216" t="str">
        <f aca="false">IFERROR(VLOOKUP(#REF!,'Country &amp; Service Codes'!$B$4:$C$269,2,FALSE()),"")</f>
        <v/>
      </c>
      <c r="W634" s="215" t="e">
        <f aca="false">#REF!</f>
        <v>#REF!</v>
      </c>
    </row>
    <row r="635" customFormat="false" ht="15" hidden="false" customHeight="false" outlineLevel="0" collapsed="false">
      <c r="F635" s="227"/>
      <c r="G635" s="233"/>
      <c r="H635" s="228"/>
      <c r="I635" s="229"/>
      <c r="J635" s="230"/>
      <c r="K635" s="230"/>
      <c r="L635" s="231"/>
      <c r="R635" s="205" t="s">
        <v>1035</v>
      </c>
      <c r="S635" s="216" t="e">
        <f aca="false">#REF!</f>
        <v>#REF!</v>
      </c>
      <c r="T635" s="216" t="e">
        <f aca="false">IF(S635=0,"",IF(S635="I","R",IF(S635="E","P")))</f>
        <v>#REF!</v>
      </c>
      <c r="U635" s="216" t="e">
        <f aca="false">#REF!</f>
        <v>#REF!</v>
      </c>
      <c r="V635" s="216" t="str">
        <f aca="false">IFERROR(VLOOKUP(#REF!,'Country &amp; Service Codes'!$B$4:$C$269,2,FALSE()),"")</f>
        <v/>
      </c>
      <c r="W635" s="215" t="e">
        <f aca="false">#REF!</f>
        <v>#REF!</v>
      </c>
    </row>
    <row r="636" customFormat="false" ht="15" hidden="false" customHeight="false" outlineLevel="0" collapsed="false">
      <c r="F636" s="227"/>
      <c r="G636" s="233"/>
      <c r="H636" s="228"/>
      <c r="I636" s="229"/>
      <c r="J636" s="230"/>
      <c r="K636" s="230"/>
      <c r="L636" s="231"/>
      <c r="R636" s="205"/>
      <c r="S636" s="234" t="s">
        <v>1036</v>
      </c>
      <c r="T636" s="234"/>
      <c r="U636" s="234"/>
      <c r="V636" s="234"/>
      <c r="W636" s="235" t="n">
        <f aca="false">SUMIF($S$17:$S$635,"I",$W$17:$W$635)</f>
        <v>0</v>
      </c>
    </row>
    <row r="637" customFormat="false" ht="15" hidden="false" customHeight="false" outlineLevel="0" collapsed="false">
      <c r="F637" s="227"/>
      <c r="G637" s="233"/>
      <c r="H637" s="228"/>
      <c r="I637" s="229"/>
      <c r="J637" s="230"/>
      <c r="K637" s="230"/>
      <c r="L637" s="231"/>
      <c r="R637" s="205"/>
      <c r="S637" s="236" t="s">
        <v>1037</v>
      </c>
      <c r="T637" s="236"/>
      <c r="U637" s="236"/>
      <c r="V637" s="236"/>
      <c r="W637" s="237" t="n">
        <f aca="false">SUMIF($S$17:$S$635,"E",$W$17:$W$635)</f>
        <v>0</v>
      </c>
    </row>
    <row r="638" customFormat="false" ht="15" hidden="false" customHeight="false" outlineLevel="0" collapsed="false">
      <c r="F638" s="227"/>
      <c r="G638" s="233"/>
      <c r="H638" s="228"/>
      <c r="I638" s="229"/>
      <c r="J638" s="230"/>
      <c r="K638" s="230"/>
      <c r="L638" s="231"/>
    </row>
    <row r="639" customFormat="false" ht="15" hidden="false" customHeight="false" outlineLevel="0" collapsed="false">
      <c r="F639" s="227"/>
      <c r="G639" s="233"/>
      <c r="H639" s="228"/>
      <c r="I639" s="229"/>
      <c r="J639" s="230"/>
      <c r="K639" s="230"/>
      <c r="L639" s="231"/>
    </row>
    <row r="640" customFormat="false" ht="15" hidden="false" customHeight="false" outlineLevel="0" collapsed="false">
      <c r="F640" s="227"/>
      <c r="G640" s="233"/>
      <c r="H640" s="228"/>
      <c r="I640" s="229"/>
      <c r="J640" s="230"/>
      <c r="K640" s="230"/>
      <c r="L640" s="231"/>
    </row>
    <row r="641" customFormat="false" ht="15" hidden="false" customHeight="false" outlineLevel="0" collapsed="false">
      <c r="F641" s="227"/>
      <c r="G641" s="233"/>
      <c r="H641" s="228"/>
      <c r="I641" s="229"/>
      <c r="J641" s="230"/>
      <c r="K641" s="230"/>
      <c r="L641" s="231"/>
    </row>
    <row r="642" customFormat="false" ht="15" hidden="false" customHeight="false" outlineLevel="0" collapsed="false">
      <c r="F642" s="227"/>
      <c r="G642" s="233"/>
      <c r="H642" s="228"/>
      <c r="I642" s="229"/>
      <c r="J642" s="230"/>
      <c r="K642" s="230"/>
      <c r="L642" s="231"/>
    </row>
    <row r="643" customFormat="false" ht="15" hidden="false" customHeight="false" outlineLevel="0" collapsed="false">
      <c r="F643" s="227"/>
      <c r="G643" s="233"/>
      <c r="H643" s="228"/>
      <c r="I643" s="229"/>
      <c r="J643" s="230"/>
      <c r="K643" s="230"/>
      <c r="L643" s="231"/>
    </row>
    <row r="644" customFormat="false" ht="15" hidden="false" customHeight="false" outlineLevel="0" collapsed="false">
      <c r="F644" s="227"/>
      <c r="G644" s="233"/>
      <c r="H644" s="228"/>
      <c r="I644" s="229"/>
      <c r="J644" s="230"/>
      <c r="K644" s="230"/>
      <c r="L644" s="231"/>
    </row>
    <row r="645" customFormat="false" ht="15" hidden="false" customHeight="false" outlineLevel="0" collapsed="false">
      <c r="F645" s="227"/>
      <c r="G645" s="233"/>
      <c r="H645" s="228"/>
      <c r="I645" s="229"/>
      <c r="J645" s="230"/>
      <c r="K645" s="230"/>
      <c r="L645" s="231"/>
    </row>
    <row r="646" customFormat="false" ht="15" hidden="false" customHeight="false" outlineLevel="0" collapsed="false">
      <c r="F646" s="227"/>
      <c r="G646" s="233"/>
      <c r="H646" s="228"/>
      <c r="I646" s="229"/>
      <c r="J646" s="230"/>
      <c r="K646" s="230"/>
      <c r="L646" s="231"/>
    </row>
    <row r="647" customFormat="false" ht="15" hidden="false" customHeight="false" outlineLevel="0" collapsed="false">
      <c r="F647" s="227"/>
      <c r="G647" s="233"/>
      <c r="H647" s="228"/>
      <c r="I647" s="229"/>
      <c r="J647" s="230"/>
      <c r="K647" s="230"/>
      <c r="L647" s="231"/>
    </row>
    <row r="648" customFormat="false" ht="15" hidden="false" customHeight="false" outlineLevel="0" collapsed="false">
      <c r="F648" s="227"/>
      <c r="G648" s="233"/>
      <c r="H648" s="228"/>
      <c r="I648" s="229"/>
      <c r="J648" s="230"/>
      <c r="K648" s="230"/>
      <c r="L648" s="231"/>
    </row>
    <row r="649" customFormat="false" ht="15" hidden="false" customHeight="false" outlineLevel="0" collapsed="false">
      <c r="F649" s="227"/>
      <c r="G649" s="233"/>
      <c r="H649" s="228"/>
      <c r="I649" s="229"/>
      <c r="J649" s="230"/>
      <c r="K649" s="230"/>
      <c r="L649" s="231"/>
    </row>
    <row r="650" customFormat="false" ht="15" hidden="false" customHeight="false" outlineLevel="0" collapsed="false">
      <c r="F650" s="227"/>
      <c r="G650" s="233"/>
      <c r="H650" s="228"/>
      <c r="I650" s="229"/>
      <c r="J650" s="230"/>
      <c r="K650" s="230"/>
      <c r="L650" s="231"/>
    </row>
    <row r="651" customFormat="false" ht="15" hidden="false" customHeight="false" outlineLevel="0" collapsed="false">
      <c r="F651" s="227"/>
      <c r="G651" s="233"/>
      <c r="H651" s="228"/>
      <c r="I651" s="229"/>
      <c r="J651" s="230"/>
      <c r="K651" s="230"/>
      <c r="L651" s="231"/>
    </row>
    <row r="652" customFormat="false" ht="15" hidden="false" customHeight="false" outlineLevel="0" collapsed="false">
      <c r="F652" s="227"/>
      <c r="G652" s="233"/>
      <c r="H652" s="228"/>
      <c r="I652" s="229"/>
      <c r="J652" s="230"/>
      <c r="K652" s="230"/>
      <c r="L652" s="231"/>
    </row>
    <row r="653" customFormat="false" ht="15" hidden="false" customHeight="false" outlineLevel="0" collapsed="false">
      <c r="F653" s="227"/>
      <c r="G653" s="233"/>
      <c r="H653" s="228"/>
      <c r="I653" s="229"/>
      <c r="J653" s="230"/>
      <c r="K653" s="230"/>
      <c r="L653" s="231"/>
    </row>
    <row r="654" customFormat="false" ht="15" hidden="false" customHeight="false" outlineLevel="0" collapsed="false">
      <c r="F654" s="227"/>
      <c r="G654" s="233"/>
      <c r="H654" s="228"/>
      <c r="I654" s="229"/>
      <c r="J654" s="230"/>
      <c r="K654" s="230"/>
      <c r="L654" s="231"/>
    </row>
    <row r="655" customFormat="false" ht="15" hidden="false" customHeight="false" outlineLevel="0" collapsed="false">
      <c r="F655" s="227"/>
      <c r="G655" s="233"/>
      <c r="H655" s="228"/>
      <c r="I655" s="229"/>
      <c r="J655" s="230"/>
      <c r="K655" s="230"/>
      <c r="L655" s="231"/>
    </row>
    <row r="656" customFormat="false" ht="15" hidden="false" customHeight="false" outlineLevel="0" collapsed="false">
      <c r="F656" s="227"/>
      <c r="G656" s="233"/>
      <c r="H656" s="228"/>
      <c r="I656" s="229"/>
      <c r="J656" s="230"/>
      <c r="K656" s="230"/>
      <c r="L656" s="231"/>
    </row>
    <row r="657" customFormat="false" ht="15" hidden="false" customHeight="false" outlineLevel="0" collapsed="false">
      <c r="F657" s="227"/>
      <c r="G657" s="233"/>
      <c r="H657" s="228"/>
      <c r="I657" s="229"/>
      <c r="J657" s="230"/>
      <c r="K657" s="230"/>
      <c r="L657" s="231"/>
    </row>
    <row r="658" customFormat="false" ht="15" hidden="false" customHeight="false" outlineLevel="0" collapsed="false">
      <c r="F658" s="227"/>
      <c r="G658" s="233"/>
      <c r="H658" s="228"/>
      <c r="I658" s="229"/>
      <c r="J658" s="230"/>
      <c r="K658" s="230"/>
      <c r="L658" s="231"/>
    </row>
    <row r="659" customFormat="false" ht="15" hidden="false" customHeight="false" outlineLevel="0" collapsed="false">
      <c r="F659" s="227"/>
      <c r="G659" s="233"/>
      <c r="H659" s="228"/>
      <c r="I659" s="229"/>
      <c r="J659" s="230"/>
      <c r="K659" s="230"/>
      <c r="L659" s="231"/>
    </row>
    <row r="660" customFormat="false" ht="15" hidden="false" customHeight="false" outlineLevel="0" collapsed="false">
      <c r="F660" s="227"/>
      <c r="G660" s="233"/>
      <c r="H660" s="228"/>
      <c r="I660" s="229"/>
      <c r="J660" s="230"/>
      <c r="K660" s="230"/>
      <c r="L660" s="231"/>
    </row>
    <row r="661" customFormat="false" ht="15" hidden="false" customHeight="false" outlineLevel="0" collapsed="false">
      <c r="F661" s="227"/>
      <c r="G661" s="233"/>
      <c r="H661" s="228"/>
      <c r="I661" s="229"/>
      <c r="J661" s="230"/>
      <c r="K661" s="230"/>
      <c r="L661" s="231"/>
    </row>
    <row r="662" customFormat="false" ht="15" hidden="false" customHeight="false" outlineLevel="0" collapsed="false">
      <c r="F662" s="227"/>
      <c r="G662" s="233"/>
      <c r="H662" s="228"/>
      <c r="I662" s="229"/>
      <c r="J662" s="230"/>
      <c r="K662" s="230"/>
      <c r="L662" s="231"/>
    </row>
    <row r="663" customFormat="false" ht="15" hidden="false" customHeight="false" outlineLevel="0" collapsed="false">
      <c r="F663" s="227"/>
      <c r="G663" s="233"/>
      <c r="H663" s="228"/>
      <c r="I663" s="229"/>
      <c r="J663" s="230"/>
      <c r="K663" s="230"/>
      <c r="L663" s="231"/>
    </row>
    <row r="664" customFormat="false" ht="15" hidden="false" customHeight="false" outlineLevel="0" collapsed="false">
      <c r="F664" s="227"/>
      <c r="G664" s="233"/>
      <c r="H664" s="228"/>
      <c r="I664" s="229"/>
      <c r="J664" s="230"/>
      <c r="K664" s="230"/>
      <c r="L664" s="231"/>
    </row>
    <row r="665" customFormat="false" ht="15" hidden="false" customHeight="false" outlineLevel="0" collapsed="false">
      <c r="F665" s="227"/>
      <c r="G665" s="233"/>
      <c r="H665" s="228"/>
      <c r="I665" s="229"/>
      <c r="J665" s="230"/>
      <c r="K665" s="230"/>
      <c r="L665" s="231"/>
    </row>
    <row r="666" customFormat="false" ht="15" hidden="false" customHeight="false" outlineLevel="0" collapsed="false">
      <c r="F666" s="227"/>
      <c r="G666" s="233"/>
      <c r="H666" s="228"/>
      <c r="I666" s="229"/>
      <c r="J666" s="230"/>
      <c r="K666" s="230"/>
      <c r="L666" s="231"/>
    </row>
    <row r="667" customFormat="false" ht="15" hidden="false" customHeight="false" outlineLevel="0" collapsed="false">
      <c r="F667" s="227"/>
      <c r="G667" s="233"/>
      <c r="H667" s="228"/>
      <c r="I667" s="229"/>
      <c r="J667" s="230"/>
      <c r="K667" s="230"/>
      <c r="L667" s="231"/>
    </row>
    <row r="668" customFormat="false" ht="15" hidden="false" customHeight="false" outlineLevel="0" collapsed="false">
      <c r="F668" s="227"/>
      <c r="G668" s="233"/>
      <c r="H668" s="228"/>
      <c r="I668" s="229"/>
      <c r="J668" s="230"/>
      <c r="K668" s="230"/>
      <c r="L668" s="231"/>
    </row>
    <row r="669" customFormat="false" ht="15" hidden="false" customHeight="false" outlineLevel="0" collapsed="false">
      <c r="F669" s="227"/>
      <c r="G669" s="233"/>
      <c r="H669" s="228"/>
      <c r="I669" s="229"/>
      <c r="J669" s="230"/>
      <c r="K669" s="230"/>
      <c r="L669" s="231"/>
    </row>
    <row r="670" customFormat="false" ht="15" hidden="false" customHeight="false" outlineLevel="0" collapsed="false">
      <c r="F670" s="227"/>
      <c r="G670" s="233"/>
      <c r="H670" s="228"/>
      <c r="I670" s="229"/>
      <c r="J670" s="230"/>
      <c r="K670" s="230"/>
      <c r="L670" s="231"/>
    </row>
    <row r="671" customFormat="false" ht="15" hidden="false" customHeight="false" outlineLevel="0" collapsed="false">
      <c r="F671" s="227"/>
      <c r="G671" s="233"/>
      <c r="H671" s="228"/>
      <c r="I671" s="229"/>
      <c r="J671" s="230"/>
      <c r="K671" s="230"/>
      <c r="L671" s="231"/>
    </row>
    <row r="672" customFormat="false" ht="15" hidden="false" customHeight="false" outlineLevel="0" collapsed="false">
      <c r="F672" s="227"/>
      <c r="G672" s="233"/>
      <c r="H672" s="228"/>
      <c r="I672" s="229"/>
      <c r="J672" s="230"/>
      <c r="K672" s="230"/>
      <c r="L672" s="231"/>
    </row>
    <row r="673" customFormat="false" ht="15" hidden="false" customHeight="false" outlineLevel="0" collapsed="false">
      <c r="F673" s="227"/>
      <c r="G673" s="233"/>
      <c r="H673" s="228"/>
      <c r="I673" s="229"/>
      <c r="J673" s="230"/>
      <c r="K673" s="230"/>
      <c r="L673" s="231"/>
    </row>
    <row r="674" customFormat="false" ht="15" hidden="false" customHeight="false" outlineLevel="0" collapsed="false">
      <c r="F674" s="227"/>
      <c r="G674" s="233"/>
      <c r="H674" s="228"/>
      <c r="I674" s="229"/>
      <c r="J674" s="230"/>
      <c r="K674" s="230"/>
      <c r="L674" s="231"/>
    </row>
    <row r="675" customFormat="false" ht="15" hidden="false" customHeight="false" outlineLevel="0" collapsed="false">
      <c r="F675" s="227"/>
      <c r="G675" s="233"/>
      <c r="H675" s="228"/>
      <c r="I675" s="229"/>
      <c r="J675" s="230"/>
      <c r="K675" s="230"/>
      <c r="L675" s="231"/>
    </row>
    <row r="676" customFormat="false" ht="15" hidden="false" customHeight="false" outlineLevel="0" collapsed="false">
      <c r="F676" s="227"/>
      <c r="G676" s="233"/>
      <c r="H676" s="228"/>
      <c r="I676" s="229"/>
      <c r="J676" s="230"/>
      <c r="K676" s="230"/>
      <c r="L676" s="231"/>
    </row>
    <row r="677" customFormat="false" ht="15" hidden="false" customHeight="false" outlineLevel="0" collapsed="false">
      <c r="F677" s="227"/>
      <c r="G677" s="233"/>
      <c r="H677" s="228"/>
      <c r="I677" s="229"/>
      <c r="J677" s="230"/>
      <c r="K677" s="230"/>
      <c r="L677" s="231"/>
    </row>
    <row r="678" customFormat="false" ht="15" hidden="false" customHeight="false" outlineLevel="0" collapsed="false">
      <c r="F678" s="227"/>
      <c r="G678" s="233"/>
      <c r="H678" s="228"/>
      <c r="I678" s="229"/>
      <c r="J678" s="230"/>
      <c r="K678" s="230"/>
      <c r="L678" s="231"/>
    </row>
    <row r="679" customFormat="false" ht="15" hidden="false" customHeight="false" outlineLevel="0" collapsed="false">
      <c r="F679" s="227"/>
      <c r="G679" s="233"/>
      <c r="H679" s="228"/>
      <c r="I679" s="229"/>
      <c r="J679" s="230"/>
      <c r="K679" s="230"/>
      <c r="L679" s="231"/>
    </row>
    <row r="680" customFormat="false" ht="15" hidden="false" customHeight="false" outlineLevel="0" collapsed="false">
      <c r="F680" s="227"/>
      <c r="G680" s="233"/>
      <c r="H680" s="228"/>
      <c r="I680" s="229"/>
      <c r="J680" s="230"/>
      <c r="K680" s="230"/>
      <c r="L680" s="231"/>
    </row>
    <row r="681" customFormat="false" ht="15" hidden="false" customHeight="false" outlineLevel="0" collapsed="false">
      <c r="F681" s="227"/>
      <c r="G681" s="233"/>
      <c r="H681" s="228"/>
      <c r="I681" s="229"/>
      <c r="J681" s="230"/>
      <c r="K681" s="230"/>
      <c r="L681" s="231"/>
    </row>
    <row r="682" customFormat="false" ht="15" hidden="false" customHeight="false" outlineLevel="0" collapsed="false">
      <c r="F682" s="227"/>
      <c r="G682" s="233"/>
      <c r="H682" s="228"/>
      <c r="I682" s="229"/>
      <c r="J682" s="230"/>
      <c r="K682" s="230"/>
      <c r="L682" s="231"/>
    </row>
    <row r="683" customFormat="false" ht="15" hidden="false" customHeight="false" outlineLevel="0" collapsed="false">
      <c r="F683" s="227"/>
      <c r="G683" s="233"/>
      <c r="H683" s="228"/>
      <c r="I683" s="229"/>
      <c r="J683" s="230"/>
      <c r="K683" s="230"/>
      <c r="L683" s="231"/>
    </row>
    <row r="684" customFormat="false" ht="15" hidden="false" customHeight="false" outlineLevel="0" collapsed="false">
      <c r="F684" s="227"/>
      <c r="G684" s="233"/>
      <c r="H684" s="228"/>
      <c r="I684" s="229"/>
      <c r="J684" s="230"/>
      <c r="K684" s="230"/>
      <c r="L684" s="231"/>
    </row>
    <row r="685" customFormat="false" ht="15" hidden="false" customHeight="false" outlineLevel="0" collapsed="false">
      <c r="F685" s="227"/>
      <c r="G685" s="233"/>
      <c r="H685" s="228"/>
      <c r="I685" s="229"/>
      <c r="J685" s="230"/>
      <c r="K685" s="230"/>
      <c r="L685" s="231"/>
    </row>
    <row r="686" customFormat="false" ht="15" hidden="false" customHeight="false" outlineLevel="0" collapsed="false">
      <c r="F686" s="227"/>
      <c r="G686" s="233"/>
      <c r="H686" s="228"/>
      <c r="I686" s="229"/>
      <c r="J686" s="230"/>
      <c r="K686" s="230"/>
      <c r="L686" s="231"/>
    </row>
    <row r="687" customFormat="false" ht="15" hidden="false" customHeight="false" outlineLevel="0" collapsed="false">
      <c r="F687" s="227"/>
      <c r="G687" s="233"/>
      <c r="H687" s="228"/>
      <c r="I687" s="229"/>
      <c r="J687" s="230"/>
      <c r="K687" s="230"/>
      <c r="L687" s="231"/>
    </row>
    <row r="688" customFormat="false" ht="15" hidden="false" customHeight="false" outlineLevel="0" collapsed="false">
      <c r="F688" s="227"/>
      <c r="G688" s="233"/>
      <c r="H688" s="228"/>
      <c r="I688" s="229"/>
      <c r="J688" s="230"/>
      <c r="K688" s="230"/>
      <c r="L688" s="231"/>
    </row>
    <row r="689" customFormat="false" ht="15" hidden="false" customHeight="false" outlineLevel="0" collapsed="false">
      <c r="F689" s="227"/>
      <c r="G689" s="233"/>
      <c r="H689" s="228"/>
      <c r="I689" s="229"/>
      <c r="J689" s="230"/>
      <c r="K689" s="230"/>
      <c r="L689" s="231"/>
    </row>
    <row r="690" customFormat="false" ht="15" hidden="false" customHeight="false" outlineLevel="0" collapsed="false">
      <c r="F690" s="227"/>
      <c r="G690" s="233"/>
      <c r="H690" s="228"/>
      <c r="I690" s="229"/>
      <c r="J690" s="230"/>
      <c r="K690" s="230"/>
      <c r="L690" s="231"/>
    </row>
    <row r="691" customFormat="false" ht="15" hidden="false" customHeight="false" outlineLevel="0" collapsed="false">
      <c r="F691" s="227"/>
      <c r="G691" s="233"/>
      <c r="H691" s="228"/>
      <c r="I691" s="229"/>
      <c r="J691" s="230"/>
      <c r="K691" s="230"/>
      <c r="L691" s="231"/>
    </row>
    <row r="692" customFormat="false" ht="15" hidden="false" customHeight="false" outlineLevel="0" collapsed="false">
      <c r="F692" s="227"/>
      <c r="G692" s="233"/>
      <c r="H692" s="228"/>
      <c r="I692" s="229"/>
      <c r="J692" s="230"/>
      <c r="K692" s="230"/>
      <c r="L692" s="231"/>
    </row>
    <row r="693" customFormat="false" ht="15" hidden="false" customHeight="false" outlineLevel="0" collapsed="false">
      <c r="F693" s="227"/>
      <c r="G693" s="233"/>
      <c r="H693" s="228"/>
      <c r="I693" s="229"/>
      <c r="J693" s="230"/>
      <c r="K693" s="230"/>
      <c r="L693" s="231"/>
    </row>
    <row r="694" customFormat="false" ht="15" hidden="false" customHeight="false" outlineLevel="0" collapsed="false">
      <c r="F694" s="227"/>
      <c r="G694" s="233"/>
      <c r="H694" s="228"/>
      <c r="I694" s="229"/>
      <c r="J694" s="230"/>
      <c r="K694" s="230"/>
      <c r="L694" s="231"/>
    </row>
    <row r="695" customFormat="false" ht="15" hidden="false" customHeight="false" outlineLevel="0" collapsed="false">
      <c r="F695" s="227"/>
      <c r="G695" s="233"/>
      <c r="H695" s="228"/>
      <c r="I695" s="229"/>
      <c r="J695" s="230"/>
      <c r="K695" s="230"/>
      <c r="L695" s="231"/>
    </row>
    <row r="696" customFormat="false" ht="15" hidden="false" customHeight="false" outlineLevel="0" collapsed="false">
      <c r="F696" s="227"/>
      <c r="G696" s="233"/>
      <c r="H696" s="228"/>
      <c r="I696" s="229"/>
      <c r="J696" s="230"/>
      <c r="K696" s="230"/>
      <c r="L696" s="231"/>
    </row>
    <row r="697" customFormat="false" ht="15" hidden="false" customHeight="false" outlineLevel="0" collapsed="false">
      <c r="F697" s="227"/>
      <c r="G697" s="233"/>
      <c r="H697" s="228"/>
      <c r="I697" s="229"/>
      <c r="J697" s="230"/>
      <c r="K697" s="230"/>
      <c r="L697" s="231"/>
    </row>
    <row r="698" customFormat="false" ht="15" hidden="false" customHeight="false" outlineLevel="0" collapsed="false">
      <c r="F698" s="227"/>
      <c r="G698" s="233"/>
      <c r="H698" s="228"/>
      <c r="I698" s="229"/>
      <c r="J698" s="230"/>
      <c r="K698" s="230"/>
      <c r="L698" s="231"/>
    </row>
    <row r="699" customFormat="false" ht="15" hidden="false" customHeight="false" outlineLevel="0" collapsed="false">
      <c r="F699" s="227"/>
      <c r="G699" s="233"/>
      <c r="H699" s="228"/>
      <c r="I699" s="229"/>
      <c r="J699" s="230"/>
      <c r="K699" s="230"/>
      <c r="L699" s="231"/>
    </row>
    <row r="700" customFormat="false" ht="15" hidden="false" customHeight="false" outlineLevel="0" collapsed="false">
      <c r="F700" s="227"/>
      <c r="G700" s="233"/>
      <c r="H700" s="228"/>
      <c r="I700" s="229"/>
      <c r="J700" s="230"/>
      <c r="K700" s="230"/>
      <c r="L700" s="231"/>
    </row>
    <row r="701" customFormat="false" ht="15" hidden="false" customHeight="false" outlineLevel="0" collapsed="false">
      <c r="F701" s="227"/>
      <c r="G701" s="233"/>
      <c r="H701" s="228"/>
      <c r="I701" s="229"/>
      <c r="J701" s="230"/>
      <c r="K701" s="230"/>
      <c r="L701" s="231"/>
    </row>
    <row r="702" customFormat="false" ht="15" hidden="false" customHeight="false" outlineLevel="0" collapsed="false">
      <c r="F702" s="227"/>
      <c r="G702" s="233"/>
      <c r="H702" s="228"/>
      <c r="I702" s="229"/>
      <c r="J702" s="230"/>
      <c r="K702" s="230"/>
      <c r="L702" s="231"/>
    </row>
    <row r="703" customFormat="false" ht="15" hidden="false" customHeight="false" outlineLevel="0" collapsed="false">
      <c r="F703" s="227"/>
      <c r="G703" s="233"/>
      <c r="H703" s="228"/>
      <c r="I703" s="229"/>
      <c r="J703" s="230"/>
      <c r="K703" s="230"/>
      <c r="L703" s="231"/>
    </row>
    <row r="704" customFormat="false" ht="15" hidden="false" customHeight="false" outlineLevel="0" collapsed="false">
      <c r="F704" s="227"/>
      <c r="G704" s="233"/>
      <c r="H704" s="228"/>
      <c r="I704" s="229"/>
      <c r="J704" s="230"/>
      <c r="K704" s="230"/>
      <c r="L704" s="231"/>
    </row>
    <row r="705" customFormat="false" ht="15" hidden="false" customHeight="false" outlineLevel="0" collapsed="false">
      <c r="F705" s="227"/>
      <c r="G705" s="233"/>
      <c r="H705" s="228"/>
      <c r="I705" s="229"/>
      <c r="J705" s="230"/>
      <c r="K705" s="230"/>
      <c r="L705" s="231"/>
    </row>
    <row r="706" customFormat="false" ht="15" hidden="false" customHeight="false" outlineLevel="0" collapsed="false">
      <c r="F706" s="227"/>
      <c r="G706" s="233"/>
      <c r="H706" s="228"/>
      <c r="I706" s="229"/>
      <c r="J706" s="230"/>
      <c r="K706" s="230"/>
      <c r="L706" s="231"/>
    </row>
    <row r="707" customFormat="false" ht="15" hidden="false" customHeight="false" outlineLevel="0" collapsed="false">
      <c r="F707" s="227"/>
      <c r="G707" s="233"/>
      <c r="H707" s="228"/>
      <c r="I707" s="229"/>
      <c r="J707" s="230"/>
      <c r="K707" s="230"/>
      <c r="L707" s="231"/>
    </row>
    <row r="708" customFormat="false" ht="15" hidden="false" customHeight="false" outlineLevel="0" collapsed="false">
      <c r="F708" s="227"/>
      <c r="G708" s="233"/>
      <c r="H708" s="228"/>
      <c r="I708" s="229"/>
      <c r="J708" s="230"/>
      <c r="K708" s="230"/>
      <c r="L708" s="231"/>
    </row>
    <row r="709" customFormat="false" ht="15" hidden="false" customHeight="false" outlineLevel="0" collapsed="false">
      <c r="F709" s="227"/>
      <c r="G709" s="233"/>
      <c r="H709" s="228"/>
      <c r="I709" s="229"/>
      <c r="J709" s="230"/>
      <c r="K709" s="230"/>
      <c r="L709" s="231"/>
    </row>
    <row r="710" customFormat="false" ht="15" hidden="false" customHeight="false" outlineLevel="0" collapsed="false">
      <c r="F710" s="227"/>
      <c r="G710" s="233"/>
      <c r="H710" s="228"/>
      <c r="I710" s="229"/>
      <c r="J710" s="230"/>
      <c r="K710" s="230"/>
      <c r="L710" s="231"/>
    </row>
    <row r="711" customFormat="false" ht="15" hidden="false" customHeight="false" outlineLevel="0" collapsed="false">
      <c r="F711" s="227"/>
      <c r="G711" s="233"/>
      <c r="H711" s="228"/>
      <c r="I711" s="229"/>
      <c r="J711" s="230"/>
      <c r="K711" s="230"/>
      <c r="L711" s="231"/>
    </row>
    <row r="712" customFormat="false" ht="15" hidden="false" customHeight="false" outlineLevel="0" collapsed="false">
      <c r="F712" s="227"/>
      <c r="G712" s="233"/>
      <c r="H712" s="228"/>
      <c r="I712" s="229"/>
      <c r="J712" s="230"/>
      <c r="K712" s="230"/>
      <c r="L712" s="231"/>
    </row>
    <row r="713" customFormat="false" ht="15" hidden="false" customHeight="false" outlineLevel="0" collapsed="false">
      <c r="F713" s="227"/>
      <c r="G713" s="233"/>
      <c r="H713" s="228"/>
      <c r="I713" s="229"/>
      <c r="J713" s="230"/>
      <c r="K713" s="230"/>
      <c r="L713" s="231"/>
    </row>
    <row r="714" customFormat="false" ht="15" hidden="false" customHeight="false" outlineLevel="0" collapsed="false">
      <c r="F714" s="227"/>
      <c r="G714" s="233"/>
      <c r="H714" s="228"/>
      <c r="I714" s="229"/>
      <c r="J714" s="230"/>
      <c r="K714" s="230"/>
      <c r="L714" s="231"/>
    </row>
    <row r="715" customFormat="false" ht="15" hidden="false" customHeight="false" outlineLevel="0" collapsed="false">
      <c r="F715" s="227"/>
      <c r="G715" s="233"/>
      <c r="H715" s="228"/>
      <c r="I715" s="229"/>
      <c r="J715" s="230"/>
      <c r="K715" s="230"/>
      <c r="L715" s="231"/>
    </row>
    <row r="716" customFormat="false" ht="15" hidden="false" customHeight="false" outlineLevel="0" collapsed="false">
      <c r="F716" s="227"/>
      <c r="G716" s="233"/>
      <c r="H716" s="228"/>
      <c r="I716" s="229"/>
      <c r="J716" s="230"/>
      <c r="K716" s="230"/>
      <c r="L716" s="231"/>
    </row>
    <row r="717" customFormat="false" ht="15" hidden="false" customHeight="false" outlineLevel="0" collapsed="false">
      <c r="F717" s="227"/>
      <c r="G717" s="233"/>
      <c r="H717" s="228"/>
      <c r="I717" s="229"/>
      <c r="J717" s="230"/>
      <c r="K717" s="230"/>
      <c r="L717" s="231"/>
    </row>
    <row r="718" customFormat="false" ht="15" hidden="false" customHeight="false" outlineLevel="0" collapsed="false">
      <c r="F718" s="227"/>
      <c r="G718" s="233"/>
      <c r="H718" s="228"/>
      <c r="I718" s="229"/>
      <c r="J718" s="230"/>
      <c r="K718" s="230"/>
      <c r="L718" s="231"/>
    </row>
    <row r="719" customFormat="false" ht="15" hidden="false" customHeight="false" outlineLevel="0" collapsed="false">
      <c r="F719" s="227"/>
      <c r="G719" s="233"/>
      <c r="H719" s="228"/>
      <c r="I719" s="229"/>
      <c r="J719" s="230"/>
      <c r="K719" s="230"/>
      <c r="L719" s="231"/>
    </row>
    <row r="720" customFormat="false" ht="15" hidden="false" customHeight="false" outlineLevel="0" collapsed="false">
      <c r="F720" s="227"/>
      <c r="G720" s="233"/>
      <c r="H720" s="228"/>
      <c r="I720" s="229"/>
      <c r="J720" s="230"/>
      <c r="K720" s="230"/>
      <c r="L720" s="231"/>
    </row>
    <row r="721" customFormat="false" ht="15" hidden="false" customHeight="false" outlineLevel="0" collapsed="false">
      <c r="F721" s="227"/>
      <c r="G721" s="233"/>
      <c r="H721" s="228"/>
      <c r="I721" s="229"/>
      <c r="J721" s="230"/>
      <c r="K721" s="230"/>
      <c r="L721" s="231"/>
    </row>
    <row r="722" customFormat="false" ht="15" hidden="false" customHeight="false" outlineLevel="0" collapsed="false">
      <c r="F722" s="227"/>
      <c r="G722" s="233"/>
      <c r="H722" s="228"/>
      <c r="I722" s="229"/>
      <c r="J722" s="230"/>
      <c r="K722" s="230"/>
      <c r="L722" s="231"/>
    </row>
    <row r="723" customFormat="false" ht="15" hidden="false" customHeight="false" outlineLevel="0" collapsed="false">
      <c r="F723" s="227"/>
      <c r="G723" s="233"/>
      <c r="H723" s="228"/>
      <c r="I723" s="229"/>
      <c r="J723" s="230"/>
      <c r="K723" s="230"/>
      <c r="L723" s="231"/>
    </row>
    <row r="724" customFormat="false" ht="15" hidden="false" customHeight="false" outlineLevel="0" collapsed="false">
      <c r="F724" s="227"/>
      <c r="G724" s="233"/>
      <c r="H724" s="228"/>
      <c r="I724" s="229"/>
      <c r="J724" s="230"/>
      <c r="K724" s="230"/>
      <c r="L724" s="231"/>
    </row>
    <row r="725" customFormat="false" ht="15" hidden="false" customHeight="false" outlineLevel="0" collapsed="false">
      <c r="F725" s="227"/>
      <c r="G725" s="233"/>
      <c r="H725" s="228"/>
      <c r="I725" s="229"/>
      <c r="J725" s="230"/>
      <c r="K725" s="230"/>
      <c r="L725" s="231"/>
    </row>
    <row r="726" customFormat="false" ht="15" hidden="false" customHeight="false" outlineLevel="0" collapsed="false">
      <c r="F726" s="227"/>
      <c r="G726" s="233"/>
      <c r="H726" s="228"/>
      <c r="I726" s="229"/>
      <c r="J726" s="230"/>
      <c r="K726" s="230"/>
      <c r="L726" s="231"/>
    </row>
    <row r="727" customFormat="false" ht="15" hidden="false" customHeight="false" outlineLevel="0" collapsed="false">
      <c r="F727" s="227"/>
      <c r="G727" s="233"/>
      <c r="H727" s="228"/>
      <c r="I727" s="229"/>
      <c r="J727" s="230"/>
      <c r="K727" s="230"/>
      <c r="L727" s="231"/>
    </row>
    <row r="728" customFormat="false" ht="15" hidden="false" customHeight="false" outlineLevel="0" collapsed="false">
      <c r="F728" s="227"/>
      <c r="G728" s="233"/>
      <c r="H728" s="228"/>
      <c r="I728" s="229"/>
      <c r="J728" s="230"/>
      <c r="K728" s="230"/>
      <c r="L728" s="231"/>
    </row>
    <row r="729" customFormat="false" ht="15" hidden="false" customHeight="false" outlineLevel="0" collapsed="false">
      <c r="F729" s="227"/>
      <c r="G729" s="233"/>
      <c r="H729" s="228"/>
      <c r="I729" s="229"/>
      <c r="J729" s="230"/>
      <c r="K729" s="230"/>
      <c r="L729" s="231"/>
    </row>
    <row r="730" customFormat="false" ht="15" hidden="false" customHeight="false" outlineLevel="0" collapsed="false">
      <c r="F730" s="227"/>
      <c r="G730" s="233"/>
      <c r="H730" s="228"/>
      <c r="I730" s="229"/>
      <c r="J730" s="230"/>
      <c r="K730" s="230"/>
      <c r="L730" s="231"/>
    </row>
    <row r="731" customFormat="false" ht="15" hidden="false" customHeight="false" outlineLevel="0" collapsed="false">
      <c r="F731" s="227"/>
      <c r="G731" s="233"/>
      <c r="H731" s="228"/>
      <c r="I731" s="229"/>
      <c r="J731" s="230"/>
      <c r="K731" s="230"/>
      <c r="L731" s="231"/>
    </row>
    <row r="732" customFormat="false" ht="15" hidden="false" customHeight="false" outlineLevel="0" collapsed="false">
      <c r="F732" s="227"/>
      <c r="G732" s="233"/>
      <c r="H732" s="228"/>
      <c r="I732" s="229"/>
      <c r="J732" s="230"/>
      <c r="K732" s="230"/>
      <c r="L732" s="231"/>
    </row>
    <row r="733" customFormat="false" ht="15" hidden="false" customHeight="false" outlineLevel="0" collapsed="false">
      <c r="F733" s="227"/>
      <c r="G733" s="233"/>
      <c r="H733" s="228"/>
      <c r="I733" s="229"/>
      <c r="J733" s="230"/>
      <c r="K733" s="230"/>
      <c r="L733" s="231"/>
    </row>
    <row r="734" customFormat="false" ht="15" hidden="false" customHeight="false" outlineLevel="0" collapsed="false">
      <c r="F734" s="227"/>
      <c r="G734" s="233"/>
      <c r="H734" s="228"/>
      <c r="I734" s="229"/>
      <c r="J734" s="230"/>
      <c r="K734" s="230"/>
      <c r="L734" s="231"/>
    </row>
    <row r="735" customFormat="false" ht="15" hidden="false" customHeight="false" outlineLevel="0" collapsed="false">
      <c r="F735" s="227"/>
      <c r="G735" s="233"/>
      <c r="H735" s="228"/>
      <c r="I735" s="229"/>
      <c r="J735" s="230"/>
      <c r="K735" s="230"/>
      <c r="L735" s="231"/>
    </row>
    <row r="736" customFormat="false" ht="15" hidden="false" customHeight="false" outlineLevel="0" collapsed="false">
      <c r="F736" s="227"/>
      <c r="G736" s="233"/>
      <c r="H736" s="228"/>
      <c r="I736" s="229"/>
      <c r="J736" s="230"/>
      <c r="K736" s="230"/>
      <c r="L736" s="231"/>
    </row>
    <row r="737" customFormat="false" ht="15" hidden="false" customHeight="false" outlineLevel="0" collapsed="false">
      <c r="F737" s="227"/>
      <c r="G737" s="233"/>
      <c r="H737" s="228"/>
      <c r="I737" s="229"/>
      <c r="J737" s="230"/>
      <c r="K737" s="230"/>
      <c r="L737" s="231"/>
    </row>
    <row r="738" customFormat="false" ht="15" hidden="false" customHeight="false" outlineLevel="0" collapsed="false">
      <c r="F738" s="227"/>
      <c r="G738" s="233"/>
      <c r="H738" s="228"/>
      <c r="I738" s="229"/>
      <c r="J738" s="230"/>
      <c r="K738" s="230"/>
      <c r="L738" s="231"/>
    </row>
    <row r="739" customFormat="false" ht="15" hidden="false" customHeight="false" outlineLevel="0" collapsed="false">
      <c r="F739" s="227"/>
      <c r="G739" s="233"/>
      <c r="H739" s="228"/>
      <c r="I739" s="229"/>
      <c r="J739" s="230"/>
      <c r="K739" s="230"/>
      <c r="L739" s="231"/>
    </row>
    <row r="740" customFormat="false" ht="15" hidden="false" customHeight="false" outlineLevel="0" collapsed="false">
      <c r="F740" s="227"/>
      <c r="G740" s="233"/>
      <c r="H740" s="228"/>
      <c r="I740" s="229"/>
      <c r="J740" s="230"/>
      <c r="K740" s="230"/>
      <c r="L740" s="231"/>
    </row>
    <row r="741" customFormat="false" ht="15" hidden="false" customHeight="false" outlineLevel="0" collapsed="false">
      <c r="F741" s="227"/>
      <c r="G741" s="233"/>
      <c r="H741" s="228"/>
      <c r="I741" s="229"/>
      <c r="J741" s="230"/>
      <c r="K741" s="230"/>
      <c r="L741" s="231"/>
    </row>
    <row r="742" customFormat="false" ht="15" hidden="false" customHeight="false" outlineLevel="0" collapsed="false">
      <c r="F742" s="227"/>
      <c r="G742" s="233"/>
      <c r="H742" s="228"/>
      <c r="I742" s="229"/>
      <c r="J742" s="230"/>
      <c r="K742" s="230"/>
      <c r="L742" s="231"/>
    </row>
    <row r="743" customFormat="false" ht="15" hidden="false" customHeight="false" outlineLevel="0" collapsed="false">
      <c r="F743" s="227"/>
      <c r="G743" s="233"/>
      <c r="H743" s="228"/>
      <c r="I743" s="229"/>
      <c r="J743" s="230"/>
      <c r="K743" s="230"/>
      <c r="L743" s="231"/>
    </row>
    <row r="744" customFormat="false" ht="15" hidden="false" customHeight="false" outlineLevel="0" collapsed="false">
      <c r="F744" s="227"/>
      <c r="G744" s="233"/>
      <c r="H744" s="228"/>
      <c r="I744" s="229"/>
      <c r="J744" s="230"/>
      <c r="K744" s="230"/>
      <c r="L744" s="231"/>
    </row>
    <row r="745" customFormat="false" ht="15" hidden="false" customHeight="false" outlineLevel="0" collapsed="false">
      <c r="F745" s="227"/>
      <c r="G745" s="233"/>
      <c r="H745" s="228"/>
      <c r="I745" s="229"/>
      <c r="J745" s="230"/>
      <c r="K745" s="230"/>
      <c r="L745" s="231"/>
    </row>
    <row r="746" customFormat="false" ht="15" hidden="false" customHeight="false" outlineLevel="0" collapsed="false">
      <c r="F746" s="227"/>
      <c r="G746" s="233"/>
      <c r="H746" s="228"/>
      <c r="I746" s="229"/>
      <c r="J746" s="230"/>
      <c r="K746" s="230"/>
      <c r="L746" s="231"/>
    </row>
    <row r="747" customFormat="false" ht="15" hidden="false" customHeight="false" outlineLevel="0" collapsed="false">
      <c r="F747" s="227"/>
      <c r="G747" s="233"/>
      <c r="H747" s="228"/>
      <c r="I747" s="229"/>
      <c r="J747" s="230"/>
      <c r="K747" s="230"/>
      <c r="L747" s="231"/>
    </row>
    <row r="748" customFormat="false" ht="15" hidden="false" customHeight="false" outlineLevel="0" collapsed="false">
      <c r="F748" s="227"/>
      <c r="G748" s="233"/>
      <c r="H748" s="228"/>
      <c r="I748" s="229"/>
      <c r="J748" s="230"/>
      <c r="K748" s="230"/>
      <c r="L748" s="231"/>
    </row>
    <row r="749" customFormat="false" ht="15" hidden="false" customHeight="false" outlineLevel="0" collapsed="false">
      <c r="F749" s="227"/>
      <c r="G749" s="233"/>
      <c r="H749" s="228"/>
      <c r="I749" s="229"/>
      <c r="J749" s="230"/>
      <c r="K749" s="230"/>
      <c r="L749" s="231"/>
    </row>
    <row r="750" customFormat="false" ht="15" hidden="false" customHeight="false" outlineLevel="0" collapsed="false">
      <c r="F750" s="227"/>
      <c r="G750" s="233"/>
      <c r="H750" s="228"/>
      <c r="I750" s="229"/>
      <c r="J750" s="230"/>
      <c r="K750" s="230"/>
      <c r="L750" s="231"/>
    </row>
    <row r="751" customFormat="false" ht="15" hidden="false" customHeight="false" outlineLevel="0" collapsed="false">
      <c r="F751" s="227"/>
      <c r="G751" s="233"/>
      <c r="H751" s="228"/>
      <c r="I751" s="229"/>
      <c r="J751" s="230"/>
      <c r="K751" s="230"/>
      <c r="L751" s="231"/>
    </row>
    <row r="752" customFormat="false" ht="15" hidden="false" customHeight="false" outlineLevel="0" collapsed="false">
      <c r="F752" s="227"/>
      <c r="G752" s="233"/>
      <c r="H752" s="228"/>
      <c r="I752" s="229"/>
      <c r="J752" s="230"/>
      <c r="K752" s="230"/>
      <c r="L752" s="231"/>
    </row>
    <row r="753" customFormat="false" ht="15" hidden="false" customHeight="false" outlineLevel="0" collapsed="false">
      <c r="F753" s="227"/>
      <c r="G753" s="233"/>
      <c r="H753" s="228"/>
      <c r="I753" s="229"/>
      <c r="J753" s="230"/>
      <c r="K753" s="230"/>
      <c r="L753" s="231"/>
    </row>
    <row r="754" customFormat="false" ht="15" hidden="false" customHeight="false" outlineLevel="0" collapsed="false">
      <c r="F754" s="227"/>
      <c r="G754" s="233"/>
      <c r="H754" s="228"/>
      <c r="I754" s="229"/>
      <c r="J754" s="230"/>
      <c r="K754" s="230"/>
      <c r="L754" s="231"/>
    </row>
    <row r="755" customFormat="false" ht="15" hidden="false" customHeight="false" outlineLevel="0" collapsed="false">
      <c r="F755" s="227"/>
      <c r="G755" s="233"/>
      <c r="H755" s="228"/>
      <c r="I755" s="229"/>
      <c r="J755" s="230"/>
      <c r="K755" s="230"/>
      <c r="L755" s="231"/>
    </row>
    <row r="756" customFormat="false" ht="15" hidden="false" customHeight="false" outlineLevel="0" collapsed="false">
      <c r="F756" s="227"/>
      <c r="G756" s="233"/>
      <c r="H756" s="228"/>
      <c r="I756" s="229"/>
      <c r="J756" s="230"/>
      <c r="K756" s="230"/>
      <c r="L756" s="231"/>
    </row>
    <row r="757" customFormat="false" ht="15" hidden="false" customHeight="false" outlineLevel="0" collapsed="false">
      <c r="F757" s="227"/>
      <c r="G757" s="233"/>
      <c r="H757" s="228"/>
      <c r="I757" s="229"/>
      <c r="J757" s="230"/>
      <c r="K757" s="230"/>
      <c r="L757" s="231"/>
    </row>
    <row r="758" customFormat="false" ht="15" hidden="false" customHeight="false" outlineLevel="0" collapsed="false">
      <c r="F758" s="227"/>
      <c r="G758" s="233"/>
      <c r="H758" s="228"/>
      <c r="I758" s="229"/>
      <c r="J758" s="230"/>
      <c r="K758" s="230"/>
      <c r="L758" s="231"/>
    </row>
    <row r="759" customFormat="false" ht="15" hidden="false" customHeight="false" outlineLevel="0" collapsed="false">
      <c r="F759" s="227"/>
      <c r="G759" s="233"/>
      <c r="H759" s="228"/>
      <c r="I759" s="229"/>
      <c r="J759" s="230"/>
      <c r="K759" s="230"/>
      <c r="L759" s="231"/>
    </row>
    <row r="760" customFormat="false" ht="15" hidden="false" customHeight="false" outlineLevel="0" collapsed="false">
      <c r="F760" s="227"/>
      <c r="G760" s="233"/>
      <c r="H760" s="228"/>
      <c r="I760" s="229"/>
      <c r="J760" s="230"/>
      <c r="K760" s="230"/>
      <c r="L760" s="231"/>
    </row>
    <row r="761" customFormat="false" ht="15" hidden="false" customHeight="false" outlineLevel="0" collapsed="false">
      <c r="F761" s="227"/>
      <c r="G761" s="233"/>
      <c r="H761" s="228"/>
      <c r="I761" s="229"/>
      <c r="J761" s="230"/>
      <c r="K761" s="230"/>
      <c r="L761" s="231"/>
    </row>
    <row r="762" customFormat="false" ht="15" hidden="false" customHeight="false" outlineLevel="0" collapsed="false">
      <c r="F762" s="227"/>
      <c r="G762" s="233"/>
      <c r="H762" s="228"/>
      <c r="I762" s="229"/>
      <c r="J762" s="230"/>
      <c r="K762" s="230"/>
      <c r="L762" s="231"/>
    </row>
    <row r="763" customFormat="false" ht="15" hidden="false" customHeight="false" outlineLevel="0" collapsed="false">
      <c r="F763" s="227"/>
      <c r="G763" s="233"/>
      <c r="H763" s="228"/>
      <c r="I763" s="229"/>
      <c r="J763" s="230"/>
      <c r="K763" s="230"/>
      <c r="L763" s="231"/>
    </row>
    <row r="764" customFormat="false" ht="15" hidden="false" customHeight="false" outlineLevel="0" collapsed="false">
      <c r="F764" s="227"/>
      <c r="G764" s="233"/>
      <c r="H764" s="228"/>
      <c r="I764" s="229"/>
      <c r="J764" s="230"/>
      <c r="K764" s="230"/>
      <c r="L764" s="231"/>
    </row>
    <row r="765" customFormat="false" ht="15" hidden="false" customHeight="false" outlineLevel="0" collapsed="false">
      <c r="F765" s="227"/>
      <c r="G765" s="233"/>
      <c r="H765" s="228"/>
      <c r="I765" s="229"/>
      <c r="J765" s="230"/>
      <c r="K765" s="230"/>
      <c r="L765" s="231"/>
    </row>
    <row r="766" customFormat="false" ht="15" hidden="false" customHeight="false" outlineLevel="0" collapsed="false">
      <c r="F766" s="227"/>
      <c r="G766" s="233"/>
      <c r="H766" s="228"/>
      <c r="I766" s="229"/>
      <c r="J766" s="230"/>
      <c r="K766" s="230"/>
      <c r="L766" s="231"/>
    </row>
    <row r="767" customFormat="false" ht="15" hidden="false" customHeight="false" outlineLevel="0" collapsed="false">
      <c r="F767" s="227"/>
      <c r="G767" s="233"/>
      <c r="H767" s="228"/>
      <c r="I767" s="229"/>
      <c r="J767" s="230"/>
      <c r="K767" s="230"/>
      <c r="L767" s="231"/>
    </row>
    <row r="768" customFormat="false" ht="15" hidden="false" customHeight="false" outlineLevel="0" collapsed="false">
      <c r="F768" s="227"/>
      <c r="G768" s="233"/>
      <c r="H768" s="228"/>
      <c r="I768" s="229"/>
      <c r="J768" s="230"/>
      <c r="K768" s="230"/>
      <c r="L768" s="231"/>
    </row>
    <row r="769" customFormat="false" ht="15" hidden="false" customHeight="false" outlineLevel="0" collapsed="false">
      <c r="F769" s="227"/>
      <c r="G769" s="233"/>
      <c r="H769" s="228"/>
      <c r="I769" s="229"/>
      <c r="J769" s="230"/>
      <c r="K769" s="230"/>
      <c r="L769" s="231"/>
    </row>
    <row r="770" customFormat="false" ht="15" hidden="false" customHeight="false" outlineLevel="0" collapsed="false">
      <c r="F770" s="227"/>
      <c r="G770" s="233"/>
      <c r="H770" s="228"/>
      <c r="I770" s="229"/>
      <c r="J770" s="230"/>
      <c r="K770" s="230"/>
      <c r="L770" s="231"/>
    </row>
    <row r="771" customFormat="false" ht="15" hidden="false" customHeight="false" outlineLevel="0" collapsed="false">
      <c r="F771" s="227"/>
      <c r="G771" s="233"/>
      <c r="H771" s="228"/>
      <c r="I771" s="229"/>
      <c r="J771" s="230"/>
      <c r="K771" s="230"/>
      <c r="L771" s="231"/>
    </row>
    <row r="772" customFormat="false" ht="15" hidden="false" customHeight="false" outlineLevel="0" collapsed="false">
      <c r="F772" s="227"/>
      <c r="G772" s="233"/>
      <c r="H772" s="228"/>
      <c r="I772" s="229"/>
      <c r="J772" s="230"/>
      <c r="K772" s="230"/>
      <c r="L772" s="231"/>
    </row>
    <row r="773" customFormat="false" ht="15" hidden="false" customHeight="false" outlineLevel="0" collapsed="false">
      <c r="F773" s="227"/>
      <c r="G773" s="233"/>
      <c r="H773" s="228"/>
      <c r="I773" s="229"/>
      <c r="J773" s="230"/>
      <c r="K773" s="230"/>
      <c r="L773" s="231"/>
    </row>
    <row r="774" customFormat="false" ht="15" hidden="false" customHeight="false" outlineLevel="0" collapsed="false">
      <c r="F774" s="227"/>
      <c r="G774" s="233"/>
      <c r="H774" s="228"/>
      <c r="I774" s="229"/>
      <c r="J774" s="230"/>
      <c r="K774" s="230"/>
      <c r="L774" s="231"/>
    </row>
    <row r="775" customFormat="false" ht="15" hidden="false" customHeight="false" outlineLevel="0" collapsed="false">
      <c r="F775" s="227"/>
      <c r="G775" s="233"/>
      <c r="H775" s="228"/>
      <c r="I775" s="229"/>
      <c r="J775" s="230"/>
      <c r="K775" s="230"/>
      <c r="L775" s="231"/>
    </row>
    <row r="776" customFormat="false" ht="15" hidden="false" customHeight="false" outlineLevel="0" collapsed="false">
      <c r="F776" s="227"/>
      <c r="G776" s="233"/>
      <c r="H776" s="228"/>
      <c r="I776" s="229"/>
      <c r="J776" s="230"/>
      <c r="K776" s="230"/>
      <c r="L776" s="231"/>
    </row>
    <row r="777" customFormat="false" ht="15" hidden="false" customHeight="false" outlineLevel="0" collapsed="false">
      <c r="F777" s="227"/>
      <c r="G777" s="233"/>
      <c r="H777" s="238"/>
      <c r="I777" s="239"/>
      <c r="J777" s="240"/>
      <c r="K777" s="240"/>
      <c r="L777" s="231"/>
    </row>
    <row r="779" customFormat="false" ht="15" hidden="false" customHeight="false" outlineLevel="0" collapsed="false">
      <c r="F779" s="224"/>
      <c r="G779" s="224"/>
      <c r="H779" s="224"/>
      <c r="I779" s="224"/>
      <c r="J779" s="224"/>
      <c r="K779" s="224"/>
    </row>
    <row r="780" customFormat="false" ht="15" hidden="false" customHeight="false" outlineLevel="0" collapsed="false">
      <c r="F780" s="227"/>
      <c r="G780" s="228"/>
      <c r="H780" s="228"/>
      <c r="I780" s="229"/>
      <c r="J780" s="230"/>
      <c r="K780" s="230"/>
    </row>
    <row r="781" customFormat="false" ht="15" hidden="false" customHeight="false" outlineLevel="0" collapsed="false">
      <c r="F781" s="227"/>
      <c r="G781" s="228"/>
      <c r="H781" s="228"/>
      <c r="I781" s="229"/>
      <c r="J781" s="230"/>
      <c r="K781" s="230"/>
    </row>
    <row r="782" customFormat="false" ht="15" hidden="false" customHeight="false" outlineLevel="0" collapsed="false">
      <c r="F782" s="227"/>
      <c r="G782" s="228"/>
      <c r="H782" s="228"/>
      <c r="I782" s="229"/>
      <c r="J782" s="230"/>
      <c r="K782" s="230"/>
    </row>
    <row r="783" customFormat="false" ht="15" hidden="false" customHeight="false" outlineLevel="0" collapsed="false">
      <c r="F783" s="227"/>
      <c r="G783" s="228"/>
      <c r="H783" s="228"/>
      <c r="I783" s="229"/>
      <c r="J783" s="230"/>
      <c r="K783" s="230"/>
    </row>
    <row r="784" customFormat="false" ht="15" hidden="false" customHeight="false" outlineLevel="0" collapsed="false">
      <c r="F784" s="227"/>
      <c r="G784" s="228"/>
      <c r="H784" s="228"/>
      <c r="I784" s="229"/>
      <c r="J784" s="230"/>
      <c r="K784" s="230"/>
    </row>
    <row r="785" customFormat="false" ht="15" hidden="false" customHeight="false" outlineLevel="0" collapsed="false">
      <c r="F785" s="227"/>
      <c r="G785" s="228"/>
      <c r="H785" s="228"/>
      <c r="I785" s="229"/>
      <c r="J785" s="230"/>
      <c r="K785" s="230"/>
    </row>
    <row r="786" customFormat="false" ht="15" hidden="false" customHeight="false" outlineLevel="0" collapsed="false">
      <c r="F786" s="227"/>
      <c r="G786" s="228"/>
      <c r="H786" s="228"/>
      <c r="I786" s="229"/>
      <c r="J786" s="230"/>
      <c r="K786" s="230"/>
    </row>
    <row r="787" customFormat="false" ht="15" hidden="false" customHeight="false" outlineLevel="0" collapsed="false">
      <c r="F787" s="227"/>
      <c r="G787" s="228"/>
      <c r="H787" s="228"/>
      <c r="I787" s="229"/>
      <c r="J787" s="230"/>
      <c r="K787" s="230"/>
    </row>
    <row r="788" customFormat="false" ht="15" hidden="false" customHeight="false" outlineLevel="0" collapsed="false">
      <c r="F788" s="227"/>
      <c r="G788" s="228"/>
      <c r="H788" s="228"/>
      <c r="I788" s="229"/>
      <c r="J788" s="230"/>
      <c r="K788" s="230"/>
    </row>
    <row r="789" customFormat="false" ht="15" hidden="false" customHeight="false" outlineLevel="0" collapsed="false">
      <c r="F789" s="227"/>
      <c r="G789" s="228"/>
      <c r="H789" s="228"/>
      <c r="I789" s="229"/>
      <c r="J789" s="230"/>
      <c r="K789" s="230"/>
    </row>
    <row r="790" customFormat="false" ht="15" hidden="false" customHeight="false" outlineLevel="0" collapsed="false">
      <c r="F790" s="227"/>
      <c r="G790" s="233"/>
      <c r="H790" s="228"/>
      <c r="I790" s="229"/>
      <c r="J790" s="230"/>
      <c r="K790" s="230"/>
    </row>
    <row r="791" customFormat="false" ht="15" hidden="false" customHeight="false" outlineLevel="0" collapsed="false">
      <c r="F791" s="227"/>
      <c r="G791" s="233"/>
      <c r="H791" s="228"/>
      <c r="I791" s="229"/>
      <c r="J791" s="230"/>
      <c r="K791" s="230"/>
    </row>
    <row r="792" customFormat="false" ht="15" hidden="false" customHeight="false" outlineLevel="0" collapsed="false">
      <c r="F792" s="227"/>
      <c r="G792" s="233"/>
      <c r="H792" s="228"/>
      <c r="I792" s="229"/>
      <c r="J792" s="230"/>
      <c r="K792" s="230"/>
    </row>
    <row r="793" customFormat="false" ht="15" hidden="false" customHeight="false" outlineLevel="0" collapsed="false">
      <c r="F793" s="227"/>
      <c r="G793" s="233"/>
      <c r="H793" s="228"/>
      <c r="I793" s="229"/>
      <c r="J793" s="230"/>
      <c r="K793" s="230"/>
    </row>
    <row r="794" customFormat="false" ht="15" hidden="false" customHeight="false" outlineLevel="0" collapsed="false">
      <c r="F794" s="227"/>
      <c r="G794" s="233"/>
      <c r="H794" s="228"/>
      <c r="I794" s="229"/>
      <c r="J794" s="230"/>
      <c r="K794" s="230"/>
    </row>
    <row r="795" customFormat="false" ht="15" hidden="false" customHeight="false" outlineLevel="0" collapsed="false">
      <c r="F795" s="227"/>
      <c r="G795" s="233"/>
      <c r="H795" s="228"/>
      <c r="I795" s="229"/>
      <c r="J795" s="230"/>
      <c r="K795" s="230"/>
    </row>
    <row r="796" customFormat="false" ht="15" hidden="false" customHeight="false" outlineLevel="0" collapsed="false">
      <c r="F796" s="227"/>
      <c r="G796" s="233"/>
      <c r="H796" s="228"/>
      <c r="I796" s="229"/>
      <c r="J796" s="230"/>
      <c r="K796" s="230"/>
    </row>
    <row r="797" customFormat="false" ht="15" hidden="false" customHeight="false" outlineLevel="0" collapsed="false">
      <c r="F797" s="227"/>
      <c r="G797" s="233"/>
      <c r="H797" s="228"/>
      <c r="I797" s="229"/>
      <c r="J797" s="230"/>
      <c r="K797" s="230"/>
    </row>
    <row r="798" customFormat="false" ht="15" hidden="false" customHeight="false" outlineLevel="0" collapsed="false">
      <c r="F798" s="227"/>
      <c r="G798" s="233"/>
      <c r="H798" s="228"/>
      <c r="I798" s="229"/>
      <c r="J798" s="230"/>
      <c r="K798" s="230"/>
    </row>
    <row r="799" customFormat="false" ht="15" hidden="false" customHeight="false" outlineLevel="0" collapsed="false">
      <c r="F799" s="227"/>
      <c r="G799" s="233"/>
      <c r="H799" s="228"/>
      <c r="I799" s="229"/>
      <c r="J799" s="230"/>
      <c r="K799" s="230"/>
    </row>
    <row r="800" customFormat="false" ht="15" hidden="false" customHeight="false" outlineLevel="0" collapsed="false">
      <c r="F800" s="227"/>
      <c r="G800" s="233"/>
      <c r="H800" s="228"/>
      <c r="I800" s="229"/>
      <c r="J800" s="230"/>
      <c r="K800" s="230"/>
    </row>
    <row r="801" customFormat="false" ht="15" hidden="false" customHeight="false" outlineLevel="0" collapsed="false">
      <c r="F801" s="227"/>
      <c r="G801" s="233"/>
      <c r="H801" s="228"/>
      <c r="I801" s="229"/>
      <c r="J801" s="230"/>
      <c r="K801" s="230"/>
    </row>
    <row r="802" customFormat="false" ht="15" hidden="false" customHeight="false" outlineLevel="0" collapsed="false">
      <c r="F802" s="227"/>
      <c r="G802" s="233"/>
      <c r="H802" s="228"/>
      <c r="I802" s="229"/>
      <c r="J802" s="230"/>
      <c r="K802" s="230"/>
    </row>
    <row r="803" customFormat="false" ht="15" hidden="false" customHeight="false" outlineLevel="0" collapsed="false">
      <c r="F803" s="227"/>
      <c r="G803" s="233"/>
      <c r="H803" s="228"/>
      <c r="I803" s="229"/>
      <c r="J803" s="230"/>
      <c r="K803" s="230"/>
    </row>
    <row r="804" customFormat="false" ht="15" hidden="false" customHeight="false" outlineLevel="0" collapsed="false">
      <c r="F804" s="227"/>
      <c r="G804" s="233"/>
      <c r="H804" s="228"/>
      <c r="I804" s="229"/>
      <c r="J804" s="230"/>
      <c r="K804" s="230"/>
    </row>
    <row r="805" customFormat="false" ht="15" hidden="false" customHeight="false" outlineLevel="0" collapsed="false">
      <c r="F805" s="227"/>
      <c r="G805" s="233"/>
      <c r="H805" s="228"/>
      <c r="I805" s="229"/>
      <c r="J805" s="230"/>
      <c r="K805" s="230"/>
    </row>
    <row r="806" customFormat="false" ht="15" hidden="false" customHeight="false" outlineLevel="0" collapsed="false">
      <c r="F806" s="227"/>
      <c r="G806" s="233"/>
      <c r="H806" s="228"/>
      <c r="I806" s="229"/>
      <c r="J806" s="230"/>
      <c r="K806" s="230"/>
    </row>
    <row r="807" customFormat="false" ht="15" hidden="false" customHeight="false" outlineLevel="0" collapsed="false">
      <c r="F807" s="227"/>
      <c r="G807" s="233"/>
      <c r="H807" s="228"/>
      <c r="I807" s="229"/>
      <c r="J807" s="230"/>
      <c r="K807" s="230"/>
    </row>
    <row r="808" customFormat="false" ht="15" hidden="false" customHeight="false" outlineLevel="0" collapsed="false">
      <c r="F808" s="227"/>
      <c r="G808" s="233"/>
      <c r="H808" s="228"/>
      <c r="I808" s="229"/>
      <c r="J808" s="230"/>
      <c r="K808" s="230"/>
    </row>
    <row r="809" customFormat="false" ht="15" hidden="false" customHeight="false" outlineLevel="0" collapsed="false">
      <c r="F809" s="227"/>
      <c r="G809" s="233"/>
      <c r="H809" s="228"/>
      <c r="I809" s="229"/>
      <c r="J809" s="230"/>
      <c r="K809" s="230"/>
    </row>
    <row r="810" customFormat="false" ht="15" hidden="false" customHeight="false" outlineLevel="0" collapsed="false">
      <c r="F810" s="227"/>
      <c r="G810" s="233"/>
      <c r="H810" s="228"/>
      <c r="I810" s="229"/>
      <c r="J810" s="230"/>
      <c r="K810" s="230"/>
    </row>
    <row r="811" customFormat="false" ht="15" hidden="false" customHeight="false" outlineLevel="0" collapsed="false">
      <c r="F811" s="227"/>
      <c r="G811" s="233"/>
      <c r="H811" s="228"/>
      <c r="I811" s="229"/>
      <c r="J811" s="230"/>
      <c r="K811" s="230"/>
    </row>
    <row r="812" customFormat="false" ht="15" hidden="false" customHeight="false" outlineLevel="0" collapsed="false">
      <c r="F812" s="227"/>
      <c r="G812" s="233"/>
      <c r="H812" s="228"/>
      <c r="I812" s="229"/>
      <c r="J812" s="230"/>
      <c r="K812" s="230"/>
    </row>
    <row r="813" customFormat="false" ht="15" hidden="false" customHeight="false" outlineLevel="0" collapsed="false">
      <c r="F813" s="227"/>
      <c r="G813" s="233"/>
      <c r="H813" s="228"/>
      <c r="I813" s="229"/>
      <c r="J813" s="230"/>
      <c r="K813" s="230"/>
    </row>
    <row r="814" customFormat="false" ht="15" hidden="false" customHeight="false" outlineLevel="0" collapsed="false">
      <c r="F814" s="227"/>
      <c r="G814" s="233"/>
      <c r="H814" s="228"/>
      <c r="I814" s="229"/>
      <c r="J814" s="230"/>
      <c r="K814" s="230"/>
    </row>
    <row r="815" customFormat="false" ht="15" hidden="false" customHeight="false" outlineLevel="0" collapsed="false">
      <c r="F815" s="227"/>
      <c r="G815" s="233"/>
      <c r="H815" s="228"/>
      <c r="I815" s="229"/>
      <c r="J815" s="230"/>
      <c r="K815" s="230"/>
    </row>
    <row r="816" customFormat="false" ht="15" hidden="false" customHeight="false" outlineLevel="0" collapsed="false">
      <c r="F816" s="227"/>
      <c r="G816" s="233"/>
      <c r="H816" s="228"/>
      <c r="I816" s="229"/>
      <c r="J816" s="230"/>
      <c r="K816" s="230"/>
    </row>
    <row r="817" customFormat="false" ht="15" hidden="false" customHeight="false" outlineLevel="0" collapsed="false">
      <c r="F817" s="227"/>
      <c r="G817" s="233"/>
      <c r="H817" s="228"/>
      <c r="I817" s="229"/>
      <c r="J817" s="230"/>
      <c r="K817" s="230"/>
    </row>
    <row r="818" customFormat="false" ht="15" hidden="false" customHeight="false" outlineLevel="0" collapsed="false">
      <c r="F818" s="227"/>
      <c r="G818" s="233"/>
      <c r="H818" s="228"/>
      <c r="I818" s="229"/>
      <c r="J818" s="230"/>
      <c r="K818" s="230"/>
    </row>
    <row r="819" customFormat="false" ht="15" hidden="false" customHeight="false" outlineLevel="0" collapsed="false">
      <c r="F819" s="227"/>
      <c r="G819" s="233"/>
      <c r="H819" s="228"/>
      <c r="I819" s="229"/>
      <c r="J819" s="230"/>
      <c r="K819" s="230"/>
    </row>
    <row r="820" customFormat="false" ht="15" hidden="false" customHeight="false" outlineLevel="0" collapsed="false">
      <c r="F820" s="227"/>
      <c r="G820" s="233"/>
      <c r="H820" s="228"/>
      <c r="I820" s="229"/>
      <c r="J820" s="230"/>
      <c r="K820" s="230"/>
    </row>
    <row r="821" customFormat="false" ht="15" hidden="false" customHeight="false" outlineLevel="0" collapsed="false">
      <c r="F821" s="227"/>
      <c r="G821" s="233"/>
      <c r="H821" s="228"/>
      <c r="I821" s="229"/>
      <c r="J821" s="230"/>
      <c r="K821" s="230"/>
    </row>
    <row r="822" customFormat="false" ht="15" hidden="false" customHeight="false" outlineLevel="0" collapsed="false">
      <c r="F822" s="227"/>
      <c r="G822" s="233"/>
      <c r="H822" s="228"/>
      <c r="I822" s="229"/>
      <c r="J822" s="230"/>
      <c r="K822" s="230"/>
    </row>
    <row r="823" customFormat="false" ht="15" hidden="false" customHeight="false" outlineLevel="0" collapsed="false">
      <c r="F823" s="227"/>
      <c r="G823" s="233"/>
      <c r="H823" s="228"/>
      <c r="I823" s="229"/>
      <c r="J823" s="230"/>
      <c r="K823" s="230"/>
    </row>
    <row r="824" customFormat="false" ht="15" hidden="false" customHeight="false" outlineLevel="0" collapsed="false">
      <c r="F824" s="227"/>
      <c r="G824" s="233"/>
      <c r="H824" s="228"/>
      <c r="I824" s="229"/>
      <c r="J824" s="230"/>
      <c r="K824" s="230"/>
    </row>
    <row r="825" customFormat="false" ht="15" hidden="false" customHeight="false" outlineLevel="0" collapsed="false">
      <c r="F825" s="227"/>
      <c r="G825" s="233"/>
      <c r="H825" s="228"/>
      <c r="I825" s="229"/>
      <c r="J825" s="230"/>
      <c r="K825" s="230"/>
    </row>
    <row r="826" customFormat="false" ht="15" hidden="false" customHeight="false" outlineLevel="0" collapsed="false">
      <c r="F826" s="227"/>
      <c r="G826" s="233"/>
      <c r="H826" s="228"/>
      <c r="I826" s="229"/>
      <c r="J826" s="230"/>
      <c r="K826" s="230"/>
    </row>
    <row r="827" customFormat="false" ht="15" hidden="false" customHeight="false" outlineLevel="0" collapsed="false">
      <c r="F827" s="227"/>
      <c r="G827" s="233"/>
      <c r="H827" s="228"/>
      <c r="I827" s="229"/>
      <c r="J827" s="230"/>
      <c r="K827" s="230"/>
    </row>
    <row r="828" customFormat="false" ht="15" hidden="false" customHeight="false" outlineLevel="0" collapsed="false">
      <c r="F828" s="227"/>
      <c r="G828" s="233"/>
      <c r="H828" s="228"/>
      <c r="I828" s="229"/>
      <c r="J828" s="230"/>
      <c r="K828" s="230"/>
    </row>
    <row r="829" customFormat="false" ht="15" hidden="false" customHeight="false" outlineLevel="0" collapsed="false">
      <c r="F829" s="227"/>
      <c r="G829" s="233"/>
      <c r="H829" s="228"/>
      <c r="I829" s="229"/>
      <c r="J829" s="230"/>
      <c r="K829" s="230"/>
    </row>
    <row r="830" customFormat="false" ht="15" hidden="false" customHeight="false" outlineLevel="0" collapsed="false">
      <c r="F830" s="227"/>
      <c r="G830" s="233"/>
      <c r="H830" s="228"/>
      <c r="I830" s="229"/>
      <c r="J830" s="230"/>
      <c r="K830" s="230"/>
    </row>
    <row r="831" customFormat="false" ht="15" hidden="false" customHeight="false" outlineLevel="0" collapsed="false">
      <c r="F831" s="227"/>
      <c r="G831" s="233"/>
      <c r="H831" s="228"/>
      <c r="I831" s="229"/>
      <c r="J831" s="230"/>
      <c r="K831" s="230"/>
    </row>
    <row r="832" customFormat="false" ht="15" hidden="false" customHeight="false" outlineLevel="0" collapsed="false">
      <c r="F832" s="227"/>
      <c r="G832" s="233"/>
      <c r="H832" s="228"/>
      <c r="I832" s="229"/>
      <c r="J832" s="230"/>
      <c r="K832" s="230"/>
    </row>
    <row r="833" customFormat="false" ht="15" hidden="false" customHeight="false" outlineLevel="0" collapsed="false">
      <c r="F833" s="227"/>
      <c r="G833" s="233"/>
      <c r="H833" s="228"/>
      <c r="I833" s="229"/>
      <c r="J833" s="230"/>
      <c r="K833" s="230"/>
    </row>
    <row r="834" customFormat="false" ht="15" hidden="false" customHeight="false" outlineLevel="0" collapsed="false">
      <c r="F834" s="227"/>
      <c r="G834" s="233"/>
      <c r="H834" s="228"/>
      <c r="I834" s="229"/>
      <c r="J834" s="230"/>
      <c r="K834" s="230"/>
    </row>
    <row r="835" customFormat="false" ht="15" hidden="false" customHeight="false" outlineLevel="0" collapsed="false">
      <c r="F835" s="227"/>
      <c r="G835" s="233"/>
      <c r="H835" s="228"/>
      <c r="I835" s="229"/>
      <c r="J835" s="230"/>
      <c r="K835" s="230"/>
    </row>
    <row r="836" customFormat="false" ht="15" hidden="false" customHeight="false" outlineLevel="0" collapsed="false">
      <c r="F836" s="227"/>
      <c r="G836" s="233"/>
      <c r="H836" s="228"/>
      <c r="I836" s="229"/>
      <c r="J836" s="230"/>
      <c r="K836" s="230"/>
    </row>
    <row r="837" customFormat="false" ht="15" hidden="false" customHeight="false" outlineLevel="0" collapsed="false">
      <c r="F837" s="227"/>
      <c r="G837" s="233"/>
      <c r="H837" s="228"/>
      <c r="I837" s="229"/>
      <c r="J837" s="230"/>
      <c r="K837" s="230"/>
    </row>
    <row r="838" customFormat="false" ht="15" hidden="false" customHeight="false" outlineLevel="0" collapsed="false">
      <c r="F838" s="227"/>
      <c r="G838" s="233"/>
      <c r="H838" s="228"/>
      <c r="I838" s="229"/>
      <c r="J838" s="230"/>
      <c r="K838" s="230"/>
    </row>
    <row r="839" customFormat="false" ht="15" hidden="false" customHeight="false" outlineLevel="0" collapsed="false">
      <c r="F839" s="227"/>
      <c r="G839" s="233"/>
      <c r="H839" s="228"/>
      <c r="I839" s="229"/>
      <c r="J839" s="230"/>
      <c r="K839" s="230"/>
    </row>
    <row r="840" customFormat="false" ht="15" hidden="false" customHeight="false" outlineLevel="0" collapsed="false">
      <c r="F840" s="227"/>
      <c r="G840" s="233"/>
      <c r="H840" s="228"/>
      <c r="I840" s="229"/>
      <c r="J840" s="230"/>
      <c r="K840" s="230"/>
    </row>
    <row r="841" customFormat="false" ht="15" hidden="false" customHeight="false" outlineLevel="0" collapsed="false">
      <c r="F841" s="227"/>
      <c r="G841" s="233"/>
      <c r="H841" s="228"/>
      <c r="I841" s="229"/>
      <c r="J841" s="230"/>
      <c r="K841" s="230"/>
    </row>
    <row r="842" customFormat="false" ht="15" hidden="false" customHeight="false" outlineLevel="0" collapsed="false">
      <c r="F842" s="227"/>
      <c r="G842" s="233"/>
      <c r="H842" s="228"/>
      <c r="I842" s="229"/>
      <c r="J842" s="230"/>
      <c r="K842" s="230"/>
    </row>
    <row r="843" customFormat="false" ht="15" hidden="false" customHeight="false" outlineLevel="0" collapsed="false">
      <c r="F843" s="227"/>
      <c r="G843" s="233"/>
      <c r="H843" s="228"/>
      <c r="I843" s="229"/>
      <c r="J843" s="230"/>
      <c r="K843" s="230"/>
    </row>
    <row r="844" customFormat="false" ht="15" hidden="false" customHeight="false" outlineLevel="0" collapsed="false">
      <c r="F844" s="227"/>
      <c r="G844" s="233"/>
      <c r="H844" s="228"/>
      <c r="I844" s="229"/>
      <c r="J844" s="230"/>
      <c r="K844" s="230"/>
    </row>
    <row r="845" customFormat="false" ht="15" hidden="false" customHeight="false" outlineLevel="0" collapsed="false">
      <c r="F845" s="227"/>
      <c r="G845" s="233"/>
      <c r="H845" s="228"/>
      <c r="I845" s="229"/>
      <c r="J845" s="230"/>
      <c r="K845" s="230"/>
    </row>
    <row r="846" customFormat="false" ht="15" hidden="false" customHeight="false" outlineLevel="0" collapsed="false">
      <c r="F846" s="227"/>
      <c r="G846" s="233"/>
      <c r="H846" s="228"/>
      <c r="I846" s="229"/>
      <c r="J846" s="230"/>
      <c r="K846" s="230"/>
    </row>
    <row r="847" customFormat="false" ht="15" hidden="false" customHeight="false" outlineLevel="0" collapsed="false">
      <c r="F847" s="227"/>
      <c r="G847" s="233"/>
      <c r="H847" s="228"/>
      <c r="I847" s="229"/>
      <c r="J847" s="230"/>
      <c r="K847" s="230"/>
    </row>
    <row r="848" customFormat="false" ht="15" hidden="false" customHeight="false" outlineLevel="0" collapsed="false">
      <c r="F848" s="227"/>
      <c r="G848" s="233"/>
      <c r="H848" s="228"/>
      <c r="I848" s="229"/>
      <c r="J848" s="230"/>
      <c r="K848" s="230"/>
    </row>
    <row r="849" customFormat="false" ht="15" hidden="false" customHeight="false" outlineLevel="0" collapsed="false">
      <c r="F849" s="227"/>
      <c r="G849" s="233"/>
      <c r="H849" s="228"/>
      <c r="I849" s="229"/>
      <c r="J849" s="230"/>
      <c r="K849" s="230"/>
    </row>
    <row r="850" customFormat="false" ht="15" hidden="false" customHeight="false" outlineLevel="0" collapsed="false">
      <c r="F850" s="227"/>
      <c r="G850" s="233"/>
      <c r="H850" s="228"/>
      <c r="I850" s="229"/>
      <c r="J850" s="230"/>
      <c r="K850" s="230"/>
    </row>
    <row r="851" customFormat="false" ht="15" hidden="false" customHeight="false" outlineLevel="0" collapsed="false">
      <c r="F851" s="227"/>
      <c r="G851" s="233"/>
      <c r="H851" s="228"/>
      <c r="I851" s="229"/>
      <c r="J851" s="230"/>
      <c r="K851" s="230"/>
    </row>
    <row r="852" customFormat="false" ht="15" hidden="false" customHeight="false" outlineLevel="0" collapsed="false">
      <c r="F852" s="227"/>
      <c r="G852" s="233"/>
      <c r="H852" s="228"/>
      <c r="I852" s="229"/>
      <c r="J852" s="230"/>
      <c r="K852" s="230"/>
    </row>
    <row r="853" customFormat="false" ht="15" hidden="false" customHeight="false" outlineLevel="0" collapsed="false">
      <c r="F853" s="227"/>
      <c r="G853" s="233"/>
      <c r="H853" s="228"/>
      <c r="I853" s="229"/>
      <c r="J853" s="230"/>
      <c r="K853" s="230"/>
    </row>
    <row r="854" customFormat="false" ht="15" hidden="false" customHeight="false" outlineLevel="0" collapsed="false">
      <c r="F854" s="227"/>
      <c r="G854" s="233"/>
      <c r="H854" s="228"/>
      <c r="I854" s="229"/>
      <c r="J854" s="230"/>
      <c r="K854" s="230"/>
    </row>
    <row r="855" customFormat="false" ht="15" hidden="false" customHeight="false" outlineLevel="0" collapsed="false">
      <c r="F855" s="227"/>
      <c r="G855" s="233"/>
      <c r="H855" s="228"/>
      <c r="I855" s="229"/>
      <c r="J855" s="230"/>
      <c r="K855" s="230"/>
    </row>
    <row r="856" customFormat="false" ht="15" hidden="false" customHeight="false" outlineLevel="0" collapsed="false">
      <c r="F856" s="227"/>
      <c r="G856" s="233"/>
      <c r="H856" s="228"/>
      <c r="I856" s="229"/>
      <c r="J856" s="230"/>
      <c r="K856" s="230"/>
    </row>
    <row r="857" customFormat="false" ht="15" hidden="false" customHeight="false" outlineLevel="0" collapsed="false">
      <c r="F857" s="227"/>
      <c r="G857" s="233"/>
      <c r="H857" s="228"/>
      <c r="I857" s="229"/>
      <c r="J857" s="230"/>
      <c r="K857" s="230"/>
    </row>
    <row r="858" customFormat="false" ht="15" hidden="false" customHeight="false" outlineLevel="0" collapsed="false">
      <c r="F858" s="227"/>
      <c r="G858" s="233"/>
      <c r="H858" s="228"/>
      <c r="I858" s="229"/>
      <c r="J858" s="230"/>
      <c r="K858" s="230"/>
    </row>
    <row r="859" customFormat="false" ht="15" hidden="false" customHeight="false" outlineLevel="0" collapsed="false">
      <c r="F859" s="227"/>
      <c r="G859" s="233"/>
      <c r="H859" s="228"/>
      <c r="I859" s="229"/>
      <c r="J859" s="230"/>
      <c r="K859" s="230"/>
    </row>
    <row r="860" customFormat="false" ht="15" hidden="false" customHeight="false" outlineLevel="0" collapsed="false">
      <c r="F860" s="227"/>
      <c r="G860" s="233"/>
      <c r="H860" s="228"/>
      <c r="I860" s="229"/>
      <c r="J860" s="230"/>
      <c r="K860" s="230"/>
    </row>
    <row r="861" customFormat="false" ht="15" hidden="false" customHeight="false" outlineLevel="0" collapsed="false">
      <c r="F861" s="227"/>
      <c r="G861" s="233"/>
      <c r="H861" s="228"/>
      <c r="I861" s="229"/>
      <c r="J861" s="230"/>
      <c r="K861" s="230"/>
    </row>
    <row r="862" customFormat="false" ht="15" hidden="false" customHeight="false" outlineLevel="0" collapsed="false">
      <c r="F862" s="227"/>
      <c r="G862" s="233"/>
      <c r="H862" s="228"/>
      <c r="I862" s="229"/>
      <c r="J862" s="230"/>
      <c r="K862" s="230"/>
    </row>
    <row r="863" customFormat="false" ht="15" hidden="false" customHeight="false" outlineLevel="0" collapsed="false">
      <c r="F863" s="227"/>
      <c r="G863" s="233"/>
      <c r="H863" s="228"/>
      <c r="I863" s="229"/>
      <c r="J863" s="230"/>
      <c r="K863" s="230"/>
    </row>
    <row r="864" customFormat="false" ht="15" hidden="false" customHeight="false" outlineLevel="0" collapsed="false">
      <c r="F864" s="227"/>
      <c r="G864" s="233"/>
      <c r="H864" s="228"/>
      <c r="I864" s="229"/>
      <c r="J864" s="230"/>
      <c r="K864" s="230"/>
    </row>
    <row r="865" customFormat="false" ht="15" hidden="false" customHeight="false" outlineLevel="0" collapsed="false">
      <c r="F865" s="227"/>
      <c r="G865" s="233"/>
      <c r="H865" s="228"/>
      <c r="I865" s="229"/>
      <c r="J865" s="230"/>
      <c r="K865" s="230"/>
    </row>
    <row r="866" customFormat="false" ht="15" hidden="false" customHeight="false" outlineLevel="0" collapsed="false">
      <c r="F866" s="227"/>
      <c r="G866" s="233"/>
      <c r="H866" s="228"/>
      <c r="I866" s="229"/>
      <c r="J866" s="230"/>
      <c r="K866" s="230"/>
    </row>
    <row r="867" customFormat="false" ht="15" hidden="false" customHeight="false" outlineLevel="0" collapsed="false">
      <c r="F867" s="227"/>
      <c r="G867" s="233"/>
      <c r="H867" s="228"/>
      <c r="I867" s="229"/>
      <c r="J867" s="230"/>
      <c r="K867" s="230"/>
    </row>
    <row r="868" customFormat="false" ht="15" hidden="false" customHeight="false" outlineLevel="0" collapsed="false">
      <c r="F868" s="227"/>
      <c r="G868" s="233"/>
      <c r="H868" s="228"/>
      <c r="I868" s="229"/>
      <c r="J868" s="230"/>
      <c r="K868" s="230"/>
    </row>
    <row r="869" customFormat="false" ht="15" hidden="false" customHeight="false" outlineLevel="0" collapsed="false">
      <c r="F869" s="227"/>
      <c r="G869" s="233"/>
      <c r="H869" s="228"/>
      <c r="I869" s="229"/>
      <c r="J869" s="230"/>
      <c r="K869" s="230"/>
    </row>
    <row r="870" customFormat="false" ht="15" hidden="false" customHeight="false" outlineLevel="0" collapsed="false">
      <c r="F870" s="227"/>
      <c r="G870" s="233"/>
      <c r="H870" s="228"/>
      <c r="I870" s="229"/>
      <c r="J870" s="230"/>
      <c r="K870" s="230"/>
    </row>
    <row r="871" customFormat="false" ht="15" hidden="false" customHeight="false" outlineLevel="0" collapsed="false">
      <c r="F871" s="227"/>
      <c r="G871" s="233"/>
      <c r="H871" s="228"/>
      <c r="I871" s="229"/>
      <c r="J871" s="230"/>
      <c r="K871" s="230"/>
    </row>
    <row r="872" customFormat="false" ht="15" hidden="false" customHeight="false" outlineLevel="0" collapsed="false">
      <c r="F872" s="227"/>
      <c r="G872" s="233"/>
      <c r="H872" s="228"/>
      <c r="I872" s="229"/>
      <c r="J872" s="230"/>
      <c r="K872" s="230"/>
    </row>
    <row r="873" customFormat="false" ht="15" hidden="false" customHeight="false" outlineLevel="0" collapsed="false">
      <c r="F873" s="227"/>
      <c r="G873" s="233"/>
      <c r="H873" s="228"/>
      <c r="I873" s="229"/>
      <c r="J873" s="230"/>
      <c r="K873" s="230"/>
    </row>
    <row r="874" customFormat="false" ht="15" hidden="false" customHeight="false" outlineLevel="0" collapsed="false">
      <c r="F874" s="227"/>
      <c r="G874" s="233"/>
      <c r="H874" s="228"/>
      <c r="I874" s="229"/>
      <c r="J874" s="230"/>
      <c r="K874" s="230"/>
    </row>
    <row r="875" customFormat="false" ht="15" hidden="false" customHeight="false" outlineLevel="0" collapsed="false">
      <c r="F875" s="227"/>
      <c r="G875" s="233"/>
      <c r="H875" s="228"/>
      <c r="I875" s="229"/>
      <c r="J875" s="230"/>
      <c r="K875" s="230"/>
    </row>
    <row r="876" customFormat="false" ht="15" hidden="false" customHeight="false" outlineLevel="0" collapsed="false">
      <c r="F876" s="227"/>
      <c r="G876" s="233"/>
      <c r="H876" s="228"/>
      <c r="I876" s="229"/>
      <c r="J876" s="230"/>
      <c r="K876" s="230"/>
    </row>
    <row r="877" customFormat="false" ht="15" hidden="false" customHeight="false" outlineLevel="0" collapsed="false">
      <c r="F877" s="227"/>
      <c r="G877" s="233"/>
      <c r="H877" s="228"/>
      <c r="I877" s="229"/>
      <c r="J877" s="230"/>
      <c r="K877" s="230"/>
    </row>
    <row r="878" customFormat="false" ht="15" hidden="false" customHeight="false" outlineLevel="0" collapsed="false">
      <c r="F878" s="227"/>
      <c r="G878" s="233"/>
      <c r="H878" s="228"/>
      <c r="I878" s="229"/>
      <c r="J878" s="230"/>
      <c r="K878" s="230"/>
    </row>
    <row r="879" customFormat="false" ht="15" hidden="false" customHeight="false" outlineLevel="0" collapsed="false">
      <c r="F879" s="227"/>
      <c r="G879" s="233"/>
      <c r="H879" s="228"/>
      <c r="I879" s="229"/>
      <c r="J879" s="230"/>
      <c r="K879" s="230"/>
    </row>
    <row r="880" customFormat="false" ht="15" hidden="false" customHeight="false" outlineLevel="0" collapsed="false">
      <c r="F880" s="227"/>
      <c r="G880" s="233"/>
      <c r="H880" s="228"/>
      <c r="I880" s="229"/>
      <c r="J880" s="230"/>
      <c r="K880" s="230"/>
    </row>
    <row r="881" customFormat="false" ht="15" hidden="false" customHeight="false" outlineLevel="0" collapsed="false">
      <c r="F881" s="227"/>
      <c r="G881" s="233"/>
      <c r="H881" s="228"/>
      <c r="I881" s="229"/>
      <c r="J881" s="230"/>
      <c r="K881" s="230"/>
    </row>
    <row r="882" customFormat="false" ht="15" hidden="false" customHeight="false" outlineLevel="0" collapsed="false">
      <c r="F882" s="227"/>
      <c r="G882" s="233"/>
      <c r="H882" s="228"/>
      <c r="I882" s="229"/>
      <c r="J882" s="230"/>
      <c r="K882" s="230"/>
    </row>
    <row r="883" customFormat="false" ht="15" hidden="false" customHeight="false" outlineLevel="0" collapsed="false">
      <c r="F883" s="227"/>
      <c r="G883" s="233"/>
      <c r="H883" s="228"/>
      <c r="I883" s="229"/>
      <c r="J883" s="230"/>
      <c r="K883" s="230"/>
    </row>
    <row r="884" customFormat="false" ht="15" hidden="false" customHeight="false" outlineLevel="0" collapsed="false">
      <c r="F884" s="227"/>
      <c r="G884" s="233"/>
      <c r="H884" s="228"/>
      <c r="I884" s="229"/>
      <c r="J884" s="230"/>
      <c r="K884" s="230"/>
    </row>
    <row r="885" customFormat="false" ht="15" hidden="false" customHeight="false" outlineLevel="0" collapsed="false">
      <c r="F885" s="227"/>
      <c r="G885" s="233"/>
      <c r="H885" s="228"/>
      <c r="I885" s="229"/>
      <c r="J885" s="230"/>
      <c r="K885" s="230"/>
    </row>
    <row r="886" customFormat="false" ht="15" hidden="false" customHeight="false" outlineLevel="0" collapsed="false">
      <c r="F886" s="227"/>
      <c r="G886" s="233"/>
      <c r="H886" s="228"/>
      <c r="I886" s="229"/>
      <c r="J886" s="230"/>
      <c r="K886" s="230"/>
    </row>
    <row r="887" customFormat="false" ht="15" hidden="false" customHeight="false" outlineLevel="0" collapsed="false">
      <c r="F887" s="227"/>
      <c r="G887" s="233"/>
      <c r="H887" s="228"/>
      <c r="I887" s="229"/>
      <c r="J887" s="230"/>
      <c r="K887" s="230"/>
    </row>
    <row r="888" customFormat="false" ht="15" hidden="false" customHeight="false" outlineLevel="0" collapsed="false">
      <c r="F888" s="227"/>
      <c r="G888" s="233"/>
      <c r="H888" s="228"/>
      <c r="I888" s="229"/>
      <c r="J888" s="230"/>
      <c r="K888" s="230"/>
    </row>
    <row r="889" customFormat="false" ht="15" hidden="false" customHeight="false" outlineLevel="0" collapsed="false">
      <c r="F889" s="227"/>
      <c r="G889" s="233"/>
      <c r="H889" s="228"/>
      <c r="I889" s="229"/>
      <c r="J889" s="230"/>
      <c r="K889" s="230"/>
    </row>
    <row r="890" customFormat="false" ht="15" hidden="false" customHeight="false" outlineLevel="0" collapsed="false">
      <c r="F890" s="227"/>
      <c r="G890" s="233"/>
      <c r="H890" s="228"/>
      <c r="I890" s="229"/>
      <c r="J890" s="230"/>
      <c r="K890" s="230"/>
    </row>
    <row r="891" customFormat="false" ht="15" hidden="false" customHeight="false" outlineLevel="0" collapsed="false">
      <c r="F891" s="227"/>
      <c r="G891" s="233"/>
      <c r="H891" s="228"/>
      <c r="I891" s="229"/>
      <c r="J891" s="230"/>
      <c r="K891" s="230"/>
    </row>
    <row r="892" customFormat="false" ht="15" hidden="false" customHeight="false" outlineLevel="0" collapsed="false">
      <c r="F892" s="227"/>
      <c r="G892" s="233"/>
      <c r="H892" s="228"/>
      <c r="I892" s="229"/>
      <c r="J892" s="230"/>
      <c r="K892" s="230"/>
    </row>
    <row r="893" customFormat="false" ht="15" hidden="false" customHeight="false" outlineLevel="0" collapsed="false">
      <c r="F893" s="227"/>
      <c r="G893" s="233"/>
      <c r="H893" s="228"/>
      <c r="I893" s="229"/>
      <c r="J893" s="230"/>
      <c r="K893" s="230"/>
    </row>
    <row r="894" customFormat="false" ht="15" hidden="false" customHeight="false" outlineLevel="0" collapsed="false">
      <c r="F894" s="227"/>
      <c r="G894" s="233"/>
      <c r="H894" s="228"/>
      <c r="I894" s="229"/>
      <c r="J894" s="230"/>
      <c r="K894" s="230"/>
    </row>
    <row r="895" customFormat="false" ht="15" hidden="false" customHeight="false" outlineLevel="0" collapsed="false">
      <c r="F895" s="227"/>
      <c r="G895" s="233"/>
      <c r="H895" s="228"/>
      <c r="I895" s="229"/>
      <c r="J895" s="230"/>
      <c r="K895" s="230"/>
    </row>
    <row r="896" customFormat="false" ht="15" hidden="false" customHeight="false" outlineLevel="0" collapsed="false">
      <c r="F896" s="227"/>
      <c r="G896" s="233"/>
      <c r="H896" s="228"/>
      <c r="I896" s="229"/>
      <c r="J896" s="230"/>
      <c r="K896" s="230"/>
    </row>
    <row r="897" customFormat="false" ht="15" hidden="false" customHeight="false" outlineLevel="0" collapsed="false">
      <c r="F897" s="227"/>
      <c r="G897" s="233"/>
      <c r="H897" s="228"/>
      <c r="I897" s="229"/>
      <c r="J897" s="230"/>
      <c r="K897" s="230"/>
    </row>
    <row r="898" customFormat="false" ht="15" hidden="false" customHeight="false" outlineLevel="0" collapsed="false">
      <c r="F898" s="227"/>
      <c r="G898" s="233"/>
      <c r="H898" s="228"/>
      <c r="I898" s="229"/>
      <c r="J898" s="230"/>
      <c r="K898" s="230"/>
    </row>
    <row r="899" customFormat="false" ht="15" hidden="false" customHeight="false" outlineLevel="0" collapsed="false">
      <c r="F899" s="227"/>
      <c r="G899" s="233"/>
      <c r="H899" s="228"/>
      <c r="I899" s="229"/>
      <c r="J899" s="230"/>
      <c r="K899" s="230"/>
    </row>
    <row r="900" customFormat="false" ht="15" hidden="false" customHeight="false" outlineLevel="0" collapsed="false">
      <c r="F900" s="227"/>
      <c r="G900" s="233"/>
      <c r="H900" s="228"/>
      <c r="I900" s="229"/>
      <c r="J900" s="230"/>
      <c r="K900" s="230"/>
    </row>
    <row r="901" customFormat="false" ht="15" hidden="false" customHeight="false" outlineLevel="0" collapsed="false">
      <c r="F901" s="227"/>
      <c r="G901" s="233"/>
      <c r="H901" s="228"/>
      <c r="I901" s="229"/>
      <c r="J901" s="230"/>
      <c r="K901" s="230"/>
    </row>
    <row r="902" customFormat="false" ht="15" hidden="false" customHeight="false" outlineLevel="0" collapsed="false">
      <c r="F902" s="227"/>
      <c r="G902" s="233"/>
      <c r="H902" s="228"/>
      <c r="I902" s="229"/>
      <c r="J902" s="230"/>
      <c r="K902" s="230"/>
    </row>
    <row r="903" customFormat="false" ht="15" hidden="false" customHeight="false" outlineLevel="0" collapsed="false">
      <c r="F903" s="227"/>
      <c r="G903" s="233"/>
      <c r="H903" s="228"/>
      <c r="I903" s="229"/>
      <c r="J903" s="230"/>
      <c r="K903" s="230"/>
    </row>
    <row r="904" customFormat="false" ht="15" hidden="false" customHeight="false" outlineLevel="0" collapsed="false">
      <c r="F904" s="227"/>
      <c r="G904" s="233"/>
      <c r="H904" s="228"/>
      <c r="I904" s="229"/>
      <c r="J904" s="230"/>
      <c r="K904" s="230"/>
    </row>
    <row r="905" customFormat="false" ht="15" hidden="false" customHeight="false" outlineLevel="0" collapsed="false">
      <c r="F905" s="227"/>
      <c r="G905" s="233"/>
      <c r="H905" s="228"/>
      <c r="I905" s="229"/>
      <c r="J905" s="230"/>
      <c r="K905" s="230"/>
    </row>
    <row r="906" customFormat="false" ht="15" hidden="false" customHeight="false" outlineLevel="0" collapsed="false">
      <c r="F906" s="227"/>
      <c r="G906" s="233"/>
      <c r="H906" s="228"/>
      <c r="I906" s="229"/>
      <c r="J906" s="230"/>
      <c r="K906" s="230"/>
    </row>
    <row r="907" customFormat="false" ht="15" hidden="false" customHeight="false" outlineLevel="0" collapsed="false">
      <c r="F907" s="227"/>
      <c r="G907" s="233"/>
      <c r="H907" s="228"/>
      <c r="I907" s="229"/>
      <c r="J907" s="230"/>
      <c r="K907" s="230"/>
    </row>
    <row r="908" customFormat="false" ht="15" hidden="false" customHeight="false" outlineLevel="0" collapsed="false">
      <c r="F908" s="227"/>
      <c r="G908" s="233"/>
      <c r="H908" s="228"/>
      <c r="I908" s="229"/>
      <c r="J908" s="230"/>
      <c r="K908" s="230"/>
    </row>
    <row r="909" customFormat="false" ht="15" hidden="false" customHeight="false" outlineLevel="0" collapsed="false">
      <c r="F909" s="227"/>
      <c r="G909" s="233"/>
      <c r="H909" s="228"/>
      <c r="I909" s="229"/>
      <c r="J909" s="230"/>
      <c r="K909" s="230"/>
    </row>
    <row r="910" customFormat="false" ht="15" hidden="false" customHeight="false" outlineLevel="0" collapsed="false">
      <c r="F910" s="227"/>
      <c r="G910" s="233"/>
      <c r="H910" s="228"/>
      <c r="I910" s="229"/>
      <c r="J910" s="230"/>
      <c r="K910" s="230"/>
    </row>
    <row r="911" customFormat="false" ht="15" hidden="false" customHeight="false" outlineLevel="0" collapsed="false">
      <c r="F911" s="227"/>
      <c r="G911" s="233"/>
      <c r="H911" s="228"/>
      <c r="I911" s="229"/>
      <c r="J911" s="230"/>
      <c r="K911" s="230"/>
    </row>
    <row r="912" customFormat="false" ht="15" hidden="false" customHeight="false" outlineLevel="0" collapsed="false">
      <c r="F912" s="227"/>
      <c r="G912" s="233"/>
      <c r="H912" s="228"/>
      <c r="I912" s="229"/>
      <c r="J912" s="230"/>
      <c r="K912" s="230"/>
    </row>
    <row r="913" customFormat="false" ht="15" hidden="false" customHeight="false" outlineLevel="0" collapsed="false">
      <c r="F913" s="227"/>
      <c r="G913" s="233"/>
      <c r="H913" s="228"/>
      <c r="I913" s="229"/>
      <c r="J913" s="230"/>
      <c r="K913" s="230"/>
    </row>
    <row r="914" customFormat="false" ht="15" hidden="false" customHeight="false" outlineLevel="0" collapsed="false">
      <c r="F914" s="227"/>
      <c r="G914" s="233"/>
      <c r="H914" s="228"/>
      <c r="I914" s="229"/>
      <c r="J914" s="230"/>
      <c r="K914" s="230"/>
    </row>
    <row r="915" customFormat="false" ht="15" hidden="false" customHeight="false" outlineLevel="0" collapsed="false">
      <c r="F915" s="227"/>
      <c r="G915" s="233"/>
      <c r="H915" s="228"/>
      <c r="I915" s="229"/>
      <c r="J915" s="230"/>
      <c r="K915" s="230"/>
    </row>
    <row r="916" customFormat="false" ht="15" hidden="false" customHeight="false" outlineLevel="0" collapsed="false">
      <c r="F916" s="227"/>
      <c r="G916" s="233"/>
      <c r="H916" s="228"/>
      <c r="I916" s="229"/>
      <c r="J916" s="230"/>
      <c r="K916" s="230"/>
    </row>
    <row r="917" customFormat="false" ht="15" hidden="false" customHeight="false" outlineLevel="0" collapsed="false">
      <c r="F917" s="227"/>
      <c r="G917" s="233"/>
      <c r="H917" s="228"/>
      <c r="I917" s="229"/>
      <c r="J917" s="230"/>
      <c r="K917" s="230"/>
    </row>
    <row r="918" customFormat="false" ht="15" hidden="false" customHeight="false" outlineLevel="0" collapsed="false">
      <c r="F918" s="227"/>
      <c r="G918" s="233"/>
      <c r="H918" s="228"/>
      <c r="I918" s="229"/>
      <c r="J918" s="230"/>
      <c r="K918" s="230"/>
    </row>
    <row r="919" customFormat="false" ht="15" hidden="false" customHeight="false" outlineLevel="0" collapsed="false">
      <c r="F919" s="227"/>
      <c r="G919" s="233"/>
      <c r="H919" s="228"/>
      <c r="I919" s="229"/>
      <c r="J919" s="230"/>
      <c r="K919" s="230"/>
    </row>
    <row r="920" customFormat="false" ht="15" hidden="false" customHeight="false" outlineLevel="0" collapsed="false">
      <c r="F920" s="227"/>
      <c r="G920" s="233"/>
      <c r="H920" s="228"/>
      <c r="I920" s="229"/>
      <c r="J920" s="230"/>
      <c r="K920" s="230"/>
    </row>
    <row r="921" customFormat="false" ht="15" hidden="false" customHeight="false" outlineLevel="0" collapsed="false">
      <c r="F921" s="227"/>
      <c r="G921" s="233"/>
      <c r="H921" s="228"/>
      <c r="I921" s="229"/>
      <c r="J921" s="230"/>
      <c r="K921" s="230"/>
    </row>
    <row r="922" customFormat="false" ht="15" hidden="false" customHeight="false" outlineLevel="0" collapsed="false">
      <c r="F922" s="227"/>
      <c r="G922" s="233"/>
      <c r="H922" s="228"/>
      <c r="I922" s="229"/>
      <c r="J922" s="230"/>
      <c r="K922" s="230"/>
    </row>
    <row r="923" customFormat="false" ht="15" hidden="false" customHeight="false" outlineLevel="0" collapsed="false">
      <c r="F923" s="227"/>
      <c r="G923" s="233"/>
      <c r="H923" s="228"/>
      <c r="I923" s="229"/>
      <c r="J923" s="230"/>
      <c r="K923" s="230"/>
    </row>
    <row r="924" customFormat="false" ht="15" hidden="false" customHeight="false" outlineLevel="0" collapsed="false">
      <c r="F924" s="227"/>
      <c r="G924" s="233"/>
      <c r="H924" s="228"/>
      <c r="I924" s="229"/>
      <c r="J924" s="230"/>
      <c r="K924" s="230"/>
    </row>
    <row r="925" customFormat="false" ht="15" hidden="false" customHeight="false" outlineLevel="0" collapsed="false">
      <c r="F925" s="227"/>
      <c r="G925" s="233"/>
      <c r="H925" s="228"/>
      <c r="I925" s="229"/>
      <c r="J925" s="230"/>
      <c r="K925" s="230"/>
    </row>
    <row r="926" customFormat="false" ht="15" hidden="false" customHeight="false" outlineLevel="0" collapsed="false">
      <c r="F926" s="227"/>
      <c r="G926" s="233"/>
      <c r="H926" s="228"/>
      <c r="I926" s="229"/>
      <c r="J926" s="230"/>
      <c r="K926" s="230"/>
    </row>
    <row r="927" customFormat="false" ht="15" hidden="false" customHeight="false" outlineLevel="0" collapsed="false">
      <c r="F927" s="227"/>
      <c r="G927" s="233"/>
      <c r="H927" s="228"/>
      <c r="I927" s="229"/>
      <c r="J927" s="230"/>
      <c r="K927" s="230"/>
    </row>
    <row r="928" customFormat="false" ht="15" hidden="false" customHeight="false" outlineLevel="0" collapsed="false">
      <c r="F928" s="227"/>
      <c r="G928" s="233"/>
      <c r="H928" s="228"/>
      <c r="I928" s="229"/>
      <c r="J928" s="230"/>
      <c r="K928" s="230"/>
    </row>
    <row r="929" customFormat="false" ht="15" hidden="false" customHeight="false" outlineLevel="0" collapsed="false">
      <c r="F929" s="227"/>
      <c r="G929" s="233"/>
      <c r="H929" s="228"/>
      <c r="I929" s="229"/>
      <c r="J929" s="230"/>
      <c r="K929" s="230"/>
    </row>
    <row r="930" customFormat="false" ht="15" hidden="false" customHeight="false" outlineLevel="0" collapsed="false">
      <c r="F930" s="227"/>
      <c r="G930" s="233"/>
      <c r="H930" s="228"/>
      <c r="I930" s="229"/>
      <c r="J930" s="230"/>
      <c r="K930" s="230"/>
    </row>
    <row r="931" customFormat="false" ht="15" hidden="false" customHeight="false" outlineLevel="0" collapsed="false">
      <c r="F931" s="227"/>
      <c r="G931" s="233"/>
      <c r="H931" s="228"/>
      <c r="I931" s="229"/>
      <c r="J931" s="230"/>
      <c r="K931" s="230"/>
    </row>
    <row r="932" customFormat="false" ht="15" hidden="false" customHeight="false" outlineLevel="0" collapsed="false">
      <c r="F932" s="227"/>
      <c r="G932" s="233"/>
      <c r="H932" s="228"/>
      <c r="I932" s="229"/>
      <c r="J932" s="230"/>
      <c r="K932" s="230"/>
    </row>
    <row r="933" customFormat="false" ht="15" hidden="false" customHeight="false" outlineLevel="0" collapsed="false">
      <c r="F933" s="227"/>
      <c r="G933" s="233"/>
      <c r="H933" s="228"/>
      <c r="I933" s="229"/>
      <c r="J933" s="230"/>
      <c r="K933" s="230"/>
    </row>
    <row r="934" customFormat="false" ht="15" hidden="false" customHeight="false" outlineLevel="0" collapsed="false">
      <c r="F934" s="227"/>
      <c r="G934" s="233"/>
      <c r="H934" s="228"/>
      <c r="I934" s="229"/>
      <c r="J934" s="230"/>
      <c r="K934" s="230"/>
    </row>
    <row r="935" customFormat="false" ht="15" hidden="false" customHeight="false" outlineLevel="0" collapsed="false">
      <c r="F935" s="227"/>
      <c r="G935" s="233"/>
      <c r="H935" s="228"/>
      <c r="I935" s="229"/>
      <c r="J935" s="230"/>
      <c r="K935" s="230"/>
    </row>
    <row r="936" customFormat="false" ht="15" hidden="false" customHeight="false" outlineLevel="0" collapsed="false">
      <c r="F936" s="227"/>
      <c r="G936" s="233"/>
      <c r="H936" s="228"/>
      <c r="I936" s="229"/>
      <c r="J936" s="230"/>
      <c r="K936" s="230"/>
    </row>
    <row r="937" customFormat="false" ht="15" hidden="false" customHeight="false" outlineLevel="0" collapsed="false">
      <c r="F937" s="227"/>
      <c r="G937" s="233"/>
      <c r="H937" s="228"/>
      <c r="I937" s="229"/>
      <c r="J937" s="230"/>
      <c r="K937" s="230"/>
    </row>
    <row r="938" customFormat="false" ht="15" hidden="false" customHeight="false" outlineLevel="0" collapsed="false">
      <c r="F938" s="227"/>
      <c r="G938" s="233"/>
      <c r="H938" s="228"/>
      <c r="I938" s="229"/>
      <c r="J938" s="230"/>
      <c r="K938" s="230"/>
    </row>
    <row r="939" customFormat="false" ht="15" hidden="false" customHeight="false" outlineLevel="0" collapsed="false">
      <c r="F939" s="227"/>
      <c r="G939" s="233"/>
      <c r="H939" s="228"/>
      <c r="I939" s="229"/>
      <c r="J939" s="230"/>
      <c r="K939" s="230"/>
    </row>
    <row r="940" customFormat="false" ht="15" hidden="false" customHeight="false" outlineLevel="0" collapsed="false">
      <c r="F940" s="227"/>
      <c r="G940" s="233"/>
      <c r="H940" s="228"/>
      <c r="I940" s="229"/>
      <c r="J940" s="230"/>
      <c r="K940" s="230"/>
    </row>
    <row r="941" customFormat="false" ht="15" hidden="false" customHeight="false" outlineLevel="0" collapsed="false">
      <c r="F941" s="227"/>
      <c r="G941" s="233"/>
      <c r="H941" s="228"/>
      <c r="I941" s="229"/>
      <c r="J941" s="230"/>
      <c r="K941" s="230"/>
    </row>
    <row r="942" customFormat="false" ht="15" hidden="false" customHeight="false" outlineLevel="0" collapsed="false">
      <c r="F942" s="227"/>
      <c r="G942" s="233"/>
      <c r="H942" s="228"/>
      <c r="I942" s="229"/>
      <c r="J942" s="230"/>
      <c r="K942" s="230"/>
    </row>
    <row r="943" customFormat="false" ht="15" hidden="false" customHeight="false" outlineLevel="0" collapsed="false">
      <c r="F943" s="227"/>
      <c r="G943" s="233"/>
      <c r="H943" s="228"/>
      <c r="I943" s="229"/>
      <c r="J943" s="230"/>
      <c r="K943" s="230"/>
    </row>
    <row r="944" customFormat="false" ht="15" hidden="false" customHeight="false" outlineLevel="0" collapsed="false">
      <c r="F944" s="227"/>
      <c r="G944" s="233"/>
      <c r="H944" s="228"/>
      <c r="I944" s="229"/>
      <c r="J944" s="230"/>
      <c r="K944" s="230"/>
    </row>
    <row r="945" customFormat="false" ht="15" hidden="false" customHeight="false" outlineLevel="0" collapsed="false">
      <c r="F945" s="227"/>
      <c r="G945" s="233"/>
      <c r="H945" s="228"/>
      <c r="I945" s="229"/>
      <c r="J945" s="230"/>
      <c r="K945" s="230"/>
    </row>
    <row r="946" customFormat="false" ht="15" hidden="false" customHeight="false" outlineLevel="0" collapsed="false">
      <c r="F946" s="227"/>
      <c r="G946" s="233"/>
      <c r="H946" s="228"/>
      <c r="I946" s="229"/>
      <c r="J946" s="230"/>
      <c r="K946" s="230"/>
    </row>
    <row r="947" customFormat="false" ht="15" hidden="false" customHeight="false" outlineLevel="0" collapsed="false">
      <c r="F947" s="227"/>
      <c r="G947" s="233"/>
      <c r="H947" s="228"/>
      <c r="I947" s="229"/>
      <c r="J947" s="230"/>
      <c r="K947" s="230"/>
    </row>
    <row r="948" customFormat="false" ht="15" hidden="false" customHeight="false" outlineLevel="0" collapsed="false">
      <c r="F948" s="227"/>
      <c r="G948" s="233"/>
      <c r="H948" s="228"/>
      <c r="I948" s="229"/>
      <c r="J948" s="230"/>
      <c r="K948" s="230"/>
    </row>
    <row r="949" customFormat="false" ht="15" hidden="false" customHeight="false" outlineLevel="0" collapsed="false">
      <c r="F949" s="227"/>
      <c r="G949" s="233"/>
      <c r="H949" s="228"/>
      <c r="I949" s="229"/>
      <c r="J949" s="230"/>
      <c r="K949" s="230"/>
    </row>
    <row r="950" customFormat="false" ht="15" hidden="false" customHeight="false" outlineLevel="0" collapsed="false">
      <c r="F950" s="227"/>
      <c r="G950" s="233"/>
      <c r="H950" s="228"/>
      <c r="I950" s="229"/>
      <c r="J950" s="230"/>
      <c r="K950" s="230"/>
    </row>
    <row r="951" customFormat="false" ht="15" hidden="false" customHeight="false" outlineLevel="0" collapsed="false">
      <c r="F951" s="227"/>
      <c r="G951" s="233"/>
      <c r="H951" s="228"/>
      <c r="I951" s="229"/>
      <c r="J951" s="230"/>
      <c r="K951" s="230"/>
    </row>
    <row r="952" customFormat="false" ht="15" hidden="false" customHeight="false" outlineLevel="0" collapsed="false">
      <c r="F952" s="227"/>
      <c r="G952" s="233"/>
      <c r="H952" s="228"/>
      <c r="I952" s="229"/>
      <c r="J952" s="230"/>
      <c r="K952" s="230"/>
    </row>
    <row r="953" customFormat="false" ht="15" hidden="false" customHeight="false" outlineLevel="0" collapsed="false">
      <c r="F953" s="227"/>
      <c r="G953" s="233"/>
      <c r="H953" s="228"/>
      <c r="I953" s="229"/>
      <c r="J953" s="230"/>
      <c r="K953" s="230"/>
    </row>
    <row r="954" customFormat="false" ht="15" hidden="false" customHeight="false" outlineLevel="0" collapsed="false">
      <c r="F954" s="227"/>
      <c r="G954" s="233"/>
      <c r="H954" s="228"/>
      <c r="I954" s="229"/>
      <c r="J954" s="230"/>
      <c r="K954" s="230"/>
    </row>
    <row r="955" customFormat="false" ht="15" hidden="false" customHeight="false" outlineLevel="0" collapsed="false">
      <c r="F955" s="227"/>
      <c r="G955" s="233"/>
      <c r="H955" s="228"/>
      <c r="I955" s="229"/>
      <c r="J955" s="230"/>
      <c r="K955" s="230"/>
    </row>
    <row r="956" customFormat="false" ht="15" hidden="false" customHeight="false" outlineLevel="0" collapsed="false">
      <c r="F956" s="227"/>
      <c r="G956" s="233"/>
      <c r="H956" s="228"/>
      <c r="I956" s="229"/>
      <c r="J956" s="230"/>
      <c r="K956" s="230"/>
    </row>
    <row r="957" customFormat="false" ht="15" hidden="false" customHeight="false" outlineLevel="0" collapsed="false">
      <c r="F957" s="227"/>
      <c r="G957" s="233"/>
      <c r="H957" s="228"/>
      <c r="I957" s="229"/>
      <c r="J957" s="230"/>
      <c r="K957" s="230"/>
    </row>
    <row r="958" customFormat="false" ht="15" hidden="false" customHeight="false" outlineLevel="0" collapsed="false">
      <c r="F958" s="227"/>
      <c r="G958" s="233"/>
      <c r="H958" s="228"/>
      <c r="I958" s="229"/>
      <c r="J958" s="230"/>
      <c r="K958" s="230"/>
    </row>
    <row r="959" customFormat="false" ht="15" hidden="false" customHeight="false" outlineLevel="0" collapsed="false">
      <c r="F959" s="227"/>
      <c r="G959" s="233"/>
      <c r="H959" s="228"/>
      <c r="I959" s="229"/>
      <c r="J959" s="230"/>
      <c r="K959" s="230"/>
    </row>
    <row r="960" customFormat="false" ht="15" hidden="false" customHeight="false" outlineLevel="0" collapsed="false">
      <c r="F960" s="227"/>
      <c r="G960" s="233"/>
      <c r="H960" s="228"/>
      <c r="I960" s="229"/>
      <c r="J960" s="230"/>
      <c r="K960" s="230"/>
    </row>
    <row r="961" customFormat="false" ht="15" hidden="false" customHeight="false" outlineLevel="0" collapsed="false">
      <c r="F961" s="227"/>
      <c r="G961" s="233"/>
      <c r="H961" s="228"/>
      <c r="I961" s="229"/>
      <c r="J961" s="230"/>
      <c r="K961" s="230"/>
    </row>
    <row r="962" customFormat="false" ht="15" hidden="false" customHeight="false" outlineLevel="0" collapsed="false">
      <c r="F962" s="227"/>
      <c r="G962" s="233"/>
      <c r="H962" s="228"/>
      <c r="I962" s="229"/>
      <c r="J962" s="230"/>
      <c r="K962" s="230"/>
    </row>
    <row r="963" customFormat="false" ht="15" hidden="false" customHeight="false" outlineLevel="0" collapsed="false">
      <c r="F963" s="227"/>
      <c r="G963" s="233"/>
      <c r="H963" s="228"/>
      <c r="I963" s="229"/>
      <c r="J963" s="230"/>
      <c r="K963" s="230"/>
    </row>
    <row r="964" customFormat="false" ht="15" hidden="false" customHeight="false" outlineLevel="0" collapsed="false">
      <c r="F964" s="227"/>
      <c r="G964" s="233"/>
      <c r="H964" s="228"/>
      <c r="I964" s="229"/>
      <c r="J964" s="230"/>
      <c r="K964" s="230"/>
    </row>
    <row r="965" customFormat="false" ht="15" hidden="false" customHeight="false" outlineLevel="0" collapsed="false">
      <c r="F965" s="227"/>
      <c r="G965" s="233"/>
      <c r="H965" s="228"/>
      <c r="I965" s="229"/>
      <c r="J965" s="230"/>
      <c r="K965" s="230"/>
    </row>
    <row r="966" customFormat="false" ht="15" hidden="false" customHeight="false" outlineLevel="0" collapsed="false">
      <c r="F966" s="227"/>
      <c r="G966" s="233"/>
      <c r="H966" s="228"/>
      <c r="I966" s="229"/>
      <c r="J966" s="230"/>
      <c r="K966" s="230"/>
    </row>
    <row r="967" customFormat="false" ht="15" hidden="false" customHeight="false" outlineLevel="0" collapsed="false">
      <c r="F967" s="227"/>
      <c r="G967" s="233"/>
      <c r="H967" s="228"/>
      <c r="I967" s="229"/>
      <c r="J967" s="230"/>
      <c r="K967" s="230"/>
    </row>
    <row r="968" customFormat="false" ht="15" hidden="false" customHeight="false" outlineLevel="0" collapsed="false">
      <c r="F968" s="227"/>
      <c r="G968" s="233"/>
      <c r="H968" s="228"/>
      <c r="I968" s="229"/>
      <c r="J968" s="230"/>
      <c r="K968" s="230"/>
    </row>
    <row r="969" customFormat="false" ht="15" hidden="false" customHeight="false" outlineLevel="0" collapsed="false">
      <c r="F969" s="227"/>
      <c r="G969" s="233"/>
      <c r="H969" s="228"/>
      <c r="I969" s="229"/>
      <c r="J969" s="230"/>
      <c r="K969" s="230"/>
    </row>
    <row r="970" customFormat="false" ht="15" hidden="false" customHeight="false" outlineLevel="0" collapsed="false">
      <c r="F970" s="227"/>
      <c r="G970" s="233"/>
      <c r="H970" s="228"/>
      <c r="I970" s="229"/>
      <c r="J970" s="230"/>
      <c r="K970" s="230"/>
    </row>
    <row r="971" customFormat="false" ht="15" hidden="false" customHeight="false" outlineLevel="0" collapsed="false">
      <c r="F971" s="227"/>
      <c r="G971" s="233"/>
      <c r="H971" s="228"/>
      <c r="I971" s="229"/>
      <c r="J971" s="230"/>
      <c r="K971" s="230"/>
    </row>
    <row r="972" customFormat="false" ht="15" hidden="false" customHeight="false" outlineLevel="0" collapsed="false">
      <c r="F972" s="227"/>
      <c r="G972" s="233"/>
      <c r="H972" s="228"/>
      <c r="I972" s="229"/>
      <c r="J972" s="230"/>
      <c r="K972" s="230"/>
    </row>
    <row r="973" customFormat="false" ht="15" hidden="false" customHeight="false" outlineLevel="0" collapsed="false">
      <c r="F973" s="227"/>
      <c r="G973" s="233"/>
      <c r="H973" s="228"/>
      <c r="I973" s="229"/>
      <c r="J973" s="230"/>
      <c r="K973" s="230"/>
    </row>
    <row r="974" customFormat="false" ht="15" hidden="false" customHeight="false" outlineLevel="0" collapsed="false">
      <c r="F974" s="227"/>
      <c r="G974" s="233"/>
      <c r="H974" s="228"/>
      <c r="I974" s="229"/>
      <c r="J974" s="230"/>
      <c r="K974" s="230"/>
    </row>
    <row r="975" customFormat="false" ht="15" hidden="false" customHeight="false" outlineLevel="0" collapsed="false">
      <c r="F975" s="227"/>
      <c r="G975" s="233"/>
      <c r="H975" s="228"/>
      <c r="I975" s="229"/>
      <c r="J975" s="230"/>
      <c r="K975" s="230"/>
    </row>
    <row r="976" customFormat="false" ht="15" hidden="false" customHeight="false" outlineLevel="0" collapsed="false">
      <c r="F976" s="227"/>
      <c r="G976" s="233"/>
      <c r="H976" s="228"/>
      <c r="I976" s="229"/>
      <c r="J976" s="230"/>
      <c r="K976" s="230"/>
    </row>
    <row r="977" customFormat="false" ht="15" hidden="false" customHeight="false" outlineLevel="0" collapsed="false">
      <c r="F977" s="227"/>
      <c r="G977" s="233"/>
      <c r="H977" s="228"/>
      <c r="I977" s="229"/>
      <c r="J977" s="230"/>
      <c r="K977" s="230"/>
    </row>
    <row r="978" customFormat="false" ht="15" hidden="false" customHeight="false" outlineLevel="0" collapsed="false">
      <c r="F978" s="227"/>
      <c r="G978" s="233"/>
      <c r="H978" s="228"/>
      <c r="I978" s="229"/>
      <c r="J978" s="230"/>
      <c r="K978" s="230"/>
    </row>
    <row r="979" customFormat="false" ht="15" hidden="false" customHeight="false" outlineLevel="0" collapsed="false">
      <c r="F979" s="227"/>
      <c r="G979" s="233"/>
      <c r="H979" s="228"/>
      <c r="I979" s="229"/>
      <c r="J979" s="230"/>
      <c r="K979" s="230"/>
    </row>
    <row r="980" customFormat="false" ht="15" hidden="false" customHeight="false" outlineLevel="0" collapsed="false">
      <c r="F980" s="227"/>
      <c r="G980" s="233"/>
      <c r="H980" s="228"/>
      <c r="I980" s="229"/>
      <c r="J980" s="230"/>
      <c r="K980" s="230"/>
    </row>
    <row r="981" customFormat="false" ht="15" hidden="false" customHeight="false" outlineLevel="0" collapsed="false">
      <c r="F981" s="227"/>
      <c r="G981" s="233"/>
      <c r="H981" s="228"/>
      <c r="I981" s="229"/>
      <c r="J981" s="230"/>
      <c r="K981" s="230"/>
    </row>
    <row r="982" customFormat="false" ht="15" hidden="false" customHeight="false" outlineLevel="0" collapsed="false">
      <c r="F982" s="227"/>
      <c r="G982" s="233"/>
      <c r="H982" s="228"/>
      <c r="I982" s="229"/>
      <c r="J982" s="230"/>
      <c r="K982" s="230"/>
    </row>
    <row r="983" customFormat="false" ht="15" hidden="false" customHeight="false" outlineLevel="0" collapsed="false">
      <c r="F983" s="227"/>
      <c r="G983" s="233"/>
      <c r="H983" s="228"/>
      <c r="I983" s="229"/>
      <c r="J983" s="230"/>
      <c r="K983" s="230"/>
    </row>
    <row r="984" customFormat="false" ht="15" hidden="false" customHeight="false" outlineLevel="0" collapsed="false">
      <c r="F984" s="227"/>
      <c r="G984" s="233"/>
      <c r="H984" s="228"/>
      <c r="I984" s="229"/>
      <c r="J984" s="230"/>
      <c r="K984" s="230"/>
    </row>
    <row r="985" customFormat="false" ht="15" hidden="false" customHeight="false" outlineLevel="0" collapsed="false">
      <c r="F985" s="227"/>
      <c r="G985" s="233"/>
      <c r="H985" s="228"/>
      <c r="I985" s="229"/>
      <c r="J985" s="230"/>
      <c r="K985" s="230"/>
    </row>
    <row r="986" customFormat="false" ht="15" hidden="false" customHeight="false" outlineLevel="0" collapsed="false">
      <c r="F986" s="227"/>
      <c r="G986" s="233"/>
      <c r="H986" s="228"/>
      <c r="I986" s="229"/>
      <c r="J986" s="230"/>
      <c r="K986" s="230"/>
    </row>
    <row r="987" customFormat="false" ht="15" hidden="false" customHeight="false" outlineLevel="0" collapsed="false">
      <c r="F987" s="227"/>
      <c r="G987" s="233"/>
      <c r="H987" s="228"/>
      <c r="I987" s="229"/>
      <c r="J987" s="230"/>
      <c r="K987" s="230"/>
    </row>
    <row r="988" customFormat="false" ht="15" hidden="false" customHeight="false" outlineLevel="0" collapsed="false">
      <c r="F988" s="227"/>
      <c r="G988" s="233"/>
      <c r="H988" s="228"/>
      <c r="I988" s="229"/>
      <c r="J988" s="230"/>
      <c r="K988" s="230"/>
    </row>
    <row r="989" customFormat="false" ht="15" hidden="false" customHeight="false" outlineLevel="0" collapsed="false">
      <c r="F989" s="227"/>
      <c r="G989" s="233"/>
      <c r="H989" s="228"/>
      <c r="I989" s="229"/>
      <c r="J989" s="230"/>
      <c r="K989" s="230"/>
    </row>
    <row r="990" customFormat="false" ht="15" hidden="false" customHeight="false" outlineLevel="0" collapsed="false">
      <c r="F990" s="227"/>
      <c r="G990" s="233"/>
      <c r="H990" s="228"/>
      <c r="I990" s="229"/>
      <c r="J990" s="230"/>
      <c r="K990" s="230"/>
    </row>
    <row r="991" customFormat="false" ht="15" hidden="false" customHeight="false" outlineLevel="0" collapsed="false">
      <c r="F991" s="227"/>
      <c r="G991" s="233"/>
      <c r="H991" s="228"/>
      <c r="I991" s="229"/>
      <c r="J991" s="230"/>
      <c r="K991" s="230"/>
    </row>
    <row r="992" customFormat="false" ht="15" hidden="false" customHeight="false" outlineLevel="0" collapsed="false">
      <c r="F992" s="227"/>
      <c r="G992" s="233"/>
      <c r="H992" s="228"/>
      <c r="I992" s="229"/>
      <c r="J992" s="230"/>
      <c r="K992" s="230"/>
    </row>
    <row r="993" customFormat="false" ht="15" hidden="false" customHeight="false" outlineLevel="0" collapsed="false">
      <c r="F993" s="227"/>
      <c r="G993" s="233"/>
      <c r="H993" s="228"/>
      <c r="I993" s="229"/>
      <c r="J993" s="230"/>
      <c r="K993" s="230"/>
    </row>
    <row r="994" customFormat="false" ht="15" hidden="false" customHeight="false" outlineLevel="0" collapsed="false">
      <c r="F994" s="227"/>
      <c r="G994" s="233"/>
      <c r="H994" s="228"/>
      <c r="I994" s="229"/>
      <c r="J994" s="230"/>
      <c r="K994" s="230"/>
    </row>
    <row r="995" customFormat="false" ht="15" hidden="false" customHeight="false" outlineLevel="0" collapsed="false">
      <c r="F995" s="227"/>
      <c r="G995" s="233"/>
      <c r="H995" s="228"/>
      <c r="I995" s="229"/>
      <c r="J995" s="230"/>
      <c r="K995" s="230"/>
    </row>
    <row r="996" customFormat="false" ht="15" hidden="false" customHeight="false" outlineLevel="0" collapsed="false">
      <c r="F996" s="227"/>
      <c r="G996" s="233"/>
      <c r="H996" s="228"/>
      <c r="I996" s="229"/>
      <c r="J996" s="230"/>
      <c r="K996" s="230"/>
    </row>
    <row r="997" customFormat="false" ht="15" hidden="false" customHeight="false" outlineLevel="0" collapsed="false">
      <c r="F997" s="227"/>
      <c r="G997" s="233"/>
      <c r="H997" s="228"/>
      <c r="I997" s="229"/>
      <c r="J997" s="230"/>
      <c r="K997" s="230"/>
    </row>
    <row r="998" customFormat="false" ht="15" hidden="false" customHeight="false" outlineLevel="0" collapsed="false">
      <c r="F998" s="227"/>
      <c r="G998" s="233"/>
      <c r="H998" s="228"/>
      <c r="I998" s="229"/>
      <c r="J998" s="230"/>
      <c r="K998" s="230"/>
    </row>
    <row r="999" customFormat="false" ht="15" hidden="false" customHeight="false" outlineLevel="0" collapsed="false">
      <c r="F999" s="227"/>
      <c r="G999" s="233"/>
      <c r="H999" s="228"/>
      <c r="I999" s="229"/>
      <c r="J999" s="230"/>
      <c r="K999" s="230"/>
    </row>
    <row r="1000" customFormat="false" ht="15" hidden="false" customHeight="false" outlineLevel="0" collapsed="false">
      <c r="F1000" s="227"/>
      <c r="G1000" s="233"/>
      <c r="H1000" s="228"/>
      <c r="I1000" s="229"/>
      <c r="J1000" s="230"/>
      <c r="K1000" s="230"/>
    </row>
    <row r="1001" customFormat="false" ht="15" hidden="false" customHeight="false" outlineLevel="0" collapsed="false">
      <c r="F1001" s="227"/>
      <c r="G1001" s="233"/>
      <c r="H1001" s="228"/>
      <c r="I1001" s="229"/>
      <c r="J1001" s="230"/>
      <c r="K1001" s="230"/>
    </row>
    <row r="1002" customFormat="false" ht="15" hidden="false" customHeight="false" outlineLevel="0" collapsed="false">
      <c r="F1002" s="227"/>
      <c r="G1002" s="233"/>
      <c r="H1002" s="228"/>
      <c r="I1002" s="229"/>
      <c r="J1002" s="230"/>
      <c r="K1002" s="230"/>
    </row>
    <row r="1003" customFormat="false" ht="15" hidden="false" customHeight="false" outlineLevel="0" collapsed="false">
      <c r="F1003" s="227"/>
      <c r="G1003" s="233"/>
      <c r="H1003" s="228"/>
      <c r="I1003" s="229"/>
      <c r="J1003" s="230"/>
      <c r="K1003" s="230"/>
    </row>
    <row r="1004" customFormat="false" ht="15" hidden="false" customHeight="false" outlineLevel="0" collapsed="false">
      <c r="F1004" s="227"/>
      <c r="G1004" s="233"/>
      <c r="H1004" s="228"/>
      <c r="I1004" s="229"/>
      <c r="J1004" s="230"/>
      <c r="K1004" s="230"/>
    </row>
    <row r="1005" customFormat="false" ht="15" hidden="false" customHeight="false" outlineLevel="0" collapsed="false">
      <c r="F1005" s="227"/>
      <c r="G1005" s="233"/>
      <c r="H1005" s="228"/>
      <c r="I1005" s="229"/>
      <c r="J1005" s="230"/>
      <c r="K1005" s="230"/>
    </row>
    <row r="1006" customFormat="false" ht="15" hidden="false" customHeight="false" outlineLevel="0" collapsed="false">
      <c r="F1006" s="227"/>
      <c r="G1006" s="233"/>
      <c r="H1006" s="228"/>
      <c r="I1006" s="229"/>
      <c r="J1006" s="230"/>
      <c r="K1006" s="230"/>
    </row>
    <row r="1007" customFormat="false" ht="15" hidden="false" customHeight="false" outlineLevel="0" collapsed="false">
      <c r="F1007" s="227"/>
      <c r="G1007" s="233"/>
      <c r="H1007" s="228"/>
      <c r="I1007" s="229"/>
      <c r="J1007" s="230"/>
      <c r="K1007" s="230"/>
    </row>
    <row r="1008" customFormat="false" ht="15" hidden="false" customHeight="false" outlineLevel="0" collapsed="false">
      <c r="F1008" s="227"/>
      <c r="G1008" s="233"/>
      <c r="H1008" s="228"/>
      <c r="I1008" s="229"/>
      <c r="J1008" s="230"/>
      <c r="K1008" s="230"/>
    </row>
    <row r="1009" customFormat="false" ht="15" hidden="false" customHeight="false" outlineLevel="0" collapsed="false">
      <c r="F1009" s="227"/>
      <c r="G1009" s="233"/>
      <c r="H1009" s="228"/>
      <c r="I1009" s="229"/>
      <c r="J1009" s="230"/>
      <c r="K1009" s="230"/>
    </row>
    <row r="1010" customFormat="false" ht="15" hidden="false" customHeight="false" outlineLevel="0" collapsed="false">
      <c r="F1010" s="227"/>
      <c r="G1010" s="233"/>
      <c r="H1010" s="228"/>
      <c r="I1010" s="229"/>
      <c r="J1010" s="230"/>
      <c r="K1010" s="230"/>
    </row>
    <row r="1011" customFormat="false" ht="15" hidden="false" customHeight="false" outlineLevel="0" collapsed="false">
      <c r="F1011" s="227"/>
      <c r="G1011" s="233"/>
      <c r="H1011" s="228"/>
      <c r="I1011" s="229"/>
      <c r="J1011" s="230"/>
      <c r="K1011" s="230"/>
    </row>
    <row r="1012" customFormat="false" ht="15" hidden="false" customHeight="false" outlineLevel="0" collapsed="false">
      <c r="F1012" s="227"/>
      <c r="G1012" s="233"/>
      <c r="H1012" s="228"/>
      <c r="I1012" s="229"/>
      <c r="J1012" s="230"/>
      <c r="K1012" s="230"/>
    </row>
    <row r="1013" customFormat="false" ht="15" hidden="false" customHeight="false" outlineLevel="0" collapsed="false">
      <c r="F1013" s="227"/>
      <c r="G1013" s="233"/>
      <c r="H1013" s="228"/>
      <c r="I1013" s="229"/>
      <c r="J1013" s="230"/>
      <c r="K1013" s="230"/>
    </row>
    <row r="1014" customFormat="false" ht="15" hidden="false" customHeight="false" outlineLevel="0" collapsed="false">
      <c r="F1014" s="227"/>
      <c r="G1014" s="233"/>
      <c r="H1014" s="228"/>
      <c r="I1014" s="229"/>
      <c r="J1014" s="230"/>
      <c r="K1014" s="230"/>
    </row>
    <row r="1015" customFormat="false" ht="15" hidden="false" customHeight="false" outlineLevel="0" collapsed="false">
      <c r="F1015" s="227"/>
      <c r="G1015" s="233"/>
      <c r="H1015" s="228"/>
      <c r="I1015" s="229"/>
      <c r="J1015" s="230"/>
      <c r="K1015" s="230"/>
    </row>
    <row r="1016" customFormat="false" ht="15" hidden="false" customHeight="false" outlineLevel="0" collapsed="false">
      <c r="F1016" s="227"/>
      <c r="G1016" s="233"/>
      <c r="H1016" s="228"/>
      <c r="I1016" s="229"/>
      <c r="J1016" s="230"/>
      <c r="K1016" s="230"/>
    </row>
    <row r="1017" customFormat="false" ht="15" hidden="false" customHeight="false" outlineLevel="0" collapsed="false">
      <c r="F1017" s="227"/>
      <c r="G1017" s="233"/>
      <c r="H1017" s="228"/>
      <c r="I1017" s="229"/>
      <c r="J1017" s="230"/>
      <c r="K1017" s="230"/>
    </row>
    <row r="1018" customFormat="false" ht="15" hidden="false" customHeight="false" outlineLevel="0" collapsed="false">
      <c r="F1018" s="227"/>
      <c r="G1018" s="233"/>
      <c r="H1018" s="228"/>
      <c r="I1018" s="229"/>
      <c r="J1018" s="230"/>
      <c r="K1018" s="230"/>
    </row>
    <row r="1019" customFormat="false" ht="15" hidden="false" customHeight="false" outlineLevel="0" collapsed="false">
      <c r="F1019" s="227"/>
      <c r="G1019" s="233"/>
      <c r="H1019" s="228"/>
      <c r="I1019" s="229"/>
      <c r="J1019" s="230"/>
      <c r="K1019" s="230"/>
    </row>
    <row r="1020" customFormat="false" ht="15" hidden="false" customHeight="false" outlineLevel="0" collapsed="false">
      <c r="F1020" s="227"/>
      <c r="G1020" s="233"/>
      <c r="H1020" s="228"/>
      <c r="I1020" s="229"/>
      <c r="J1020" s="230"/>
      <c r="K1020" s="230"/>
    </row>
    <row r="1021" customFormat="false" ht="15" hidden="false" customHeight="false" outlineLevel="0" collapsed="false">
      <c r="F1021" s="227"/>
      <c r="G1021" s="233"/>
      <c r="H1021" s="228"/>
      <c r="I1021" s="229"/>
      <c r="J1021" s="230"/>
      <c r="K1021" s="230"/>
    </row>
    <row r="1022" customFormat="false" ht="15" hidden="false" customHeight="false" outlineLevel="0" collapsed="false">
      <c r="F1022" s="227"/>
      <c r="G1022" s="233"/>
      <c r="H1022" s="228"/>
      <c r="I1022" s="229"/>
      <c r="J1022" s="230"/>
      <c r="K1022" s="230"/>
    </row>
    <row r="1023" customFormat="false" ht="15" hidden="false" customHeight="false" outlineLevel="0" collapsed="false">
      <c r="F1023" s="227"/>
      <c r="G1023" s="233"/>
      <c r="H1023" s="228"/>
      <c r="I1023" s="229"/>
      <c r="J1023" s="230"/>
      <c r="K1023" s="230"/>
    </row>
    <row r="1024" customFormat="false" ht="15" hidden="false" customHeight="false" outlineLevel="0" collapsed="false">
      <c r="F1024" s="227"/>
      <c r="G1024" s="233"/>
      <c r="H1024" s="228"/>
      <c r="I1024" s="229"/>
      <c r="J1024" s="230"/>
      <c r="K1024" s="230"/>
    </row>
    <row r="1025" customFormat="false" ht="15" hidden="false" customHeight="false" outlineLevel="0" collapsed="false">
      <c r="F1025" s="227"/>
      <c r="G1025" s="233"/>
      <c r="H1025" s="228"/>
      <c r="I1025" s="229"/>
      <c r="J1025" s="230"/>
      <c r="K1025" s="230"/>
    </row>
    <row r="1026" customFormat="false" ht="15" hidden="false" customHeight="false" outlineLevel="0" collapsed="false">
      <c r="F1026" s="227"/>
      <c r="G1026" s="233"/>
      <c r="H1026" s="228"/>
      <c r="I1026" s="229"/>
      <c r="J1026" s="230"/>
      <c r="K1026" s="230"/>
    </row>
    <row r="1027" customFormat="false" ht="15" hidden="false" customHeight="false" outlineLevel="0" collapsed="false">
      <c r="F1027" s="227"/>
      <c r="G1027" s="233"/>
      <c r="H1027" s="228"/>
      <c r="I1027" s="229"/>
      <c r="J1027" s="230"/>
      <c r="K1027" s="230"/>
    </row>
    <row r="1028" customFormat="false" ht="15" hidden="false" customHeight="false" outlineLevel="0" collapsed="false">
      <c r="F1028" s="227"/>
      <c r="G1028" s="233"/>
      <c r="H1028" s="228"/>
      <c r="I1028" s="229"/>
      <c r="J1028" s="230"/>
      <c r="K1028" s="230"/>
    </row>
    <row r="1029" customFormat="false" ht="15" hidden="false" customHeight="false" outlineLevel="0" collapsed="false">
      <c r="F1029" s="227"/>
      <c r="G1029" s="233"/>
      <c r="H1029" s="228"/>
      <c r="I1029" s="229"/>
      <c r="J1029" s="230"/>
      <c r="K1029" s="230"/>
    </row>
    <row r="1030" customFormat="false" ht="15" hidden="false" customHeight="false" outlineLevel="0" collapsed="false">
      <c r="F1030" s="227"/>
      <c r="G1030" s="233"/>
      <c r="H1030" s="228"/>
      <c r="I1030" s="229"/>
      <c r="J1030" s="230"/>
      <c r="K1030" s="230"/>
    </row>
    <row r="1031" customFormat="false" ht="15" hidden="false" customHeight="false" outlineLevel="0" collapsed="false">
      <c r="F1031" s="227"/>
      <c r="G1031" s="233"/>
      <c r="H1031" s="228"/>
      <c r="I1031" s="229"/>
      <c r="J1031" s="230"/>
      <c r="K1031" s="230"/>
    </row>
    <row r="1032" customFormat="false" ht="15" hidden="false" customHeight="false" outlineLevel="0" collapsed="false">
      <c r="F1032" s="227"/>
      <c r="G1032" s="233"/>
      <c r="H1032" s="228"/>
      <c r="I1032" s="229"/>
      <c r="J1032" s="230"/>
      <c r="K1032" s="230"/>
    </row>
    <row r="1033" customFormat="false" ht="15" hidden="false" customHeight="false" outlineLevel="0" collapsed="false">
      <c r="F1033" s="227"/>
      <c r="G1033" s="233"/>
      <c r="H1033" s="228"/>
      <c r="I1033" s="229"/>
      <c r="J1033" s="230"/>
      <c r="K1033" s="230"/>
    </row>
    <row r="1034" customFormat="false" ht="15" hidden="false" customHeight="false" outlineLevel="0" collapsed="false">
      <c r="F1034" s="227"/>
      <c r="G1034" s="233"/>
      <c r="H1034" s="228"/>
      <c r="I1034" s="229"/>
      <c r="J1034" s="230"/>
      <c r="K1034" s="230"/>
    </row>
    <row r="1035" customFormat="false" ht="15" hidden="false" customHeight="false" outlineLevel="0" collapsed="false">
      <c r="F1035" s="227"/>
      <c r="G1035" s="233"/>
      <c r="H1035" s="228"/>
      <c r="I1035" s="229"/>
      <c r="J1035" s="230"/>
      <c r="K1035" s="230"/>
    </row>
    <row r="1036" customFormat="false" ht="15" hidden="false" customHeight="false" outlineLevel="0" collapsed="false">
      <c r="F1036" s="227"/>
      <c r="G1036" s="233"/>
      <c r="H1036" s="228"/>
      <c r="I1036" s="229"/>
      <c r="J1036" s="230"/>
      <c r="K1036" s="230"/>
    </row>
    <row r="1037" customFormat="false" ht="15" hidden="false" customHeight="false" outlineLevel="0" collapsed="false">
      <c r="F1037" s="227"/>
      <c r="G1037" s="233"/>
      <c r="H1037" s="228"/>
      <c r="I1037" s="229"/>
      <c r="J1037" s="230"/>
      <c r="K1037" s="230"/>
    </row>
    <row r="1038" customFormat="false" ht="15" hidden="false" customHeight="false" outlineLevel="0" collapsed="false">
      <c r="F1038" s="227"/>
      <c r="G1038" s="233"/>
      <c r="H1038" s="228"/>
      <c r="I1038" s="229"/>
      <c r="J1038" s="230"/>
      <c r="K1038" s="230"/>
    </row>
    <row r="1039" customFormat="false" ht="15" hidden="false" customHeight="false" outlineLevel="0" collapsed="false">
      <c r="F1039" s="227"/>
      <c r="G1039" s="233"/>
      <c r="H1039" s="228"/>
      <c r="I1039" s="229"/>
      <c r="J1039" s="230"/>
      <c r="K1039" s="230"/>
    </row>
    <row r="1040" customFormat="false" ht="15" hidden="false" customHeight="false" outlineLevel="0" collapsed="false">
      <c r="F1040" s="227"/>
      <c r="G1040" s="233"/>
      <c r="H1040" s="228"/>
      <c r="I1040" s="229"/>
      <c r="J1040" s="230"/>
      <c r="K1040" s="230"/>
    </row>
    <row r="1041" customFormat="false" ht="15" hidden="false" customHeight="false" outlineLevel="0" collapsed="false">
      <c r="F1041" s="227"/>
      <c r="G1041" s="233"/>
      <c r="H1041" s="228"/>
      <c r="I1041" s="229"/>
      <c r="J1041" s="230"/>
      <c r="K1041" s="230"/>
    </row>
    <row r="1042" customFormat="false" ht="15" hidden="false" customHeight="false" outlineLevel="0" collapsed="false">
      <c r="F1042" s="227"/>
      <c r="G1042" s="233"/>
      <c r="H1042" s="228"/>
      <c r="I1042" s="229"/>
      <c r="J1042" s="230"/>
      <c r="K1042" s="230"/>
    </row>
    <row r="1043" customFormat="false" ht="15" hidden="false" customHeight="false" outlineLevel="0" collapsed="false">
      <c r="F1043" s="227"/>
      <c r="G1043" s="233"/>
      <c r="H1043" s="228"/>
      <c r="I1043" s="229"/>
      <c r="J1043" s="230"/>
      <c r="K1043" s="230"/>
    </row>
    <row r="1044" customFormat="false" ht="15" hidden="false" customHeight="false" outlineLevel="0" collapsed="false">
      <c r="F1044" s="227"/>
      <c r="G1044" s="233"/>
      <c r="H1044" s="228"/>
      <c r="I1044" s="229"/>
      <c r="J1044" s="230"/>
      <c r="K1044" s="230"/>
    </row>
    <row r="1045" customFormat="false" ht="15" hidden="false" customHeight="false" outlineLevel="0" collapsed="false">
      <c r="F1045" s="227"/>
      <c r="G1045" s="233"/>
      <c r="H1045" s="228"/>
      <c r="I1045" s="229"/>
      <c r="J1045" s="230"/>
      <c r="K1045" s="230"/>
    </row>
    <row r="1046" customFormat="false" ht="15" hidden="false" customHeight="false" outlineLevel="0" collapsed="false">
      <c r="F1046" s="227"/>
      <c r="G1046" s="233"/>
      <c r="H1046" s="228"/>
      <c r="I1046" s="229"/>
      <c r="J1046" s="230"/>
      <c r="K1046" s="230"/>
    </row>
    <row r="1047" customFormat="false" ht="15" hidden="false" customHeight="false" outlineLevel="0" collapsed="false">
      <c r="F1047" s="227"/>
      <c r="G1047" s="233"/>
      <c r="H1047" s="228"/>
      <c r="I1047" s="229"/>
      <c r="J1047" s="230"/>
      <c r="K1047" s="230"/>
    </row>
    <row r="1048" customFormat="false" ht="15" hidden="false" customHeight="false" outlineLevel="0" collapsed="false">
      <c r="F1048" s="227"/>
      <c r="G1048" s="233"/>
      <c r="H1048" s="228"/>
      <c r="I1048" s="229"/>
      <c r="J1048" s="230"/>
      <c r="K1048" s="230"/>
    </row>
    <row r="1049" customFormat="false" ht="15" hidden="false" customHeight="false" outlineLevel="0" collapsed="false">
      <c r="F1049" s="227"/>
      <c r="G1049" s="233"/>
      <c r="H1049" s="228"/>
      <c r="I1049" s="229"/>
      <c r="J1049" s="230"/>
      <c r="K1049" s="230"/>
    </row>
    <row r="1050" customFormat="false" ht="15" hidden="false" customHeight="false" outlineLevel="0" collapsed="false">
      <c r="F1050" s="227"/>
      <c r="G1050" s="233"/>
      <c r="H1050" s="228"/>
      <c r="I1050" s="229"/>
      <c r="J1050" s="230"/>
      <c r="K1050" s="230"/>
    </row>
    <row r="1051" customFormat="false" ht="15" hidden="false" customHeight="false" outlineLevel="0" collapsed="false">
      <c r="F1051" s="227"/>
      <c r="G1051" s="233"/>
      <c r="H1051" s="228"/>
      <c r="I1051" s="229"/>
      <c r="J1051" s="230"/>
      <c r="K1051" s="230"/>
    </row>
    <row r="1052" customFormat="false" ht="15" hidden="false" customHeight="false" outlineLevel="0" collapsed="false">
      <c r="F1052" s="227"/>
      <c r="G1052" s="233"/>
      <c r="H1052" s="228"/>
      <c r="I1052" s="229"/>
      <c r="J1052" s="230"/>
      <c r="K1052" s="230"/>
    </row>
    <row r="1053" customFormat="false" ht="15" hidden="false" customHeight="false" outlineLevel="0" collapsed="false">
      <c r="F1053" s="227"/>
      <c r="G1053" s="233"/>
      <c r="H1053" s="228"/>
      <c r="I1053" s="229"/>
      <c r="J1053" s="230"/>
      <c r="K1053" s="230"/>
    </row>
    <row r="1054" customFormat="false" ht="15" hidden="false" customHeight="false" outlineLevel="0" collapsed="false">
      <c r="F1054" s="227"/>
      <c r="G1054" s="233"/>
      <c r="H1054" s="228"/>
      <c r="I1054" s="229"/>
      <c r="J1054" s="230"/>
      <c r="K1054" s="230"/>
    </row>
    <row r="1055" customFormat="false" ht="15" hidden="false" customHeight="false" outlineLevel="0" collapsed="false">
      <c r="F1055" s="227"/>
      <c r="G1055" s="233"/>
      <c r="H1055" s="228"/>
      <c r="I1055" s="229"/>
      <c r="J1055" s="230"/>
      <c r="K1055" s="230"/>
    </row>
    <row r="1056" customFormat="false" ht="15" hidden="false" customHeight="false" outlineLevel="0" collapsed="false">
      <c r="F1056" s="227"/>
      <c r="G1056" s="233"/>
      <c r="H1056" s="228"/>
      <c r="I1056" s="229"/>
      <c r="J1056" s="230"/>
      <c r="K1056" s="230"/>
    </row>
    <row r="1057" customFormat="false" ht="15" hidden="false" customHeight="false" outlineLevel="0" collapsed="false">
      <c r="F1057" s="227"/>
      <c r="G1057" s="233"/>
      <c r="H1057" s="228"/>
      <c r="I1057" s="229"/>
      <c r="J1057" s="230"/>
      <c r="K1057" s="230"/>
    </row>
    <row r="1058" customFormat="false" ht="15" hidden="false" customHeight="false" outlineLevel="0" collapsed="false">
      <c r="F1058" s="227"/>
      <c r="G1058" s="233"/>
      <c r="H1058" s="228"/>
      <c r="I1058" s="229"/>
      <c r="J1058" s="230"/>
      <c r="K1058" s="230"/>
    </row>
    <row r="1059" customFormat="false" ht="15" hidden="false" customHeight="false" outlineLevel="0" collapsed="false">
      <c r="F1059" s="227"/>
      <c r="G1059" s="233"/>
      <c r="H1059" s="228"/>
      <c r="I1059" s="229"/>
      <c r="J1059" s="230"/>
      <c r="K1059" s="230"/>
    </row>
    <row r="1060" customFormat="false" ht="15" hidden="false" customHeight="false" outlineLevel="0" collapsed="false">
      <c r="F1060" s="227"/>
      <c r="G1060" s="233"/>
      <c r="H1060" s="228"/>
      <c r="I1060" s="229"/>
      <c r="J1060" s="230"/>
      <c r="K1060" s="230"/>
    </row>
    <row r="1061" customFormat="false" ht="15" hidden="false" customHeight="false" outlineLevel="0" collapsed="false">
      <c r="F1061" s="227"/>
      <c r="G1061" s="233"/>
      <c r="H1061" s="228"/>
      <c r="I1061" s="229"/>
      <c r="J1061" s="230"/>
      <c r="K1061" s="230"/>
    </row>
    <row r="1062" customFormat="false" ht="15" hidden="false" customHeight="false" outlineLevel="0" collapsed="false">
      <c r="F1062" s="227"/>
      <c r="G1062" s="233"/>
      <c r="H1062" s="228"/>
      <c r="I1062" s="229"/>
      <c r="J1062" s="230"/>
      <c r="K1062" s="230"/>
    </row>
    <row r="1063" customFormat="false" ht="15" hidden="false" customHeight="false" outlineLevel="0" collapsed="false">
      <c r="F1063" s="227"/>
      <c r="G1063" s="233"/>
      <c r="H1063" s="228"/>
      <c r="I1063" s="229"/>
      <c r="J1063" s="230"/>
      <c r="K1063" s="230"/>
    </row>
    <row r="1064" customFormat="false" ht="15" hidden="false" customHeight="false" outlineLevel="0" collapsed="false">
      <c r="F1064" s="227"/>
      <c r="G1064" s="233"/>
      <c r="H1064" s="228"/>
      <c r="I1064" s="229"/>
      <c r="J1064" s="230"/>
      <c r="K1064" s="230"/>
    </row>
    <row r="1065" customFormat="false" ht="15" hidden="false" customHeight="false" outlineLevel="0" collapsed="false">
      <c r="F1065" s="227"/>
      <c r="G1065" s="233"/>
      <c r="H1065" s="228"/>
      <c r="I1065" s="229"/>
      <c r="J1065" s="230"/>
      <c r="K1065" s="230"/>
    </row>
    <row r="1066" customFormat="false" ht="15" hidden="false" customHeight="false" outlineLevel="0" collapsed="false">
      <c r="F1066" s="227"/>
      <c r="G1066" s="233"/>
      <c r="H1066" s="228"/>
      <c r="I1066" s="229"/>
      <c r="J1066" s="230"/>
      <c r="K1066" s="230"/>
    </row>
    <row r="1067" customFormat="false" ht="15" hidden="false" customHeight="false" outlineLevel="0" collapsed="false">
      <c r="F1067" s="227"/>
      <c r="G1067" s="233"/>
      <c r="H1067" s="228"/>
      <c r="I1067" s="229"/>
      <c r="J1067" s="230"/>
      <c r="K1067" s="230"/>
    </row>
    <row r="1068" customFormat="false" ht="15" hidden="false" customHeight="false" outlineLevel="0" collapsed="false">
      <c r="F1068" s="227"/>
      <c r="G1068" s="233"/>
      <c r="H1068" s="228"/>
      <c r="I1068" s="229"/>
      <c r="J1068" s="230"/>
      <c r="K1068" s="230"/>
    </row>
    <row r="1069" customFormat="false" ht="15" hidden="false" customHeight="false" outlineLevel="0" collapsed="false">
      <c r="F1069" s="227"/>
      <c r="G1069" s="233"/>
      <c r="H1069" s="228"/>
      <c r="I1069" s="229"/>
      <c r="J1069" s="230"/>
      <c r="K1069" s="230"/>
    </row>
    <row r="1070" customFormat="false" ht="15" hidden="false" customHeight="false" outlineLevel="0" collapsed="false">
      <c r="F1070" s="227"/>
      <c r="G1070" s="233"/>
      <c r="H1070" s="228"/>
      <c r="I1070" s="229"/>
      <c r="J1070" s="230"/>
      <c r="K1070" s="230"/>
    </row>
    <row r="1071" customFormat="false" ht="15" hidden="false" customHeight="false" outlineLevel="0" collapsed="false">
      <c r="F1071" s="227"/>
      <c r="G1071" s="233"/>
      <c r="H1071" s="228"/>
      <c r="I1071" s="229"/>
      <c r="J1071" s="230"/>
      <c r="K1071" s="230"/>
    </row>
    <row r="1072" customFormat="false" ht="15" hidden="false" customHeight="false" outlineLevel="0" collapsed="false">
      <c r="F1072" s="227"/>
      <c r="G1072" s="233"/>
      <c r="H1072" s="228"/>
      <c r="I1072" s="229"/>
      <c r="J1072" s="230"/>
      <c r="K1072" s="230"/>
    </row>
    <row r="1073" customFormat="false" ht="15" hidden="false" customHeight="false" outlineLevel="0" collapsed="false">
      <c r="F1073" s="227"/>
      <c r="G1073" s="233"/>
      <c r="H1073" s="228"/>
      <c r="I1073" s="229"/>
      <c r="J1073" s="230"/>
      <c r="K1073" s="230"/>
    </row>
    <row r="1074" customFormat="false" ht="15" hidden="false" customHeight="false" outlineLevel="0" collapsed="false">
      <c r="F1074" s="227"/>
      <c r="G1074" s="233"/>
      <c r="H1074" s="228"/>
      <c r="I1074" s="229"/>
      <c r="J1074" s="230"/>
      <c r="K1074" s="230"/>
    </row>
    <row r="1075" customFormat="false" ht="15" hidden="false" customHeight="false" outlineLevel="0" collapsed="false">
      <c r="F1075" s="227"/>
      <c r="G1075" s="233"/>
      <c r="H1075" s="228"/>
      <c r="I1075" s="229"/>
      <c r="J1075" s="230"/>
      <c r="K1075" s="230"/>
    </row>
    <row r="1076" customFormat="false" ht="15" hidden="false" customHeight="false" outlineLevel="0" collapsed="false">
      <c r="F1076" s="227"/>
      <c r="G1076" s="233"/>
      <c r="H1076" s="228"/>
      <c r="I1076" s="229"/>
      <c r="J1076" s="230"/>
      <c r="K1076" s="230"/>
    </row>
    <row r="1077" customFormat="false" ht="15" hidden="false" customHeight="false" outlineLevel="0" collapsed="false">
      <c r="F1077" s="227"/>
      <c r="G1077" s="233"/>
      <c r="H1077" s="228"/>
      <c r="I1077" s="229"/>
      <c r="J1077" s="230"/>
      <c r="K1077" s="230"/>
    </row>
    <row r="1078" customFormat="false" ht="15" hidden="false" customHeight="false" outlineLevel="0" collapsed="false">
      <c r="F1078" s="227"/>
      <c r="G1078" s="233"/>
      <c r="H1078" s="228"/>
      <c r="I1078" s="229"/>
      <c r="J1078" s="230"/>
      <c r="K1078" s="230"/>
    </row>
    <row r="1079" customFormat="false" ht="15" hidden="false" customHeight="false" outlineLevel="0" collapsed="false">
      <c r="F1079" s="227"/>
      <c r="G1079" s="233"/>
      <c r="H1079" s="228"/>
      <c r="I1079" s="229"/>
      <c r="J1079" s="230"/>
      <c r="K1079" s="230"/>
    </row>
    <row r="1080" customFormat="false" ht="15" hidden="false" customHeight="false" outlineLevel="0" collapsed="false">
      <c r="F1080" s="227"/>
      <c r="G1080" s="233"/>
      <c r="H1080" s="228"/>
      <c r="I1080" s="229"/>
      <c r="J1080" s="230"/>
      <c r="K1080" s="230"/>
    </row>
    <row r="1081" customFormat="false" ht="15" hidden="false" customHeight="false" outlineLevel="0" collapsed="false">
      <c r="F1081" s="227"/>
      <c r="G1081" s="233"/>
      <c r="H1081" s="228"/>
      <c r="I1081" s="229"/>
      <c r="J1081" s="230"/>
      <c r="K1081" s="230"/>
    </row>
    <row r="1082" customFormat="false" ht="15" hidden="false" customHeight="false" outlineLevel="0" collapsed="false">
      <c r="F1082" s="227"/>
      <c r="G1082" s="233"/>
      <c r="H1082" s="228"/>
      <c r="I1082" s="229"/>
      <c r="J1082" s="230"/>
      <c r="K1082" s="230"/>
    </row>
    <row r="1083" customFormat="false" ht="15" hidden="false" customHeight="false" outlineLevel="0" collapsed="false">
      <c r="F1083" s="227"/>
      <c r="G1083" s="233"/>
      <c r="H1083" s="228"/>
      <c r="I1083" s="229"/>
      <c r="J1083" s="230"/>
      <c r="K1083" s="230"/>
    </row>
    <row r="1084" customFormat="false" ht="15" hidden="false" customHeight="false" outlineLevel="0" collapsed="false">
      <c r="F1084" s="227"/>
      <c r="G1084" s="233"/>
      <c r="H1084" s="228"/>
      <c r="I1084" s="229"/>
      <c r="J1084" s="230"/>
      <c r="K1084" s="230"/>
    </row>
    <row r="1085" customFormat="false" ht="15" hidden="false" customHeight="false" outlineLevel="0" collapsed="false">
      <c r="F1085" s="227"/>
      <c r="G1085" s="233"/>
      <c r="H1085" s="228"/>
      <c r="I1085" s="229"/>
      <c r="J1085" s="230"/>
      <c r="K1085" s="230"/>
    </row>
    <row r="1086" customFormat="false" ht="15" hidden="false" customHeight="false" outlineLevel="0" collapsed="false">
      <c r="F1086" s="227"/>
      <c r="G1086" s="233"/>
      <c r="H1086" s="228"/>
      <c r="I1086" s="229"/>
      <c r="J1086" s="230"/>
      <c r="K1086" s="230"/>
    </row>
    <row r="1087" customFormat="false" ht="15" hidden="false" customHeight="false" outlineLevel="0" collapsed="false">
      <c r="F1087" s="227"/>
      <c r="G1087" s="233"/>
      <c r="H1087" s="228"/>
      <c r="I1087" s="229"/>
      <c r="J1087" s="230"/>
      <c r="K1087" s="230"/>
    </row>
    <row r="1088" customFormat="false" ht="15" hidden="false" customHeight="false" outlineLevel="0" collapsed="false">
      <c r="F1088" s="227"/>
      <c r="G1088" s="233"/>
      <c r="H1088" s="228"/>
      <c r="I1088" s="229"/>
      <c r="J1088" s="230"/>
      <c r="K1088" s="230"/>
    </row>
    <row r="1089" customFormat="false" ht="15" hidden="false" customHeight="false" outlineLevel="0" collapsed="false">
      <c r="F1089" s="227"/>
      <c r="G1089" s="233"/>
      <c r="H1089" s="228"/>
      <c r="I1089" s="229"/>
      <c r="J1089" s="230"/>
      <c r="K1089" s="230"/>
    </row>
    <row r="1090" customFormat="false" ht="15" hidden="false" customHeight="false" outlineLevel="0" collapsed="false">
      <c r="F1090" s="227"/>
      <c r="G1090" s="233"/>
      <c r="H1090" s="228"/>
      <c r="I1090" s="229"/>
      <c r="J1090" s="230"/>
      <c r="K1090" s="230"/>
    </row>
    <row r="1091" customFormat="false" ht="15" hidden="false" customHeight="false" outlineLevel="0" collapsed="false">
      <c r="F1091" s="227"/>
      <c r="G1091" s="233"/>
      <c r="H1091" s="228"/>
      <c r="I1091" s="229"/>
      <c r="J1091" s="230"/>
      <c r="K1091" s="230"/>
    </row>
    <row r="1092" customFormat="false" ht="15" hidden="false" customHeight="false" outlineLevel="0" collapsed="false">
      <c r="F1092" s="227"/>
      <c r="G1092" s="233"/>
      <c r="H1092" s="228"/>
      <c r="I1092" s="229"/>
      <c r="J1092" s="230"/>
      <c r="K1092" s="230"/>
    </row>
    <row r="1093" customFormat="false" ht="15" hidden="false" customHeight="false" outlineLevel="0" collapsed="false">
      <c r="F1093" s="227"/>
      <c r="G1093" s="233"/>
      <c r="H1093" s="228"/>
      <c r="I1093" s="229"/>
      <c r="J1093" s="230"/>
      <c r="K1093" s="230"/>
    </row>
    <row r="1094" customFormat="false" ht="15" hidden="false" customHeight="false" outlineLevel="0" collapsed="false">
      <c r="F1094" s="227"/>
      <c r="G1094" s="233"/>
      <c r="H1094" s="228"/>
      <c r="I1094" s="229"/>
      <c r="J1094" s="230"/>
      <c r="K1094" s="230"/>
    </row>
    <row r="1095" customFormat="false" ht="15" hidden="false" customHeight="false" outlineLevel="0" collapsed="false">
      <c r="F1095" s="227"/>
      <c r="G1095" s="233"/>
      <c r="H1095" s="228"/>
      <c r="I1095" s="229"/>
      <c r="J1095" s="230"/>
      <c r="K1095" s="230"/>
    </row>
    <row r="1096" customFormat="false" ht="15" hidden="false" customHeight="false" outlineLevel="0" collapsed="false">
      <c r="F1096" s="227"/>
      <c r="G1096" s="233"/>
      <c r="H1096" s="228"/>
      <c r="I1096" s="229"/>
      <c r="J1096" s="230"/>
      <c r="K1096" s="230"/>
    </row>
    <row r="1097" customFormat="false" ht="15" hidden="false" customHeight="false" outlineLevel="0" collapsed="false">
      <c r="F1097" s="227"/>
      <c r="G1097" s="233"/>
      <c r="H1097" s="228"/>
      <c r="I1097" s="229"/>
      <c r="J1097" s="230"/>
      <c r="K1097" s="230"/>
    </row>
    <row r="1098" customFormat="false" ht="15" hidden="false" customHeight="false" outlineLevel="0" collapsed="false">
      <c r="F1098" s="227"/>
      <c r="G1098" s="233"/>
      <c r="H1098" s="228"/>
      <c r="I1098" s="229"/>
      <c r="J1098" s="230"/>
      <c r="K1098" s="230"/>
    </row>
    <row r="1099" customFormat="false" ht="15" hidden="false" customHeight="false" outlineLevel="0" collapsed="false">
      <c r="F1099" s="227"/>
      <c r="G1099" s="233"/>
      <c r="H1099" s="228"/>
      <c r="I1099" s="229"/>
      <c r="J1099" s="230"/>
      <c r="K1099" s="230"/>
    </row>
    <row r="1100" customFormat="false" ht="15" hidden="false" customHeight="false" outlineLevel="0" collapsed="false">
      <c r="F1100" s="227"/>
      <c r="G1100" s="233"/>
      <c r="H1100" s="228"/>
      <c r="I1100" s="229"/>
      <c r="J1100" s="230"/>
      <c r="K1100" s="230"/>
    </row>
    <row r="1101" customFormat="false" ht="15" hidden="false" customHeight="false" outlineLevel="0" collapsed="false">
      <c r="F1101" s="227"/>
      <c r="G1101" s="233"/>
      <c r="H1101" s="228"/>
      <c r="I1101" s="229"/>
      <c r="J1101" s="230"/>
      <c r="K1101" s="230"/>
    </row>
    <row r="1102" customFormat="false" ht="15" hidden="false" customHeight="false" outlineLevel="0" collapsed="false">
      <c r="F1102" s="227"/>
      <c r="G1102" s="233"/>
      <c r="H1102" s="228"/>
      <c r="I1102" s="229"/>
      <c r="J1102" s="230"/>
      <c r="K1102" s="230"/>
    </row>
    <row r="1103" customFormat="false" ht="15" hidden="false" customHeight="false" outlineLevel="0" collapsed="false">
      <c r="F1103" s="227"/>
      <c r="G1103" s="233"/>
      <c r="H1103" s="228"/>
      <c r="I1103" s="229"/>
      <c r="J1103" s="230"/>
      <c r="K1103" s="230"/>
    </row>
    <row r="1104" customFormat="false" ht="15" hidden="false" customHeight="false" outlineLevel="0" collapsed="false">
      <c r="F1104" s="227"/>
      <c r="G1104" s="233"/>
      <c r="H1104" s="228"/>
      <c r="I1104" s="229"/>
      <c r="J1104" s="230"/>
      <c r="K1104" s="230"/>
    </row>
    <row r="1105" customFormat="false" ht="15" hidden="false" customHeight="false" outlineLevel="0" collapsed="false">
      <c r="F1105" s="227"/>
      <c r="G1105" s="233"/>
      <c r="H1105" s="228"/>
      <c r="I1105" s="229"/>
      <c r="J1105" s="230"/>
      <c r="K1105" s="230"/>
    </row>
    <row r="1106" customFormat="false" ht="15" hidden="false" customHeight="false" outlineLevel="0" collapsed="false">
      <c r="F1106" s="227"/>
      <c r="G1106" s="233"/>
      <c r="H1106" s="228"/>
      <c r="I1106" s="229"/>
      <c r="J1106" s="230"/>
      <c r="K1106" s="230"/>
    </row>
    <row r="1107" customFormat="false" ht="15" hidden="false" customHeight="false" outlineLevel="0" collapsed="false">
      <c r="F1107" s="227"/>
      <c r="G1107" s="233"/>
      <c r="H1107" s="228"/>
      <c r="I1107" s="229"/>
      <c r="J1107" s="230"/>
      <c r="K1107" s="230"/>
    </row>
    <row r="1108" customFormat="false" ht="15" hidden="false" customHeight="false" outlineLevel="0" collapsed="false">
      <c r="F1108" s="227"/>
      <c r="G1108" s="233"/>
      <c r="H1108" s="228"/>
      <c r="I1108" s="229"/>
      <c r="J1108" s="230"/>
      <c r="K1108" s="230"/>
    </row>
    <row r="1109" customFormat="false" ht="15" hidden="false" customHeight="false" outlineLevel="0" collapsed="false">
      <c r="F1109" s="227"/>
      <c r="G1109" s="233"/>
      <c r="H1109" s="228"/>
      <c r="I1109" s="229"/>
      <c r="J1109" s="230"/>
      <c r="K1109" s="230"/>
    </row>
    <row r="1110" customFormat="false" ht="15" hidden="false" customHeight="false" outlineLevel="0" collapsed="false">
      <c r="F1110" s="227"/>
      <c r="G1110" s="233"/>
      <c r="H1110" s="228"/>
      <c r="I1110" s="229"/>
      <c r="J1110" s="230"/>
      <c r="K1110" s="230"/>
    </row>
    <row r="1111" customFormat="false" ht="15" hidden="false" customHeight="false" outlineLevel="0" collapsed="false">
      <c r="F1111" s="227"/>
      <c r="G1111" s="233"/>
      <c r="H1111" s="228"/>
      <c r="I1111" s="229"/>
      <c r="J1111" s="230"/>
      <c r="K1111" s="230"/>
    </row>
    <row r="1112" customFormat="false" ht="15" hidden="false" customHeight="false" outlineLevel="0" collapsed="false">
      <c r="F1112" s="227"/>
      <c r="G1112" s="233"/>
      <c r="H1112" s="228"/>
      <c r="I1112" s="229"/>
      <c r="J1112" s="230"/>
      <c r="K1112" s="230"/>
    </row>
    <row r="1113" customFormat="false" ht="15" hidden="false" customHeight="false" outlineLevel="0" collapsed="false">
      <c r="F1113" s="227"/>
      <c r="G1113" s="233"/>
      <c r="H1113" s="228"/>
      <c r="I1113" s="229"/>
      <c r="J1113" s="230"/>
      <c r="K1113" s="230"/>
    </row>
    <row r="1114" customFormat="false" ht="15" hidden="false" customHeight="false" outlineLevel="0" collapsed="false">
      <c r="F1114" s="227"/>
      <c r="G1114" s="233"/>
      <c r="H1114" s="228"/>
      <c r="I1114" s="229"/>
      <c r="J1114" s="230"/>
      <c r="K1114" s="230"/>
    </row>
    <row r="1115" customFormat="false" ht="15" hidden="false" customHeight="false" outlineLevel="0" collapsed="false">
      <c r="F1115" s="227"/>
      <c r="G1115" s="233"/>
      <c r="H1115" s="228"/>
      <c r="I1115" s="229"/>
      <c r="J1115" s="230"/>
      <c r="K1115" s="230"/>
    </row>
    <row r="1116" customFormat="false" ht="15" hidden="false" customHeight="false" outlineLevel="0" collapsed="false">
      <c r="F1116" s="227"/>
      <c r="G1116" s="233"/>
      <c r="H1116" s="228"/>
      <c r="I1116" s="229"/>
      <c r="J1116" s="230"/>
      <c r="K1116" s="230"/>
    </row>
    <row r="1117" customFormat="false" ht="15" hidden="false" customHeight="false" outlineLevel="0" collapsed="false">
      <c r="F1117" s="227"/>
      <c r="G1117" s="233"/>
      <c r="H1117" s="228"/>
      <c r="I1117" s="229"/>
      <c r="J1117" s="230"/>
      <c r="K1117" s="230"/>
    </row>
    <row r="1118" customFormat="false" ht="15" hidden="false" customHeight="false" outlineLevel="0" collapsed="false">
      <c r="F1118" s="227"/>
      <c r="G1118" s="233"/>
      <c r="H1118" s="228"/>
      <c r="I1118" s="229"/>
      <c r="J1118" s="230"/>
      <c r="K1118" s="230"/>
    </row>
    <row r="1119" customFormat="false" ht="15" hidden="false" customHeight="false" outlineLevel="0" collapsed="false">
      <c r="F1119" s="227"/>
      <c r="G1119" s="233"/>
      <c r="H1119" s="228"/>
      <c r="I1119" s="229"/>
      <c r="J1119" s="230"/>
      <c r="K1119" s="230"/>
    </row>
    <row r="1120" customFormat="false" ht="15" hidden="false" customHeight="false" outlineLevel="0" collapsed="false">
      <c r="F1120" s="227"/>
      <c r="G1120" s="233"/>
      <c r="H1120" s="228"/>
      <c r="I1120" s="229"/>
      <c r="J1120" s="230"/>
      <c r="K1120" s="230"/>
    </row>
    <row r="1121" customFormat="false" ht="15" hidden="false" customHeight="false" outlineLevel="0" collapsed="false">
      <c r="F1121" s="227"/>
      <c r="G1121" s="233"/>
      <c r="H1121" s="228"/>
      <c r="I1121" s="229"/>
      <c r="J1121" s="230"/>
      <c r="K1121" s="230"/>
    </row>
    <row r="1122" customFormat="false" ht="15" hidden="false" customHeight="false" outlineLevel="0" collapsed="false">
      <c r="F1122" s="227"/>
      <c r="G1122" s="233"/>
      <c r="H1122" s="228"/>
      <c r="I1122" s="229"/>
      <c r="J1122" s="230"/>
      <c r="K1122" s="230"/>
    </row>
    <row r="1123" customFormat="false" ht="15" hidden="false" customHeight="false" outlineLevel="0" collapsed="false">
      <c r="F1123" s="227"/>
      <c r="G1123" s="233"/>
      <c r="H1123" s="228"/>
      <c r="I1123" s="229"/>
      <c r="J1123" s="230"/>
      <c r="K1123" s="230"/>
    </row>
    <row r="1124" customFormat="false" ht="15" hidden="false" customHeight="false" outlineLevel="0" collapsed="false">
      <c r="F1124" s="227"/>
      <c r="G1124" s="233"/>
      <c r="H1124" s="228"/>
      <c r="I1124" s="229"/>
      <c r="J1124" s="230"/>
      <c r="K1124" s="230"/>
    </row>
    <row r="1125" customFormat="false" ht="15" hidden="false" customHeight="false" outlineLevel="0" collapsed="false">
      <c r="F1125" s="227"/>
      <c r="G1125" s="233"/>
      <c r="H1125" s="228"/>
      <c r="I1125" s="229"/>
      <c r="J1125" s="230"/>
      <c r="K1125" s="230"/>
    </row>
    <row r="1126" customFormat="false" ht="15" hidden="false" customHeight="false" outlineLevel="0" collapsed="false">
      <c r="F1126" s="227"/>
      <c r="G1126" s="233"/>
      <c r="H1126" s="228"/>
      <c r="I1126" s="229"/>
      <c r="J1126" s="230"/>
      <c r="K1126" s="230"/>
    </row>
    <row r="1127" customFormat="false" ht="15" hidden="false" customHeight="false" outlineLevel="0" collapsed="false">
      <c r="F1127" s="227"/>
      <c r="G1127" s="233"/>
      <c r="H1127" s="228"/>
      <c r="I1127" s="229"/>
      <c r="J1127" s="230"/>
      <c r="K1127" s="230"/>
    </row>
    <row r="1128" customFormat="false" ht="15" hidden="false" customHeight="false" outlineLevel="0" collapsed="false">
      <c r="F1128" s="227"/>
      <c r="G1128" s="233"/>
      <c r="H1128" s="228"/>
      <c r="I1128" s="229"/>
      <c r="J1128" s="230"/>
      <c r="K1128" s="230"/>
    </row>
    <row r="1129" customFormat="false" ht="15" hidden="false" customHeight="false" outlineLevel="0" collapsed="false">
      <c r="F1129" s="227"/>
      <c r="G1129" s="233"/>
      <c r="H1129" s="228"/>
      <c r="I1129" s="229"/>
      <c r="J1129" s="230"/>
      <c r="K1129" s="230"/>
    </row>
    <row r="1130" customFormat="false" ht="15" hidden="false" customHeight="false" outlineLevel="0" collapsed="false">
      <c r="F1130" s="227"/>
      <c r="G1130" s="233"/>
      <c r="H1130" s="228"/>
      <c r="I1130" s="229"/>
      <c r="J1130" s="230"/>
      <c r="K1130" s="230"/>
    </row>
    <row r="1131" customFormat="false" ht="15" hidden="false" customHeight="false" outlineLevel="0" collapsed="false">
      <c r="F1131" s="227"/>
      <c r="G1131" s="233"/>
      <c r="H1131" s="228"/>
      <c r="I1131" s="229"/>
      <c r="J1131" s="230"/>
      <c r="K1131" s="230"/>
    </row>
    <row r="1132" customFormat="false" ht="15" hidden="false" customHeight="false" outlineLevel="0" collapsed="false">
      <c r="F1132" s="227"/>
      <c r="G1132" s="233"/>
      <c r="H1132" s="228"/>
      <c r="I1132" s="229"/>
      <c r="J1132" s="230"/>
      <c r="K1132" s="230"/>
    </row>
    <row r="1133" customFormat="false" ht="15" hidden="false" customHeight="false" outlineLevel="0" collapsed="false">
      <c r="F1133" s="227"/>
      <c r="G1133" s="233"/>
      <c r="H1133" s="228"/>
      <c r="I1133" s="229"/>
      <c r="J1133" s="230"/>
      <c r="K1133" s="230"/>
    </row>
    <row r="1134" customFormat="false" ht="15" hidden="false" customHeight="false" outlineLevel="0" collapsed="false">
      <c r="F1134" s="227"/>
      <c r="G1134" s="233"/>
      <c r="H1134" s="228"/>
      <c r="I1134" s="229"/>
      <c r="J1134" s="230"/>
      <c r="K1134" s="230"/>
    </row>
    <row r="1135" customFormat="false" ht="15" hidden="false" customHeight="false" outlineLevel="0" collapsed="false">
      <c r="F1135" s="227"/>
      <c r="G1135" s="233"/>
      <c r="H1135" s="228"/>
      <c r="I1135" s="229"/>
      <c r="J1135" s="230"/>
      <c r="K1135" s="230"/>
    </row>
    <row r="1136" customFormat="false" ht="15" hidden="false" customHeight="false" outlineLevel="0" collapsed="false">
      <c r="F1136" s="227"/>
      <c r="G1136" s="233"/>
      <c r="H1136" s="228"/>
      <c r="I1136" s="229"/>
      <c r="J1136" s="230"/>
      <c r="K1136" s="230"/>
    </row>
    <row r="1137" customFormat="false" ht="15" hidden="false" customHeight="false" outlineLevel="0" collapsed="false">
      <c r="F1137" s="227"/>
      <c r="G1137" s="233"/>
      <c r="H1137" s="228"/>
      <c r="I1137" s="229"/>
      <c r="J1137" s="230"/>
      <c r="K1137" s="230"/>
    </row>
    <row r="1138" customFormat="false" ht="15" hidden="false" customHeight="false" outlineLevel="0" collapsed="false">
      <c r="F1138" s="227"/>
      <c r="G1138" s="233"/>
      <c r="H1138" s="228"/>
      <c r="I1138" s="229"/>
      <c r="J1138" s="230"/>
      <c r="K1138" s="230"/>
    </row>
    <row r="1139" customFormat="false" ht="15" hidden="false" customHeight="false" outlineLevel="0" collapsed="false">
      <c r="F1139" s="227"/>
      <c r="G1139" s="233"/>
      <c r="H1139" s="228"/>
      <c r="I1139" s="229"/>
      <c r="J1139" s="230"/>
      <c r="K1139" s="230"/>
    </row>
    <row r="1140" customFormat="false" ht="15" hidden="false" customHeight="false" outlineLevel="0" collapsed="false">
      <c r="F1140" s="227"/>
      <c r="G1140" s="233"/>
      <c r="H1140" s="228"/>
      <c r="I1140" s="229"/>
      <c r="J1140" s="230"/>
      <c r="K1140" s="230"/>
    </row>
    <row r="1141" customFormat="false" ht="15" hidden="false" customHeight="false" outlineLevel="0" collapsed="false">
      <c r="F1141" s="227"/>
      <c r="G1141" s="233"/>
      <c r="H1141" s="228"/>
      <c r="I1141" s="229"/>
      <c r="J1141" s="230"/>
      <c r="K1141" s="230"/>
    </row>
    <row r="1142" customFormat="false" ht="15" hidden="false" customHeight="false" outlineLevel="0" collapsed="false">
      <c r="F1142" s="227"/>
      <c r="G1142" s="233"/>
      <c r="H1142" s="228"/>
      <c r="I1142" s="229"/>
      <c r="J1142" s="230"/>
      <c r="K1142" s="230"/>
    </row>
    <row r="1143" customFormat="false" ht="15" hidden="false" customHeight="false" outlineLevel="0" collapsed="false">
      <c r="F1143" s="227"/>
      <c r="G1143" s="233"/>
      <c r="H1143" s="228"/>
      <c r="I1143" s="229"/>
      <c r="J1143" s="230"/>
      <c r="K1143" s="230"/>
    </row>
    <row r="1144" customFormat="false" ht="15" hidden="false" customHeight="false" outlineLevel="0" collapsed="false">
      <c r="F1144" s="227"/>
      <c r="G1144" s="233"/>
      <c r="H1144" s="228"/>
      <c r="I1144" s="229"/>
      <c r="J1144" s="230"/>
      <c r="K1144" s="230"/>
    </row>
    <row r="1145" customFormat="false" ht="15" hidden="false" customHeight="false" outlineLevel="0" collapsed="false">
      <c r="F1145" s="227"/>
      <c r="G1145" s="233"/>
      <c r="H1145" s="228"/>
      <c r="I1145" s="229"/>
      <c r="J1145" s="230"/>
      <c r="K1145" s="230"/>
    </row>
    <row r="1146" customFormat="false" ht="15" hidden="false" customHeight="false" outlineLevel="0" collapsed="false">
      <c r="F1146" s="227"/>
      <c r="G1146" s="233"/>
      <c r="H1146" s="228"/>
      <c r="I1146" s="229"/>
      <c r="J1146" s="230"/>
      <c r="K1146" s="230"/>
    </row>
    <row r="1147" customFormat="false" ht="15" hidden="false" customHeight="false" outlineLevel="0" collapsed="false">
      <c r="F1147" s="227"/>
      <c r="G1147" s="233"/>
      <c r="H1147" s="228"/>
      <c r="I1147" s="229"/>
      <c r="J1147" s="230"/>
      <c r="K1147" s="230"/>
    </row>
    <row r="1148" customFormat="false" ht="15" hidden="false" customHeight="false" outlineLevel="0" collapsed="false">
      <c r="F1148" s="227"/>
      <c r="G1148" s="233"/>
      <c r="H1148" s="228"/>
      <c r="I1148" s="229"/>
      <c r="J1148" s="230"/>
      <c r="K1148" s="230"/>
    </row>
    <row r="1149" customFormat="false" ht="15" hidden="false" customHeight="false" outlineLevel="0" collapsed="false">
      <c r="F1149" s="227"/>
      <c r="G1149" s="233"/>
      <c r="H1149" s="228"/>
      <c r="I1149" s="229"/>
      <c r="J1149" s="230"/>
      <c r="K1149" s="230"/>
    </row>
    <row r="1150" customFormat="false" ht="15" hidden="false" customHeight="false" outlineLevel="0" collapsed="false">
      <c r="F1150" s="227"/>
      <c r="G1150" s="233"/>
      <c r="H1150" s="228"/>
      <c r="I1150" s="229"/>
      <c r="J1150" s="230"/>
      <c r="K1150" s="230"/>
    </row>
    <row r="1151" customFormat="false" ht="15" hidden="false" customHeight="false" outlineLevel="0" collapsed="false">
      <c r="F1151" s="227"/>
      <c r="G1151" s="233"/>
      <c r="H1151" s="228"/>
      <c r="I1151" s="229"/>
      <c r="J1151" s="230"/>
      <c r="K1151" s="230"/>
    </row>
    <row r="1152" customFormat="false" ht="15" hidden="false" customHeight="false" outlineLevel="0" collapsed="false">
      <c r="F1152" s="227"/>
      <c r="G1152" s="233"/>
      <c r="H1152" s="228"/>
      <c r="I1152" s="229"/>
      <c r="J1152" s="230"/>
      <c r="K1152" s="230"/>
    </row>
    <row r="1153" customFormat="false" ht="15" hidden="false" customHeight="false" outlineLevel="0" collapsed="false">
      <c r="F1153" s="227"/>
      <c r="G1153" s="233"/>
      <c r="H1153" s="228"/>
      <c r="I1153" s="229"/>
      <c r="J1153" s="230"/>
      <c r="K1153" s="230"/>
    </row>
    <row r="1154" customFormat="false" ht="15" hidden="false" customHeight="false" outlineLevel="0" collapsed="false">
      <c r="F1154" s="227"/>
      <c r="G1154" s="233"/>
      <c r="H1154" s="228"/>
      <c r="I1154" s="229"/>
      <c r="J1154" s="230"/>
      <c r="K1154" s="230"/>
    </row>
    <row r="1155" customFormat="false" ht="15" hidden="false" customHeight="false" outlineLevel="0" collapsed="false">
      <c r="F1155" s="227"/>
      <c r="G1155" s="233"/>
      <c r="H1155" s="228"/>
      <c r="I1155" s="229"/>
      <c r="J1155" s="230"/>
      <c r="K1155" s="230"/>
    </row>
    <row r="1156" customFormat="false" ht="15" hidden="false" customHeight="false" outlineLevel="0" collapsed="false">
      <c r="F1156" s="227"/>
      <c r="G1156" s="233"/>
      <c r="H1156" s="228"/>
      <c r="I1156" s="229"/>
      <c r="J1156" s="230"/>
      <c r="K1156" s="230"/>
    </row>
    <row r="1157" customFormat="false" ht="15" hidden="false" customHeight="false" outlineLevel="0" collapsed="false">
      <c r="F1157" s="227"/>
      <c r="G1157" s="233"/>
      <c r="H1157" s="228"/>
      <c r="I1157" s="229"/>
      <c r="J1157" s="230"/>
      <c r="K1157" s="230"/>
    </row>
    <row r="1158" customFormat="false" ht="15" hidden="false" customHeight="false" outlineLevel="0" collapsed="false">
      <c r="F1158" s="227"/>
      <c r="G1158" s="233"/>
      <c r="H1158" s="228"/>
      <c r="I1158" s="229"/>
      <c r="J1158" s="230"/>
      <c r="K1158" s="230"/>
    </row>
    <row r="1159" customFormat="false" ht="15" hidden="false" customHeight="false" outlineLevel="0" collapsed="false">
      <c r="F1159" s="227"/>
      <c r="G1159" s="233"/>
      <c r="H1159" s="228"/>
      <c r="I1159" s="229"/>
      <c r="J1159" s="230"/>
      <c r="K1159" s="230"/>
    </row>
    <row r="1160" customFormat="false" ht="15" hidden="false" customHeight="false" outlineLevel="0" collapsed="false">
      <c r="F1160" s="227"/>
      <c r="G1160" s="233"/>
      <c r="H1160" s="228"/>
      <c r="I1160" s="229"/>
      <c r="J1160" s="230"/>
      <c r="K1160" s="230"/>
    </row>
    <row r="1161" customFormat="false" ht="15" hidden="false" customHeight="false" outlineLevel="0" collapsed="false">
      <c r="F1161" s="227"/>
      <c r="G1161" s="233"/>
      <c r="H1161" s="228"/>
      <c r="I1161" s="229"/>
      <c r="J1161" s="230"/>
      <c r="K1161" s="230"/>
    </row>
    <row r="1162" customFormat="false" ht="15" hidden="false" customHeight="false" outlineLevel="0" collapsed="false">
      <c r="F1162" s="227"/>
      <c r="G1162" s="233"/>
      <c r="H1162" s="228"/>
      <c r="I1162" s="229"/>
      <c r="J1162" s="230"/>
      <c r="K1162" s="230"/>
    </row>
    <row r="1163" customFormat="false" ht="15" hidden="false" customHeight="false" outlineLevel="0" collapsed="false">
      <c r="F1163" s="227"/>
      <c r="G1163" s="233"/>
      <c r="H1163" s="228"/>
      <c r="I1163" s="229"/>
      <c r="J1163" s="230"/>
      <c r="K1163" s="230"/>
    </row>
    <row r="1164" customFormat="false" ht="15" hidden="false" customHeight="false" outlineLevel="0" collapsed="false">
      <c r="F1164" s="227"/>
      <c r="G1164" s="233"/>
      <c r="H1164" s="228"/>
      <c r="I1164" s="229"/>
      <c r="J1164" s="230"/>
      <c r="K1164" s="230"/>
    </row>
    <row r="1165" customFormat="false" ht="15" hidden="false" customHeight="false" outlineLevel="0" collapsed="false">
      <c r="F1165" s="227"/>
      <c r="G1165" s="233"/>
      <c r="H1165" s="228"/>
      <c r="I1165" s="229"/>
      <c r="J1165" s="230"/>
      <c r="K1165" s="230"/>
    </row>
    <row r="1166" customFormat="false" ht="15" hidden="false" customHeight="false" outlineLevel="0" collapsed="false">
      <c r="F1166" s="227"/>
      <c r="G1166" s="233"/>
      <c r="H1166" s="228"/>
      <c r="I1166" s="229"/>
      <c r="J1166" s="230"/>
      <c r="K1166" s="230"/>
    </row>
    <row r="1167" customFormat="false" ht="15" hidden="false" customHeight="false" outlineLevel="0" collapsed="false">
      <c r="F1167" s="227"/>
      <c r="G1167" s="233"/>
      <c r="H1167" s="228"/>
      <c r="I1167" s="229"/>
      <c r="J1167" s="230"/>
      <c r="K1167" s="230"/>
    </row>
    <row r="1168" customFormat="false" ht="15" hidden="false" customHeight="false" outlineLevel="0" collapsed="false">
      <c r="F1168" s="227"/>
      <c r="G1168" s="233"/>
      <c r="H1168" s="228"/>
      <c r="I1168" s="229"/>
      <c r="J1168" s="230"/>
      <c r="K1168" s="230"/>
    </row>
    <row r="1169" customFormat="false" ht="15" hidden="false" customHeight="false" outlineLevel="0" collapsed="false">
      <c r="F1169" s="227"/>
      <c r="G1169" s="233"/>
      <c r="H1169" s="228"/>
      <c r="I1169" s="229"/>
      <c r="J1169" s="230"/>
      <c r="K1169" s="230"/>
    </row>
    <row r="1170" customFormat="false" ht="15" hidden="false" customHeight="false" outlineLevel="0" collapsed="false">
      <c r="F1170" s="227"/>
      <c r="G1170" s="233"/>
      <c r="H1170" s="228"/>
      <c r="I1170" s="229"/>
      <c r="J1170" s="230"/>
      <c r="K1170" s="230"/>
    </row>
    <row r="1171" customFormat="false" ht="15" hidden="false" customHeight="false" outlineLevel="0" collapsed="false">
      <c r="F1171" s="227"/>
      <c r="G1171" s="233"/>
      <c r="H1171" s="228"/>
      <c r="I1171" s="229"/>
      <c r="J1171" s="230"/>
      <c r="K1171" s="230"/>
    </row>
    <row r="1172" customFormat="false" ht="15" hidden="false" customHeight="false" outlineLevel="0" collapsed="false">
      <c r="F1172" s="227"/>
      <c r="G1172" s="233"/>
      <c r="H1172" s="228"/>
      <c r="I1172" s="229"/>
      <c r="J1172" s="230"/>
      <c r="K1172" s="230"/>
    </row>
    <row r="1173" customFormat="false" ht="15" hidden="false" customHeight="false" outlineLevel="0" collapsed="false">
      <c r="F1173" s="227"/>
      <c r="G1173" s="233"/>
      <c r="H1173" s="228"/>
      <c r="I1173" s="229"/>
      <c r="J1173" s="230"/>
      <c r="K1173" s="230"/>
    </row>
    <row r="1174" customFormat="false" ht="15" hidden="false" customHeight="false" outlineLevel="0" collapsed="false">
      <c r="F1174" s="227"/>
      <c r="G1174" s="233"/>
      <c r="H1174" s="228"/>
      <c r="I1174" s="229"/>
      <c r="J1174" s="230"/>
      <c r="K1174" s="230"/>
    </row>
    <row r="1175" customFormat="false" ht="15" hidden="false" customHeight="false" outlineLevel="0" collapsed="false">
      <c r="F1175" s="227"/>
      <c r="G1175" s="233"/>
      <c r="H1175" s="228"/>
      <c r="I1175" s="229"/>
      <c r="J1175" s="230"/>
      <c r="K1175" s="230"/>
    </row>
    <row r="1176" customFormat="false" ht="15" hidden="false" customHeight="false" outlineLevel="0" collapsed="false">
      <c r="F1176" s="227"/>
      <c r="G1176" s="233"/>
      <c r="H1176" s="228"/>
      <c r="I1176" s="229"/>
      <c r="J1176" s="230"/>
      <c r="K1176" s="230"/>
    </row>
    <row r="1177" customFormat="false" ht="15" hidden="false" customHeight="false" outlineLevel="0" collapsed="false">
      <c r="F1177" s="227"/>
      <c r="G1177" s="233"/>
      <c r="H1177" s="228"/>
      <c r="I1177" s="229"/>
      <c r="J1177" s="230"/>
      <c r="K1177" s="230"/>
    </row>
    <row r="1178" customFormat="false" ht="15" hidden="false" customHeight="false" outlineLevel="0" collapsed="false">
      <c r="F1178" s="227"/>
      <c r="G1178" s="233"/>
      <c r="H1178" s="228"/>
      <c r="I1178" s="229"/>
      <c r="J1178" s="230"/>
      <c r="K1178" s="230"/>
    </row>
    <row r="1179" customFormat="false" ht="15" hidden="false" customHeight="false" outlineLevel="0" collapsed="false">
      <c r="F1179" s="227"/>
      <c r="G1179" s="233"/>
      <c r="H1179" s="228"/>
      <c r="I1179" s="229"/>
      <c r="J1179" s="230"/>
      <c r="K1179" s="230"/>
    </row>
    <row r="1180" customFormat="false" ht="15" hidden="false" customHeight="false" outlineLevel="0" collapsed="false">
      <c r="F1180" s="227"/>
      <c r="G1180" s="233"/>
      <c r="H1180" s="228"/>
      <c r="I1180" s="229"/>
      <c r="J1180" s="230"/>
      <c r="K1180" s="230"/>
    </row>
    <row r="1181" customFormat="false" ht="15" hidden="false" customHeight="false" outlineLevel="0" collapsed="false">
      <c r="F1181" s="227"/>
      <c r="G1181" s="233"/>
      <c r="H1181" s="228"/>
      <c r="I1181" s="229"/>
      <c r="J1181" s="230"/>
      <c r="K1181" s="230"/>
    </row>
    <row r="1182" customFormat="false" ht="15" hidden="false" customHeight="false" outlineLevel="0" collapsed="false">
      <c r="F1182" s="227"/>
      <c r="G1182" s="233"/>
      <c r="H1182" s="228"/>
      <c r="I1182" s="229"/>
      <c r="J1182" s="230"/>
      <c r="K1182" s="230"/>
    </row>
    <row r="1183" customFormat="false" ht="15" hidden="false" customHeight="false" outlineLevel="0" collapsed="false">
      <c r="F1183" s="227"/>
      <c r="G1183" s="233"/>
      <c r="H1183" s="228"/>
      <c r="I1183" s="229"/>
      <c r="J1183" s="230"/>
      <c r="K1183" s="230"/>
    </row>
    <row r="1184" customFormat="false" ht="15" hidden="false" customHeight="false" outlineLevel="0" collapsed="false">
      <c r="F1184" s="227"/>
      <c r="G1184" s="233"/>
      <c r="H1184" s="228"/>
      <c r="I1184" s="229"/>
      <c r="J1184" s="230"/>
      <c r="K1184" s="230"/>
    </row>
    <row r="1185" customFormat="false" ht="15" hidden="false" customHeight="false" outlineLevel="0" collapsed="false">
      <c r="F1185" s="227"/>
      <c r="G1185" s="233"/>
      <c r="H1185" s="228"/>
      <c r="I1185" s="229"/>
      <c r="J1185" s="230"/>
      <c r="K1185" s="230"/>
    </row>
    <row r="1186" customFormat="false" ht="15" hidden="false" customHeight="false" outlineLevel="0" collapsed="false">
      <c r="F1186" s="227"/>
      <c r="G1186" s="233"/>
      <c r="H1186" s="228"/>
      <c r="I1186" s="229"/>
      <c r="J1186" s="230"/>
      <c r="K1186" s="230"/>
    </row>
    <row r="1187" customFormat="false" ht="15" hidden="false" customHeight="false" outlineLevel="0" collapsed="false">
      <c r="F1187" s="227"/>
      <c r="G1187" s="233"/>
      <c r="H1187" s="228"/>
      <c r="I1187" s="229"/>
      <c r="J1187" s="230"/>
      <c r="K1187" s="230"/>
    </row>
    <row r="1188" customFormat="false" ht="15" hidden="false" customHeight="false" outlineLevel="0" collapsed="false">
      <c r="F1188" s="227"/>
      <c r="G1188" s="233"/>
      <c r="H1188" s="228"/>
      <c r="I1188" s="229"/>
      <c r="J1188" s="230"/>
      <c r="K1188" s="230"/>
    </row>
    <row r="1189" customFormat="false" ht="15" hidden="false" customHeight="false" outlineLevel="0" collapsed="false">
      <c r="F1189" s="227"/>
      <c r="G1189" s="233"/>
      <c r="H1189" s="228"/>
      <c r="I1189" s="229"/>
      <c r="J1189" s="230"/>
      <c r="K1189" s="230"/>
    </row>
    <row r="1190" customFormat="false" ht="15" hidden="false" customHeight="false" outlineLevel="0" collapsed="false">
      <c r="F1190" s="227"/>
      <c r="G1190" s="233"/>
      <c r="H1190" s="228"/>
      <c r="I1190" s="229"/>
      <c r="J1190" s="230"/>
      <c r="K1190" s="230"/>
    </row>
    <row r="1191" customFormat="false" ht="15" hidden="false" customHeight="false" outlineLevel="0" collapsed="false">
      <c r="F1191" s="227"/>
      <c r="G1191" s="233"/>
      <c r="H1191" s="228"/>
      <c r="I1191" s="229"/>
      <c r="J1191" s="230"/>
      <c r="K1191" s="230"/>
    </row>
    <row r="1192" customFormat="false" ht="15" hidden="false" customHeight="false" outlineLevel="0" collapsed="false">
      <c r="F1192" s="227"/>
      <c r="G1192" s="233"/>
      <c r="H1192" s="228"/>
      <c r="I1192" s="229"/>
      <c r="J1192" s="230"/>
      <c r="K1192" s="230"/>
    </row>
    <row r="1193" customFormat="false" ht="15" hidden="false" customHeight="false" outlineLevel="0" collapsed="false">
      <c r="F1193" s="227"/>
      <c r="G1193" s="233"/>
      <c r="H1193" s="228"/>
      <c r="I1193" s="229"/>
      <c r="J1193" s="230"/>
      <c r="K1193" s="230"/>
    </row>
    <row r="1194" customFormat="false" ht="15" hidden="false" customHeight="false" outlineLevel="0" collapsed="false">
      <c r="F1194" s="227"/>
      <c r="G1194" s="233"/>
      <c r="H1194" s="228"/>
      <c r="I1194" s="229"/>
      <c r="J1194" s="230"/>
      <c r="K1194" s="230"/>
    </row>
    <row r="1195" customFormat="false" ht="15" hidden="false" customHeight="false" outlineLevel="0" collapsed="false">
      <c r="F1195" s="227"/>
      <c r="G1195" s="233"/>
      <c r="H1195" s="228"/>
      <c r="I1195" s="229"/>
      <c r="J1195" s="230"/>
      <c r="K1195" s="230"/>
    </row>
    <row r="1196" customFormat="false" ht="15" hidden="false" customHeight="false" outlineLevel="0" collapsed="false">
      <c r="F1196" s="227"/>
      <c r="G1196" s="233"/>
      <c r="H1196" s="228"/>
      <c r="I1196" s="229"/>
      <c r="J1196" s="230"/>
      <c r="K1196" s="230"/>
    </row>
    <row r="1197" customFormat="false" ht="15" hidden="false" customHeight="false" outlineLevel="0" collapsed="false">
      <c r="F1197" s="227"/>
      <c r="G1197" s="233"/>
      <c r="H1197" s="228"/>
      <c r="I1197" s="229"/>
      <c r="J1197" s="230"/>
      <c r="K1197" s="230"/>
    </row>
    <row r="1198" customFormat="false" ht="15" hidden="false" customHeight="false" outlineLevel="0" collapsed="false">
      <c r="F1198" s="227"/>
      <c r="G1198" s="233"/>
      <c r="H1198" s="228"/>
      <c r="I1198" s="229"/>
      <c r="J1198" s="230"/>
      <c r="K1198" s="230"/>
    </row>
    <row r="1199" customFormat="false" ht="15" hidden="false" customHeight="false" outlineLevel="0" collapsed="false">
      <c r="F1199" s="227"/>
      <c r="G1199" s="233"/>
      <c r="H1199" s="228"/>
      <c r="I1199" s="229"/>
      <c r="J1199" s="230"/>
      <c r="K1199" s="230"/>
    </row>
    <row r="1200" customFormat="false" ht="15" hidden="false" customHeight="false" outlineLevel="0" collapsed="false">
      <c r="F1200" s="227"/>
      <c r="G1200" s="233"/>
      <c r="H1200" s="228"/>
      <c r="I1200" s="229"/>
      <c r="J1200" s="230"/>
      <c r="K1200" s="230"/>
    </row>
    <row r="1201" customFormat="false" ht="15" hidden="false" customHeight="false" outlineLevel="0" collapsed="false">
      <c r="F1201" s="227"/>
      <c r="G1201" s="233"/>
      <c r="H1201" s="228"/>
      <c r="I1201" s="229"/>
      <c r="J1201" s="230"/>
      <c r="K1201" s="230"/>
    </row>
    <row r="1202" customFormat="false" ht="15" hidden="false" customHeight="false" outlineLevel="0" collapsed="false">
      <c r="F1202" s="227"/>
      <c r="G1202" s="233"/>
      <c r="H1202" s="228"/>
      <c r="I1202" s="229"/>
      <c r="J1202" s="230"/>
      <c r="K1202" s="230"/>
    </row>
    <row r="1203" customFormat="false" ht="15" hidden="false" customHeight="false" outlineLevel="0" collapsed="false">
      <c r="F1203" s="227"/>
      <c r="G1203" s="233"/>
      <c r="H1203" s="228"/>
      <c r="I1203" s="229"/>
      <c r="J1203" s="230"/>
      <c r="K1203" s="230"/>
    </row>
    <row r="1204" customFormat="false" ht="15" hidden="false" customHeight="false" outlineLevel="0" collapsed="false">
      <c r="F1204" s="227"/>
      <c r="G1204" s="233"/>
      <c r="H1204" s="228"/>
      <c r="I1204" s="229"/>
      <c r="J1204" s="230"/>
      <c r="K1204" s="230"/>
    </row>
    <row r="1205" customFormat="false" ht="15" hidden="false" customHeight="false" outlineLevel="0" collapsed="false">
      <c r="F1205" s="227"/>
      <c r="G1205" s="233"/>
      <c r="H1205" s="228"/>
      <c r="I1205" s="229"/>
      <c r="J1205" s="230"/>
      <c r="K1205" s="230"/>
    </row>
    <row r="1206" customFormat="false" ht="15" hidden="false" customHeight="false" outlineLevel="0" collapsed="false">
      <c r="F1206" s="227"/>
      <c r="G1206" s="233"/>
      <c r="H1206" s="228"/>
      <c r="I1206" s="229"/>
      <c r="J1206" s="230"/>
      <c r="K1206" s="230"/>
    </row>
    <row r="1207" customFormat="false" ht="15" hidden="false" customHeight="false" outlineLevel="0" collapsed="false">
      <c r="F1207" s="227"/>
      <c r="G1207" s="233"/>
      <c r="H1207" s="228"/>
      <c r="I1207" s="229"/>
      <c r="J1207" s="230"/>
      <c r="K1207" s="230"/>
    </row>
    <row r="1208" customFormat="false" ht="15" hidden="false" customHeight="false" outlineLevel="0" collapsed="false">
      <c r="F1208" s="227"/>
      <c r="G1208" s="233"/>
      <c r="H1208" s="228"/>
      <c r="I1208" s="229"/>
      <c r="J1208" s="230"/>
      <c r="K1208" s="230"/>
    </row>
    <row r="1209" customFormat="false" ht="15" hidden="false" customHeight="false" outlineLevel="0" collapsed="false">
      <c r="F1209" s="227"/>
      <c r="G1209" s="233"/>
      <c r="H1209" s="228"/>
      <c r="I1209" s="229"/>
      <c r="J1209" s="230"/>
      <c r="K1209" s="230"/>
    </row>
    <row r="1210" customFormat="false" ht="15" hidden="false" customHeight="false" outlineLevel="0" collapsed="false">
      <c r="F1210" s="227"/>
      <c r="G1210" s="233"/>
      <c r="H1210" s="228"/>
      <c r="I1210" s="229"/>
      <c r="J1210" s="230"/>
      <c r="K1210" s="230"/>
    </row>
    <row r="1211" customFormat="false" ht="15" hidden="false" customHeight="false" outlineLevel="0" collapsed="false">
      <c r="F1211" s="227"/>
      <c r="G1211" s="233"/>
      <c r="H1211" s="228"/>
      <c r="I1211" s="229"/>
      <c r="J1211" s="230"/>
      <c r="K1211" s="230"/>
    </row>
    <row r="1212" customFormat="false" ht="15" hidden="false" customHeight="false" outlineLevel="0" collapsed="false">
      <c r="F1212" s="227"/>
      <c r="G1212" s="233"/>
      <c r="H1212" s="228"/>
      <c r="I1212" s="229"/>
      <c r="J1212" s="230"/>
      <c r="K1212" s="230"/>
    </row>
    <row r="1213" customFormat="false" ht="15" hidden="false" customHeight="false" outlineLevel="0" collapsed="false">
      <c r="F1213" s="227"/>
      <c r="G1213" s="233"/>
      <c r="H1213" s="228"/>
      <c r="I1213" s="229"/>
      <c r="J1213" s="230"/>
      <c r="K1213" s="230"/>
    </row>
    <row r="1214" customFormat="false" ht="15" hidden="false" customHeight="false" outlineLevel="0" collapsed="false">
      <c r="F1214" s="227"/>
      <c r="G1214" s="233"/>
      <c r="H1214" s="228"/>
      <c r="I1214" s="229"/>
      <c r="J1214" s="230"/>
      <c r="K1214" s="230"/>
    </row>
    <row r="1215" customFormat="false" ht="15" hidden="false" customHeight="false" outlineLevel="0" collapsed="false">
      <c r="F1215" s="227"/>
      <c r="G1215" s="233"/>
      <c r="H1215" s="228"/>
      <c r="I1215" s="229"/>
      <c r="J1215" s="230"/>
      <c r="K1215" s="230"/>
    </row>
    <row r="1216" customFormat="false" ht="15" hidden="false" customHeight="false" outlineLevel="0" collapsed="false">
      <c r="F1216" s="227"/>
      <c r="G1216" s="233"/>
      <c r="H1216" s="228"/>
      <c r="I1216" s="229"/>
      <c r="J1216" s="230"/>
      <c r="K1216" s="230"/>
    </row>
    <row r="1217" customFormat="false" ht="15" hidden="false" customHeight="false" outlineLevel="0" collapsed="false">
      <c r="F1217" s="227"/>
      <c r="G1217" s="233"/>
      <c r="H1217" s="228"/>
      <c r="I1217" s="229"/>
      <c r="J1217" s="230"/>
      <c r="K1217" s="230"/>
    </row>
    <row r="1218" customFormat="false" ht="15" hidden="false" customHeight="false" outlineLevel="0" collapsed="false">
      <c r="F1218" s="227"/>
      <c r="G1218" s="233"/>
      <c r="H1218" s="228"/>
      <c r="I1218" s="229"/>
      <c r="J1218" s="230"/>
      <c r="K1218" s="230"/>
    </row>
    <row r="1219" customFormat="false" ht="15" hidden="false" customHeight="false" outlineLevel="0" collapsed="false">
      <c r="F1219" s="227"/>
      <c r="G1219" s="233"/>
      <c r="H1219" s="228"/>
      <c r="I1219" s="229"/>
      <c r="J1219" s="230"/>
      <c r="K1219" s="230"/>
    </row>
    <row r="1220" customFormat="false" ht="15" hidden="false" customHeight="false" outlineLevel="0" collapsed="false">
      <c r="F1220" s="227"/>
      <c r="G1220" s="233"/>
      <c r="H1220" s="228"/>
      <c r="I1220" s="229"/>
      <c r="J1220" s="230"/>
      <c r="K1220" s="230"/>
    </row>
    <row r="1221" customFormat="false" ht="15" hidden="false" customHeight="false" outlineLevel="0" collapsed="false">
      <c r="F1221" s="227"/>
      <c r="G1221" s="233"/>
      <c r="H1221" s="228"/>
      <c r="I1221" s="229"/>
      <c r="J1221" s="230"/>
      <c r="K1221" s="230"/>
    </row>
    <row r="1222" customFormat="false" ht="15" hidden="false" customHeight="false" outlineLevel="0" collapsed="false">
      <c r="F1222" s="227"/>
      <c r="G1222" s="233"/>
      <c r="H1222" s="228"/>
      <c r="I1222" s="229"/>
      <c r="J1222" s="230"/>
      <c r="K1222" s="230"/>
    </row>
    <row r="1223" customFormat="false" ht="15" hidden="false" customHeight="false" outlineLevel="0" collapsed="false">
      <c r="F1223" s="227"/>
      <c r="G1223" s="233"/>
      <c r="H1223" s="228"/>
      <c r="I1223" s="229"/>
      <c r="J1223" s="230"/>
      <c r="K1223" s="230"/>
    </row>
    <row r="1224" customFormat="false" ht="15" hidden="false" customHeight="false" outlineLevel="0" collapsed="false">
      <c r="F1224" s="227"/>
      <c r="G1224" s="233"/>
      <c r="H1224" s="228"/>
      <c r="I1224" s="229"/>
      <c r="J1224" s="230"/>
      <c r="K1224" s="230"/>
    </row>
    <row r="1225" customFormat="false" ht="15" hidden="false" customHeight="false" outlineLevel="0" collapsed="false">
      <c r="F1225" s="227"/>
      <c r="G1225" s="233"/>
      <c r="H1225" s="228"/>
      <c r="I1225" s="229"/>
      <c r="J1225" s="230"/>
      <c r="K1225" s="230"/>
    </row>
    <row r="1226" customFormat="false" ht="15" hidden="false" customHeight="false" outlineLevel="0" collapsed="false">
      <c r="F1226" s="227"/>
      <c r="G1226" s="233"/>
      <c r="H1226" s="228"/>
      <c r="I1226" s="229"/>
      <c r="J1226" s="230"/>
      <c r="K1226" s="230"/>
    </row>
    <row r="1227" customFormat="false" ht="15" hidden="false" customHeight="false" outlineLevel="0" collapsed="false">
      <c r="F1227" s="227"/>
      <c r="G1227" s="233"/>
      <c r="H1227" s="228"/>
      <c r="I1227" s="229"/>
      <c r="J1227" s="230"/>
      <c r="K1227" s="230"/>
    </row>
    <row r="1228" customFormat="false" ht="15" hidden="false" customHeight="false" outlineLevel="0" collapsed="false">
      <c r="F1228" s="227"/>
      <c r="G1228" s="233"/>
      <c r="H1228" s="228"/>
      <c r="I1228" s="229"/>
      <c r="J1228" s="230"/>
      <c r="K1228" s="230"/>
    </row>
    <row r="1229" customFormat="false" ht="15" hidden="false" customHeight="false" outlineLevel="0" collapsed="false">
      <c r="F1229" s="227"/>
      <c r="G1229" s="233"/>
      <c r="H1229" s="228"/>
      <c r="I1229" s="229"/>
      <c r="J1229" s="230"/>
      <c r="K1229" s="230"/>
    </row>
    <row r="1230" customFormat="false" ht="15" hidden="false" customHeight="false" outlineLevel="0" collapsed="false">
      <c r="F1230" s="227"/>
      <c r="G1230" s="233"/>
      <c r="H1230" s="228"/>
      <c r="I1230" s="229"/>
      <c r="J1230" s="230"/>
      <c r="K1230" s="230"/>
    </row>
    <row r="1231" customFormat="false" ht="15" hidden="false" customHeight="false" outlineLevel="0" collapsed="false">
      <c r="F1231" s="227"/>
      <c r="G1231" s="233"/>
      <c r="H1231" s="228"/>
      <c r="I1231" s="229"/>
      <c r="J1231" s="230"/>
      <c r="K1231" s="230"/>
    </row>
    <row r="1232" customFormat="false" ht="15" hidden="false" customHeight="false" outlineLevel="0" collapsed="false">
      <c r="F1232" s="227"/>
      <c r="G1232" s="233"/>
      <c r="H1232" s="228"/>
      <c r="I1232" s="229"/>
      <c r="J1232" s="230"/>
      <c r="K1232" s="230"/>
    </row>
    <row r="1233" customFormat="false" ht="15" hidden="false" customHeight="false" outlineLevel="0" collapsed="false">
      <c r="F1233" s="227"/>
      <c r="G1233" s="233"/>
      <c r="H1233" s="228"/>
      <c r="I1233" s="229"/>
      <c r="J1233" s="230"/>
      <c r="K1233" s="230"/>
    </row>
    <row r="1234" customFormat="false" ht="15" hidden="false" customHeight="false" outlineLevel="0" collapsed="false">
      <c r="F1234" s="227"/>
      <c r="G1234" s="233"/>
      <c r="H1234" s="228"/>
      <c r="I1234" s="229"/>
      <c r="J1234" s="230"/>
      <c r="K1234" s="230"/>
    </row>
    <row r="1235" customFormat="false" ht="15" hidden="false" customHeight="false" outlineLevel="0" collapsed="false">
      <c r="F1235" s="227"/>
      <c r="G1235" s="233"/>
      <c r="H1235" s="228"/>
      <c r="I1235" s="229"/>
      <c r="J1235" s="230"/>
      <c r="K1235" s="230"/>
    </row>
    <row r="1236" customFormat="false" ht="15" hidden="false" customHeight="false" outlineLevel="0" collapsed="false">
      <c r="F1236" s="227"/>
      <c r="G1236" s="233"/>
      <c r="H1236" s="228"/>
      <c r="I1236" s="229"/>
      <c r="J1236" s="230"/>
      <c r="K1236" s="230"/>
    </row>
    <row r="1237" customFormat="false" ht="15" hidden="false" customHeight="false" outlineLevel="0" collapsed="false">
      <c r="F1237" s="227"/>
      <c r="G1237" s="233"/>
      <c r="H1237" s="228"/>
      <c r="I1237" s="229"/>
      <c r="J1237" s="230"/>
      <c r="K1237" s="230"/>
    </row>
    <row r="1238" customFormat="false" ht="15" hidden="false" customHeight="false" outlineLevel="0" collapsed="false">
      <c r="F1238" s="227"/>
      <c r="G1238" s="233"/>
      <c r="H1238" s="228"/>
      <c r="I1238" s="229"/>
      <c r="J1238" s="230"/>
      <c r="K1238" s="230"/>
    </row>
    <row r="1239" customFormat="false" ht="15" hidden="false" customHeight="false" outlineLevel="0" collapsed="false">
      <c r="F1239" s="227"/>
      <c r="G1239" s="233"/>
      <c r="H1239" s="228"/>
      <c r="I1239" s="229"/>
      <c r="J1239" s="230"/>
      <c r="K1239" s="230"/>
    </row>
    <row r="1240" customFormat="false" ht="15" hidden="false" customHeight="false" outlineLevel="0" collapsed="false">
      <c r="F1240" s="227"/>
      <c r="G1240" s="233"/>
      <c r="H1240" s="228"/>
      <c r="I1240" s="229"/>
      <c r="J1240" s="230"/>
      <c r="K1240" s="230"/>
    </row>
    <row r="1241" customFormat="false" ht="15" hidden="false" customHeight="false" outlineLevel="0" collapsed="false">
      <c r="F1241" s="227"/>
      <c r="G1241" s="233"/>
      <c r="H1241" s="228"/>
      <c r="I1241" s="229"/>
      <c r="J1241" s="230"/>
      <c r="K1241" s="230"/>
    </row>
    <row r="1242" customFormat="false" ht="15" hidden="false" customHeight="false" outlineLevel="0" collapsed="false">
      <c r="F1242" s="227"/>
      <c r="G1242" s="233"/>
      <c r="H1242" s="228"/>
      <c r="I1242" s="229"/>
      <c r="J1242" s="230"/>
      <c r="K1242" s="230"/>
    </row>
    <row r="1243" customFormat="false" ht="15" hidden="false" customHeight="false" outlineLevel="0" collapsed="false">
      <c r="F1243" s="227"/>
      <c r="G1243" s="233"/>
      <c r="H1243" s="228"/>
      <c r="I1243" s="229"/>
      <c r="J1243" s="230"/>
      <c r="K1243" s="230"/>
    </row>
    <row r="1244" customFormat="false" ht="15" hidden="false" customHeight="false" outlineLevel="0" collapsed="false">
      <c r="F1244" s="227"/>
      <c r="G1244" s="233"/>
      <c r="H1244" s="228"/>
      <c r="I1244" s="229"/>
      <c r="J1244" s="230"/>
      <c r="K1244" s="230"/>
    </row>
    <row r="1245" customFormat="false" ht="15" hidden="false" customHeight="false" outlineLevel="0" collapsed="false">
      <c r="F1245" s="227"/>
      <c r="G1245" s="233"/>
      <c r="H1245" s="228"/>
      <c r="I1245" s="229"/>
      <c r="J1245" s="230"/>
      <c r="K1245" s="230"/>
    </row>
    <row r="1246" customFormat="false" ht="15" hidden="false" customHeight="false" outlineLevel="0" collapsed="false">
      <c r="F1246" s="227"/>
      <c r="G1246" s="233"/>
      <c r="H1246" s="228"/>
      <c r="I1246" s="229"/>
      <c r="J1246" s="230"/>
      <c r="K1246" s="230"/>
    </row>
    <row r="1247" customFormat="false" ht="15" hidden="false" customHeight="false" outlineLevel="0" collapsed="false">
      <c r="F1247" s="227"/>
      <c r="G1247" s="233"/>
      <c r="H1247" s="228"/>
      <c r="I1247" s="229"/>
      <c r="J1247" s="230"/>
      <c r="K1247" s="230"/>
    </row>
    <row r="1248" customFormat="false" ht="15" hidden="false" customHeight="false" outlineLevel="0" collapsed="false">
      <c r="F1248" s="227"/>
      <c r="G1248" s="233"/>
      <c r="H1248" s="228"/>
      <c r="I1248" s="229"/>
      <c r="J1248" s="230"/>
      <c r="K1248" s="230"/>
    </row>
    <row r="1249" customFormat="false" ht="15" hidden="false" customHeight="false" outlineLevel="0" collapsed="false">
      <c r="F1249" s="227"/>
      <c r="G1249" s="233"/>
      <c r="H1249" s="228"/>
      <c r="I1249" s="229"/>
      <c r="J1249" s="230"/>
      <c r="K1249" s="230"/>
    </row>
    <row r="1250" customFormat="false" ht="15" hidden="false" customHeight="false" outlineLevel="0" collapsed="false">
      <c r="F1250" s="227"/>
      <c r="G1250" s="233"/>
      <c r="H1250" s="228"/>
      <c r="I1250" s="229"/>
      <c r="J1250" s="230"/>
      <c r="K1250" s="230"/>
    </row>
    <row r="1251" customFormat="false" ht="15" hidden="false" customHeight="false" outlineLevel="0" collapsed="false">
      <c r="F1251" s="227"/>
      <c r="G1251" s="233"/>
      <c r="H1251" s="228"/>
      <c r="I1251" s="229"/>
      <c r="J1251" s="230"/>
      <c r="K1251" s="230"/>
    </row>
    <row r="1252" customFormat="false" ht="15" hidden="false" customHeight="false" outlineLevel="0" collapsed="false">
      <c r="F1252" s="227"/>
      <c r="G1252" s="233"/>
      <c r="H1252" s="228"/>
      <c r="I1252" s="229"/>
      <c r="J1252" s="230"/>
      <c r="K1252" s="230"/>
    </row>
    <row r="1253" customFormat="false" ht="15" hidden="false" customHeight="false" outlineLevel="0" collapsed="false">
      <c r="F1253" s="227"/>
      <c r="G1253" s="233"/>
      <c r="H1253" s="228"/>
      <c r="I1253" s="229"/>
      <c r="J1253" s="230"/>
      <c r="K1253" s="230"/>
    </row>
    <row r="1254" customFormat="false" ht="15" hidden="false" customHeight="false" outlineLevel="0" collapsed="false">
      <c r="F1254" s="227"/>
      <c r="G1254" s="233"/>
      <c r="H1254" s="228"/>
      <c r="I1254" s="229"/>
      <c r="J1254" s="230"/>
      <c r="K1254" s="230"/>
    </row>
    <row r="1255" customFormat="false" ht="15" hidden="false" customHeight="false" outlineLevel="0" collapsed="false">
      <c r="F1255" s="227"/>
      <c r="G1255" s="233"/>
      <c r="H1255" s="228"/>
      <c r="I1255" s="229"/>
      <c r="J1255" s="230"/>
      <c r="K1255" s="230"/>
    </row>
    <row r="1256" customFormat="false" ht="15" hidden="false" customHeight="false" outlineLevel="0" collapsed="false">
      <c r="F1256" s="227"/>
      <c r="G1256" s="233"/>
      <c r="H1256" s="228"/>
      <c r="I1256" s="229"/>
      <c r="J1256" s="230"/>
      <c r="K1256" s="230"/>
    </row>
    <row r="1257" customFormat="false" ht="15" hidden="false" customHeight="false" outlineLevel="0" collapsed="false">
      <c r="F1257" s="227"/>
      <c r="G1257" s="233"/>
      <c r="H1257" s="228"/>
      <c r="I1257" s="229"/>
      <c r="J1257" s="230"/>
      <c r="K1257" s="230"/>
    </row>
    <row r="1258" customFormat="false" ht="15" hidden="false" customHeight="false" outlineLevel="0" collapsed="false">
      <c r="F1258" s="227"/>
      <c r="G1258" s="233"/>
      <c r="H1258" s="228"/>
      <c r="I1258" s="229"/>
      <c r="J1258" s="230"/>
      <c r="K1258" s="230"/>
    </row>
    <row r="1259" customFormat="false" ht="15" hidden="false" customHeight="false" outlineLevel="0" collapsed="false">
      <c r="F1259" s="227"/>
      <c r="G1259" s="233"/>
      <c r="H1259" s="228"/>
      <c r="I1259" s="229"/>
      <c r="J1259" s="230"/>
      <c r="K1259" s="230"/>
    </row>
    <row r="1260" customFormat="false" ht="15" hidden="false" customHeight="false" outlineLevel="0" collapsed="false">
      <c r="F1260" s="227"/>
      <c r="G1260" s="233"/>
      <c r="H1260" s="228"/>
      <c r="I1260" s="229"/>
      <c r="J1260" s="230"/>
      <c r="K1260" s="230"/>
    </row>
    <row r="1261" customFormat="false" ht="15" hidden="false" customHeight="false" outlineLevel="0" collapsed="false">
      <c r="F1261" s="227"/>
      <c r="G1261" s="233"/>
      <c r="H1261" s="228"/>
      <c r="I1261" s="229"/>
      <c r="J1261" s="230"/>
      <c r="K1261" s="230"/>
    </row>
    <row r="1262" customFormat="false" ht="15" hidden="false" customHeight="false" outlineLevel="0" collapsed="false">
      <c r="F1262" s="227"/>
      <c r="G1262" s="233"/>
      <c r="H1262" s="228"/>
      <c r="I1262" s="229"/>
      <c r="J1262" s="230"/>
      <c r="K1262" s="230"/>
    </row>
    <row r="1263" customFormat="false" ht="15" hidden="false" customHeight="false" outlineLevel="0" collapsed="false">
      <c r="F1263" s="227"/>
      <c r="G1263" s="233"/>
      <c r="H1263" s="228"/>
      <c r="I1263" s="229"/>
      <c r="J1263" s="230"/>
      <c r="K1263" s="230"/>
    </row>
    <row r="1264" customFormat="false" ht="15" hidden="false" customHeight="false" outlineLevel="0" collapsed="false">
      <c r="F1264" s="227"/>
      <c r="G1264" s="233"/>
      <c r="H1264" s="228"/>
      <c r="I1264" s="229"/>
      <c r="J1264" s="230"/>
      <c r="K1264" s="230"/>
    </row>
    <row r="1265" customFormat="false" ht="15" hidden="false" customHeight="false" outlineLevel="0" collapsed="false">
      <c r="F1265" s="227"/>
      <c r="G1265" s="233"/>
      <c r="H1265" s="228"/>
      <c r="I1265" s="229"/>
      <c r="J1265" s="230"/>
      <c r="K1265" s="230"/>
    </row>
    <row r="1266" customFormat="false" ht="15" hidden="false" customHeight="false" outlineLevel="0" collapsed="false">
      <c r="F1266" s="227"/>
      <c r="G1266" s="233"/>
      <c r="H1266" s="228"/>
      <c r="I1266" s="229"/>
      <c r="J1266" s="230"/>
      <c r="K1266" s="230"/>
    </row>
    <row r="1267" customFormat="false" ht="15" hidden="false" customHeight="false" outlineLevel="0" collapsed="false">
      <c r="F1267" s="227"/>
      <c r="G1267" s="233"/>
      <c r="H1267" s="228"/>
      <c r="I1267" s="229"/>
      <c r="J1267" s="230"/>
      <c r="K1267" s="230"/>
    </row>
    <row r="1268" customFormat="false" ht="15" hidden="false" customHeight="false" outlineLevel="0" collapsed="false">
      <c r="F1268" s="227"/>
      <c r="G1268" s="233"/>
      <c r="H1268" s="228"/>
      <c r="I1268" s="229"/>
      <c r="J1268" s="230"/>
      <c r="K1268" s="230"/>
    </row>
    <row r="1269" customFormat="false" ht="15" hidden="false" customHeight="false" outlineLevel="0" collapsed="false">
      <c r="F1269" s="227"/>
      <c r="G1269" s="233"/>
      <c r="H1269" s="228"/>
      <c r="I1269" s="229"/>
      <c r="J1269" s="230"/>
      <c r="K1269" s="230"/>
    </row>
    <row r="1270" customFormat="false" ht="15" hidden="false" customHeight="false" outlineLevel="0" collapsed="false">
      <c r="F1270" s="227"/>
      <c r="G1270" s="233"/>
      <c r="H1270" s="228"/>
      <c r="I1270" s="229"/>
      <c r="J1270" s="230"/>
      <c r="K1270" s="230"/>
    </row>
    <row r="1271" customFormat="false" ht="15" hidden="false" customHeight="false" outlineLevel="0" collapsed="false">
      <c r="F1271" s="227"/>
      <c r="G1271" s="233"/>
      <c r="H1271" s="228"/>
      <c r="I1271" s="229"/>
      <c r="J1271" s="230"/>
      <c r="K1271" s="230"/>
    </row>
    <row r="1272" customFormat="false" ht="15" hidden="false" customHeight="false" outlineLevel="0" collapsed="false">
      <c r="F1272" s="227"/>
      <c r="G1272" s="233"/>
      <c r="H1272" s="228"/>
      <c r="I1272" s="229"/>
      <c r="J1272" s="230"/>
      <c r="K1272" s="230"/>
    </row>
    <row r="1273" customFormat="false" ht="15" hidden="false" customHeight="false" outlineLevel="0" collapsed="false">
      <c r="F1273" s="227"/>
      <c r="G1273" s="233"/>
      <c r="H1273" s="228"/>
      <c r="I1273" s="229"/>
      <c r="J1273" s="230"/>
      <c r="K1273" s="230"/>
    </row>
    <row r="1274" customFormat="false" ht="15" hidden="false" customHeight="false" outlineLevel="0" collapsed="false">
      <c r="F1274" s="227"/>
      <c r="G1274" s="233"/>
      <c r="H1274" s="228"/>
      <c r="I1274" s="229"/>
      <c r="J1274" s="230"/>
      <c r="K1274" s="230"/>
    </row>
    <row r="1275" customFormat="false" ht="15" hidden="false" customHeight="false" outlineLevel="0" collapsed="false">
      <c r="F1275" s="227"/>
      <c r="G1275" s="233"/>
      <c r="H1275" s="228"/>
      <c r="I1275" s="229"/>
      <c r="J1275" s="230"/>
      <c r="K1275" s="230"/>
    </row>
    <row r="1276" customFormat="false" ht="15" hidden="false" customHeight="false" outlineLevel="0" collapsed="false">
      <c r="F1276" s="227"/>
      <c r="G1276" s="233"/>
      <c r="H1276" s="228"/>
      <c r="I1276" s="229"/>
      <c r="J1276" s="230"/>
      <c r="K1276" s="230"/>
    </row>
    <row r="1277" customFormat="false" ht="15" hidden="false" customHeight="false" outlineLevel="0" collapsed="false">
      <c r="F1277" s="227"/>
      <c r="G1277" s="233"/>
      <c r="H1277" s="228"/>
      <c r="I1277" s="229"/>
      <c r="J1277" s="230"/>
      <c r="K1277" s="230"/>
    </row>
    <row r="1278" customFormat="false" ht="15" hidden="false" customHeight="false" outlineLevel="0" collapsed="false">
      <c r="F1278" s="227"/>
      <c r="G1278" s="233"/>
      <c r="H1278" s="228"/>
      <c r="I1278" s="229"/>
      <c r="J1278" s="230"/>
      <c r="K1278" s="230"/>
    </row>
    <row r="1279" customFormat="false" ht="15" hidden="false" customHeight="false" outlineLevel="0" collapsed="false">
      <c r="F1279" s="227"/>
      <c r="G1279" s="233"/>
      <c r="H1279" s="228"/>
      <c r="I1279" s="229"/>
      <c r="J1279" s="230"/>
      <c r="K1279" s="230"/>
    </row>
    <row r="1280" customFormat="false" ht="15" hidden="false" customHeight="false" outlineLevel="0" collapsed="false">
      <c r="F1280" s="227"/>
      <c r="G1280" s="233"/>
      <c r="H1280" s="228"/>
      <c r="I1280" s="229"/>
      <c r="J1280" s="230"/>
      <c r="K1280" s="230"/>
    </row>
    <row r="1281" customFormat="false" ht="15" hidden="false" customHeight="false" outlineLevel="0" collapsed="false">
      <c r="F1281" s="227"/>
      <c r="G1281" s="233"/>
      <c r="H1281" s="228"/>
      <c r="I1281" s="229"/>
      <c r="J1281" s="230"/>
      <c r="K1281" s="230"/>
    </row>
    <row r="1282" customFormat="false" ht="15" hidden="false" customHeight="false" outlineLevel="0" collapsed="false">
      <c r="F1282" s="227"/>
      <c r="G1282" s="233"/>
      <c r="H1282" s="228"/>
      <c r="I1282" s="229"/>
      <c r="J1282" s="230"/>
      <c r="K1282" s="230"/>
    </row>
    <row r="1283" customFormat="false" ht="15" hidden="false" customHeight="false" outlineLevel="0" collapsed="false">
      <c r="F1283" s="227"/>
      <c r="G1283" s="233"/>
      <c r="H1283" s="228"/>
      <c r="I1283" s="229"/>
      <c r="J1283" s="230"/>
      <c r="K1283" s="230"/>
    </row>
    <row r="1284" customFormat="false" ht="15" hidden="false" customHeight="false" outlineLevel="0" collapsed="false">
      <c r="F1284" s="227"/>
      <c r="G1284" s="233"/>
      <c r="H1284" s="228"/>
      <c r="I1284" s="229"/>
      <c r="J1284" s="230"/>
      <c r="K1284" s="230"/>
    </row>
    <row r="1285" customFormat="false" ht="15" hidden="false" customHeight="false" outlineLevel="0" collapsed="false">
      <c r="F1285" s="227"/>
      <c r="G1285" s="233"/>
      <c r="H1285" s="228"/>
      <c r="I1285" s="229"/>
      <c r="J1285" s="230"/>
      <c r="K1285" s="230"/>
    </row>
    <row r="1286" customFormat="false" ht="15" hidden="false" customHeight="false" outlineLevel="0" collapsed="false">
      <c r="F1286" s="227"/>
      <c r="G1286" s="233"/>
      <c r="H1286" s="228"/>
      <c r="I1286" s="229"/>
      <c r="J1286" s="230"/>
      <c r="K1286" s="230"/>
    </row>
    <row r="1287" customFormat="false" ht="15" hidden="false" customHeight="false" outlineLevel="0" collapsed="false">
      <c r="F1287" s="227"/>
      <c r="G1287" s="233"/>
      <c r="H1287" s="228"/>
      <c r="I1287" s="229"/>
      <c r="J1287" s="230"/>
      <c r="K1287" s="230"/>
    </row>
    <row r="1288" customFormat="false" ht="15" hidden="false" customHeight="false" outlineLevel="0" collapsed="false">
      <c r="F1288" s="227"/>
      <c r="G1288" s="233"/>
      <c r="H1288" s="228"/>
      <c r="I1288" s="229"/>
      <c r="J1288" s="230"/>
      <c r="K1288" s="230"/>
    </row>
    <row r="1289" customFormat="false" ht="15" hidden="false" customHeight="false" outlineLevel="0" collapsed="false">
      <c r="F1289" s="227"/>
      <c r="G1289" s="233"/>
      <c r="H1289" s="228"/>
      <c r="I1289" s="229"/>
      <c r="J1289" s="230"/>
      <c r="K1289" s="230"/>
    </row>
    <row r="1290" customFormat="false" ht="15" hidden="false" customHeight="false" outlineLevel="0" collapsed="false">
      <c r="F1290" s="227"/>
      <c r="G1290" s="233"/>
      <c r="H1290" s="228"/>
      <c r="I1290" s="229"/>
      <c r="J1290" s="230"/>
      <c r="K1290" s="230"/>
    </row>
    <row r="1291" customFormat="false" ht="15" hidden="false" customHeight="false" outlineLevel="0" collapsed="false">
      <c r="F1291" s="227"/>
      <c r="G1291" s="233"/>
      <c r="H1291" s="228"/>
      <c r="I1291" s="229"/>
      <c r="J1291" s="230"/>
      <c r="K1291" s="230"/>
    </row>
    <row r="1292" customFormat="false" ht="15" hidden="false" customHeight="false" outlineLevel="0" collapsed="false">
      <c r="F1292" s="227"/>
      <c r="G1292" s="233"/>
      <c r="H1292" s="228"/>
      <c r="I1292" s="229"/>
      <c r="J1292" s="230"/>
      <c r="K1292" s="230"/>
    </row>
    <row r="1293" customFormat="false" ht="15" hidden="false" customHeight="false" outlineLevel="0" collapsed="false">
      <c r="F1293" s="227"/>
      <c r="G1293" s="233"/>
      <c r="H1293" s="228"/>
      <c r="I1293" s="229"/>
      <c r="J1293" s="230"/>
      <c r="K1293" s="230"/>
    </row>
    <row r="1294" customFormat="false" ht="15" hidden="false" customHeight="false" outlineLevel="0" collapsed="false">
      <c r="F1294" s="227"/>
      <c r="G1294" s="233"/>
      <c r="H1294" s="228"/>
      <c r="I1294" s="229"/>
      <c r="J1294" s="230"/>
      <c r="K1294" s="230"/>
    </row>
    <row r="1295" customFormat="false" ht="15" hidden="false" customHeight="false" outlineLevel="0" collapsed="false">
      <c r="F1295" s="227"/>
      <c r="G1295" s="233"/>
      <c r="H1295" s="228"/>
      <c r="I1295" s="229"/>
      <c r="J1295" s="230"/>
      <c r="K1295" s="230"/>
    </row>
    <row r="1296" customFormat="false" ht="15" hidden="false" customHeight="false" outlineLevel="0" collapsed="false">
      <c r="F1296" s="227"/>
      <c r="G1296" s="233"/>
      <c r="H1296" s="228"/>
      <c r="I1296" s="229"/>
      <c r="J1296" s="230"/>
      <c r="K1296" s="230"/>
    </row>
    <row r="1297" customFormat="false" ht="15" hidden="false" customHeight="false" outlineLevel="0" collapsed="false">
      <c r="F1297" s="227"/>
      <c r="G1297" s="233"/>
      <c r="H1297" s="228"/>
      <c r="I1297" s="229"/>
      <c r="J1297" s="230"/>
      <c r="K1297" s="230"/>
    </row>
    <row r="1298" customFormat="false" ht="15" hidden="false" customHeight="false" outlineLevel="0" collapsed="false">
      <c r="F1298" s="227"/>
      <c r="G1298" s="233"/>
      <c r="H1298" s="228"/>
      <c r="I1298" s="229"/>
      <c r="J1298" s="230"/>
      <c r="K1298" s="230"/>
    </row>
    <row r="1299" customFormat="false" ht="15" hidden="false" customHeight="false" outlineLevel="0" collapsed="false">
      <c r="F1299" s="227"/>
      <c r="G1299" s="233"/>
      <c r="H1299" s="228"/>
      <c r="I1299" s="229"/>
      <c r="J1299" s="230"/>
      <c r="K1299" s="230"/>
    </row>
    <row r="1300" customFormat="false" ht="15" hidden="false" customHeight="false" outlineLevel="0" collapsed="false">
      <c r="F1300" s="227"/>
      <c r="G1300" s="233"/>
      <c r="H1300" s="228"/>
      <c r="I1300" s="229"/>
      <c r="J1300" s="230"/>
      <c r="K1300" s="230"/>
    </row>
    <row r="1301" customFormat="false" ht="15" hidden="false" customHeight="false" outlineLevel="0" collapsed="false">
      <c r="F1301" s="227"/>
      <c r="G1301" s="233"/>
      <c r="H1301" s="228"/>
      <c r="I1301" s="229"/>
      <c r="J1301" s="230"/>
      <c r="K1301" s="230"/>
    </row>
    <row r="1302" customFormat="false" ht="15" hidden="false" customHeight="false" outlineLevel="0" collapsed="false">
      <c r="F1302" s="227"/>
      <c r="G1302" s="233"/>
      <c r="H1302" s="228"/>
      <c r="I1302" s="229"/>
      <c r="J1302" s="230"/>
      <c r="K1302" s="230"/>
    </row>
    <row r="1303" customFormat="false" ht="15" hidden="false" customHeight="false" outlineLevel="0" collapsed="false">
      <c r="F1303" s="227"/>
      <c r="G1303" s="233"/>
      <c r="H1303" s="228"/>
      <c r="I1303" s="229"/>
      <c r="J1303" s="230"/>
      <c r="K1303" s="230"/>
    </row>
    <row r="1304" customFormat="false" ht="15" hidden="false" customHeight="false" outlineLevel="0" collapsed="false">
      <c r="F1304" s="227"/>
      <c r="G1304" s="233"/>
      <c r="H1304" s="228"/>
      <c r="I1304" s="229"/>
      <c r="J1304" s="230"/>
      <c r="K1304" s="230"/>
    </row>
    <row r="1305" customFormat="false" ht="15" hidden="false" customHeight="false" outlineLevel="0" collapsed="false">
      <c r="F1305" s="227"/>
      <c r="G1305" s="233"/>
      <c r="H1305" s="228"/>
      <c r="I1305" s="229"/>
      <c r="J1305" s="230"/>
      <c r="K1305" s="230"/>
    </row>
    <row r="1306" customFormat="false" ht="15" hidden="false" customHeight="false" outlineLevel="0" collapsed="false">
      <c r="F1306" s="227"/>
      <c r="G1306" s="233"/>
      <c r="H1306" s="228"/>
      <c r="I1306" s="229"/>
      <c r="J1306" s="230"/>
      <c r="K1306" s="230"/>
    </row>
    <row r="1307" customFormat="false" ht="15" hidden="false" customHeight="false" outlineLevel="0" collapsed="false">
      <c r="F1307" s="227"/>
      <c r="G1307" s="233"/>
      <c r="H1307" s="228"/>
      <c r="I1307" s="229"/>
      <c r="J1307" s="230"/>
      <c r="K1307" s="230"/>
    </row>
    <row r="1308" customFormat="false" ht="15" hidden="false" customHeight="false" outlineLevel="0" collapsed="false">
      <c r="F1308" s="227"/>
      <c r="G1308" s="233"/>
      <c r="H1308" s="228"/>
      <c r="I1308" s="229"/>
      <c r="J1308" s="230"/>
      <c r="K1308" s="230"/>
    </row>
    <row r="1309" customFormat="false" ht="15" hidden="false" customHeight="false" outlineLevel="0" collapsed="false">
      <c r="F1309" s="227"/>
      <c r="G1309" s="233"/>
      <c r="H1309" s="228"/>
      <c r="I1309" s="229"/>
      <c r="J1309" s="230"/>
      <c r="K1309" s="230"/>
    </row>
    <row r="1310" customFormat="false" ht="15" hidden="false" customHeight="false" outlineLevel="0" collapsed="false">
      <c r="F1310" s="227"/>
      <c r="G1310" s="233"/>
      <c r="H1310" s="228"/>
      <c r="I1310" s="229"/>
      <c r="J1310" s="230"/>
      <c r="K1310" s="230"/>
    </row>
    <row r="1311" customFormat="false" ht="15" hidden="false" customHeight="false" outlineLevel="0" collapsed="false">
      <c r="F1311" s="227"/>
      <c r="G1311" s="233"/>
      <c r="H1311" s="228"/>
      <c r="I1311" s="229"/>
      <c r="J1311" s="230"/>
      <c r="K1311" s="230"/>
    </row>
    <row r="1312" customFormat="false" ht="15" hidden="false" customHeight="false" outlineLevel="0" collapsed="false">
      <c r="F1312" s="227"/>
      <c r="G1312" s="233"/>
      <c r="H1312" s="228"/>
      <c r="I1312" s="229"/>
      <c r="J1312" s="230"/>
      <c r="K1312" s="230"/>
    </row>
    <row r="1313" customFormat="false" ht="15" hidden="false" customHeight="false" outlineLevel="0" collapsed="false">
      <c r="F1313" s="227"/>
      <c r="G1313" s="233"/>
      <c r="H1313" s="228"/>
      <c r="I1313" s="229"/>
      <c r="J1313" s="230"/>
      <c r="K1313" s="230"/>
    </row>
    <row r="1314" customFormat="false" ht="15" hidden="false" customHeight="false" outlineLevel="0" collapsed="false">
      <c r="F1314" s="227"/>
      <c r="G1314" s="233"/>
      <c r="H1314" s="228"/>
      <c r="I1314" s="229"/>
      <c r="J1314" s="230"/>
      <c r="K1314" s="230"/>
    </row>
    <row r="1315" customFormat="false" ht="15" hidden="false" customHeight="false" outlineLevel="0" collapsed="false">
      <c r="F1315" s="227"/>
      <c r="G1315" s="233"/>
      <c r="H1315" s="228"/>
      <c r="I1315" s="229"/>
      <c r="J1315" s="230"/>
      <c r="K1315" s="230"/>
    </row>
    <row r="1316" customFormat="false" ht="15" hidden="false" customHeight="false" outlineLevel="0" collapsed="false">
      <c r="F1316" s="227"/>
      <c r="G1316" s="233"/>
      <c r="H1316" s="228"/>
      <c r="I1316" s="229"/>
      <c r="J1316" s="230"/>
      <c r="K1316" s="230"/>
    </row>
    <row r="1317" customFormat="false" ht="15" hidden="false" customHeight="false" outlineLevel="0" collapsed="false">
      <c r="F1317" s="227"/>
      <c r="G1317" s="233"/>
      <c r="H1317" s="228"/>
      <c r="I1317" s="229"/>
      <c r="J1317" s="230"/>
      <c r="K1317" s="230"/>
    </row>
    <row r="1318" customFormat="false" ht="15" hidden="false" customHeight="false" outlineLevel="0" collapsed="false">
      <c r="F1318" s="227"/>
      <c r="G1318" s="233"/>
      <c r="H1318" s="228"/>
      <c r="I1318" s="229"/>
      <c r="J1318" s="230"/>
      <c r="K1318" s="230"/>
    </row>
    <row r="1319" customFormat="false" ht="15" hidden="false" customHeight="false" outlineLevel="0" collapsed="false">
      <c r="F1319" s="227"/>
      <c r="G1319" s="233"/>
      <c r="H1319" s="228"/>
      <c r="I1319" s="229"/>
      <c r="J1319" s="230"/>
      <c r="K1319" s="230"/>
    </row>
    <row r="1320" customFormat="false" ht="15" hidden="false" customHeight="false" outlineLevel="0" collapsed="false">
      <c r="F1320" s="227"/>
      <c r="G1320" s="233"/>
      <c r="H1320" s="228"/>
      <c r="I1320" s="229"/>
      <c r="J1320" s="230"/>
      <c r="K1320" s="230"/>
    </row>
    <row r="1321" customFormat="false" ht="15" hidden="false" customHeight="false" outlineLevel="0" collapsed="false">
      <c r="F1321" s="227"/>
      <c r="G1321" s="233"/>
      <c r="H1321" s="228"/>
      <c r="I1321" s="229"/>
      <c r="J1321" s="230"/>
      <c r="K1321" s="230"/>
    </row>
    <row r="1322" customFormat="false" ht="15" hidden="false" customHeight="false" outlineLevel="0" collapsed="false">
      <c r="F1322" s="227"/>
      <c r="G1322" s="233"/>
      <c r="H1322" s="228"/>
      <c r="I1322" s="229"/>
      <c r="J1322" s="230"/>
      <c r="K1322" s="230"/>
    </row>
    <row r="1323" customFormat="false" ht="15" hidden="false" customHeight="false" outlineLevel="0" collapsed="false">
      <c r="F1323" s="227"/>
      <c r="G1323" s="233"/>
      <c r="H1323" s="228"/>
      <c r="I1323" s="229"/>
      <c r="J1323" s="230"/>
      <c r="K1323" s="230"/>
    </row>
    <row r="1324" customFormat="false" ht="15" hidden="false" customHeight="false" outlineLevel="0" collapsed="false">
      <c r="F1324" s="227"/>
      <c r="G1324" s="233"/>
      <c r="H1324" s="228"/>
      <c r="I1324" s="229"/>
      <c r="J1324" s="230"/>
      <c r="K1324" s="230"/>
    </row>
    <row r="1325" customFormat="false" ht="15" hidden="false" customHeight="false" outlineLevel="0" collapsed="false">
      <c r="F1325" s="227"/>
      <c r="G1325" s="233"/>
      <c r="H1325" s="228"/>
      <c r="I1325" s="229"/>
      <c r="J1325" s="230"/>
      <c r="K1325" s="230"/>
    </row>
    <row r="1326" customFormat="false" ht="15" hidden="false" customHeight="false" outlineLevel="0" collapsed="false">
      <c r="F1326" s="227"/>
      <c r="G1326" s="233"/>
      <c r="H1326" s="228"/>
      <c r="I1326" s="229"/>
      <c r="J1326" s="230"/>
      <c r="K1326" s="230"/>
    </row>
    <row r="1327" customFormat="false" ht="15" hidden="false" customHeight="false" outlineLevel="0" collapsed="false">
      <c r="F1327" s="227"/>
      <c r="G1327" s="233"/>
      <c r="H1327" s="228"/>
      <c r="I1327" s="229"/>
      <c r="J1327" s="230"/>
      <c r="K1327" s="230"/>
    </row>
    <row r="1328" customFormat="false" ht="15" hidden="false" customHeight="false" outlineLevel="0" collapsed="false">
      <c r="F1328" s="227"/>
      <c r="G1328" s="233"/>
      <c r="H1328" s="228"/>
      <c r="I1328" s="229"/>
      <c r="J1328" s="230"/>
      <c r="K1328" s="230"/>
    </row>
    <row r="1329" customFormat="false" ht="15" hidden="false" customHeight="false" outlineLevel="0" collapsed="false">
      <c r="F1329" s="227"/>
      <c r="G1329" s="233"/>
      <c r="H1329" s="228"/>
      <c r="I1329" s="229"/>
      <c r="J1329" s="230"/>
      <c r="K1329" s="230"/>
    </row>
    <row r="1330" customFormat="false" ht="15" hidden="false" customHeight="false" outlineLevel="0" collapsed="false">
      <c r="F1330" s="227"/>
      <c r="G1330" s="233"/>
      <c r="H1330" s="228"/>
      <c r="I1330" s="229"/>
      <c r="J1330" s="230"/>
      <c r="K1330" s="230"/>
    </row>
    <row r="1331" customFormat="false" ht="15" hidden="false" customHeight="false" outlineLevel="0" collapsed="false">
      <c r="F1331" s="227"/>
      <c r="G1331" s="233"/>
      <c r="H1331" s="228"/>
      <c r="I1331" s="229"/>
      <c r="J1331" s="230"/>
      <c r="K1331" s="230"/>
    </row>
    <row r="1332" customFormat="false" ht="15" hidden="false" customHeight="false" outlineLevel="0" collapsed="false">
      <c r="F1332" s="227"/>
      <c r="G1332" s="233"/>
      <c r="H1332" s="228"/>
      <c r="I1332" s="229"/>
      <c r="J1332" s="230"/>
      <c r="K1332" s="230"/>
    </row>
    <row r="1333" customFormat="false" ht="15" hidden="false" customHeight="false" outlineLevel="0" collapsed="false">
      <c r="F1333" s="227"/>
      <c r="G1333" s="233"/>
      <c r="H1333" s="228"/>
      <c r="I1333" s="229"/>
      <c r="J1333" s="230"/>
      <c r="K1333" s="230"/>
    </row>
    <row r="1334" customFormat="false" ht="15" hidden="false" customHeight="false" outlineLevel="0" collapsed="false">
      <c r="F1334" s="227"/>
      <c r="G1334" s="233"/>
      <c r="H1334" s="228"/>
      <c r="I1334" s="229"/>
      <c r="J1334" s="230"/>
      <c r="K1334" s="230"/>
    </row>
    <row r="1335" customFormat="false" ht="15" hidden="false" customHeight="false" outlineLevel="0" collapsed="false">
      <c r="F1335" s="227"/>
      <c r="G1335" s="233"/>
      <c r="H1335" s="228"/>
      <c r="I1335" s="229"/>
      <c r="J1335" s="230"/>
      <c r="K1335" s="230"/>
    </row>
    <row r="1336" customFormat="false" ht="15" hidden="false" customHeight="false" outlineLevel="0" collapsed="false">
      <c r="F1336" s="227"/>
      <c r="G1336" s="233"/>
      <c r="H1336" s="228"/>
      <c r="I1336" s="229"/>
      <c r="J1336" s="230"/>
      <c r="K1336" s="230"/>
    </row>
    <row r="1337" customFormat="false" ht="15" hidden="false" customHeight="false" outlineLevel="0" collapsed="false">
      <c r="F1337" s="227"/>
      <c r="G1337" s="233"/>
      <c r="H1337" s="228"/>
      <c r="I1337" s="229"/>
      <c r="J1337" s="230"/>
      <c r="K1337" s="230"/>
    </row>
    <row r="1338" customFormat="false" ht="15" hidden="false" customHeight="false" outlineLevel="0" collapsed="false">
      <c r="F1338" s="227"/>
      <c r="G1338" s="233"/>
      <c r="H1338" s="228"/>
      <c r="I1338" s="229"/>
      <c r="J1338" s="230"/>
      <c r="K1338" s="230"/>
    </row>
    <row r="1339" customFormat="false" ht="15" hidden="false" customHeight="false" outlineLevel="0" collapsed="false">
      <c r="F1339" s="227"/>
      <c r="G1339" s="233"/>
      <c r="H1339" s="228"/>
      <c r="I1339" s="229"/>
      <c r="J1339" s="230"/>
      <c r="K1339" s="230"/>
    </row>
    <row r="1340" customFormat="false" ht="15" hidden="false" customHeight="false" outlineLevel="0" collapsed="false">
      <c r="F1340" s="227"/>
      <c r="G1340" s="233"/>
      <c r="H1340" s="228"/>
      <c r="I1340" s="229"/>
      <c r="J1340" s="230"/>
      <c r="K1340" s="230"/>
    </row>
    <row r="1341" customFormat="false" ht="15" hidden="false" customHeight="false" outlineLevel="0" collapsed="false">
      <c r="F1341" s="227"/>
      <c r="G1341" s="233"/>
      <c r="H1341" s="228"/>
      <c r="I1341" s="229"/>
      <c r="J1341" s="230"/>
      <c r="K1341" s="230"/>
    </row>
    <row r="1342" customFormat="false" ht="15" hidden="false" customHeight="false" outlineLevel="0" collapsed="false">
      <c r="F1342" s="227"/>
      <c r="G1342" s="233"/>
      <c r="H1342" s="228"/>
      <c r="I1342" s="229"/>
      <c r="J1342" s="230"/>
      <c r="K1342" s="230"/>
    </row>
    <row r="1343" customFormat="false" ht="15" hidden="false" customHeight="false" outlineLevel="0" collapsed="false">
      <c r="F1343" s="227"/>
      <c r="G1343" s="233"/>
      <c r="H1343" s="228"/>
      <c r="I1343" s="229"/>
      <c r="J1343" s="230"/>
      <c r="K1343" s="230"/>
    </row>
    <row r="1344" customFormat="false" ht="15" hidden="false" customHeight="false" outlineLevel="0" collapsed="false">
      <c r="F1344" s="227"/>
      <c r="G1344" s="233"/>
      <c r="H1344" s="228"/>
      <c r="I1344" s="229"/>
      <c r="J1344" s="230"/>
      <c r="K1344" s="230"/>
    </row>
    <row r="1345" customFormat="false" ht="15" hidden="false" customHeight="false" outlineLevel="0" collapsed="false">
      <c r="F1345" s="227"/>
      <c r="G1345" s="233"/>
      <c r="H1345" s="228"/>
      <c r="I1345" s="229"/>
      <c r="J1345" s="230"/>
      <c r="K1345" s="230"/>
    </row>
    <row r="1346" customFormat="false" ht="15" hidden="false" customHeight="false" outlineLevel="0" collapsed="false">
      <c r="F1346" s="227"/>
      <c r="G1346" s="233"/>
      <c r="H1346" s="228"/>
      <c r="I1346" s="229"/>
      <c r="J1346" s="230"/>
      <c r="K1346" s="230"/>
    </row>
    <row r="1347" customFormat="false" ht="15" hidden="false" customHeight="false" outlineLevel="0" collapsed="false">
      <c r="F1347" s="227"/>
      <c r="G1347" s="233"/>
      <c r="H1347" s="228"/>
      <c r="I1347" s="229"/>
      <c r="J1347" s="230"/>
      <c r="K1347" s="230"/>
    </row>
    <row r="1348" customFormat="false" ht="15" hidden="false" customHeight="false" outlineLevel="0" collapsed="false">
      <c r="F1348" s="227"/>
      <c r="G1348" s="233"/>
      <c r="H1348" s="228"/>
      <c r="I1348" s="229"/>
      <c r="J1348" s="230"/>
      <c r="K1348" s="230"/>
    </row>
    <row r="1349" customFormat="false" ht="15" hidden="false" customHeight="false" outlineLevel="0" collapsed="false">
      <c r="F1349" s="227"/>
      <c r="G1349" s="233"/>
      <c r="H1349" s="228"/>
      <c r="I1349" s="229"/>
      <c r="J1349" s="230"/>
      <c r="K1349" s="230"/>
    </row>
    <row r="1350" customFormat="false" ht="15" hidden="false" customHeight="false" outlineLevel="0" collapsed="false">
      <c r="F1350" s="227"/>
      <c r="G1350" s="233"/>
      <c r="H1350" s="228"/>
      <c r="I1350" s="229"/>
      <c r="J1350" s="230"/>
      <c r="K1350" s="230"/>
    </row>
    <row r="1351" customFormat="false" ht="15" hidden="false" customHeight="false" outlineLevel="0" collapsed="false">
      <c r="F1351" s="227"/>
      <c r="G1351" s="233"/>
      <c r="H1351" s="228"/>
      <c r="I1351" s="229"/>
      <c r="J1351" s="230"/>
      <c r="K1351" s="230"/>
    </row>
    <row r="1352" customFormat="false" ht="15" hidden="false" customHeight="false" outlineLevel="0" collapsed="false">
      <c r="F1352" s="227"/>
      <c r="G1352" s="233"/>
      <c r="H1352" s="228"/>
      <c r="I1352" s="229"/>
      <c r="J1352" s="230"/>
      <c r="K1352" s="230"/>
    </row>
    <row r="1353" customFormat="false" ht="15" hidden="false" customHeight="false" outlineLevel="0" collapsed="false">
      <c r="F1353" s="227"/>
      <c r="G1353" s="233"/>
      <c r="H1353" s="228"/>
      <c r="I1353" s="229"/>
      <c r="J1353" s="230"/>
      <c r="K1353" s="230"/>
    </row>
    <row r="1354" customFormat="false" ht="15" hidden="false" customHeight="false" outlineLevel="0" collapsed="false">
      <c r="F1354" s="227"/>
      <c r="G1354" s="233"/>
      <c r="H1354" s="228"/>
      <c r="I1354" s="229"/>
      <c r="J1354" s="230"/>
      <c r="K1354" s="230"/>
    </row>
    <row r="1355" customFormat="false" ht="15" hidden="false" customHeight="false" outlineLevel="0" collapsed="false">
      <c r="F1355" s="227"/>
      <c r="G1355" s="233"/>
      <c r="H1355" s="228"/>
      <c r="I1355" s="229"/>
      <c r="J1355" s="230"/>
      <c r="K1355" s="230"/>
    </row>
    <row r="1356" customFormat="false" ht="15" hidden="false" customHeight="false" outlineLevel="0" collapsed="false">
      <c r="F1356" s="227"/>
      <c r="G1356" s="233"/>
      <c r="H1356" s="228"/>
      <c r="I1356" s="229"/>
      <c r="J1356" s="230"/>
      <c r="K1356" s="230"/>
    </row>
    <row r="1357" customFormat="false" ht="15" hidden="false" customHeight="false" outlineLevel="0" collapsed="false">
      <c r="F1357" s="227"/>
      <c r="G1357" s="233"/>
      <c r="H1357" s="228"/>
      <c r="I1357" s="229"/>
      <c r="J1357" s="230"/>
      <c r="K1357" s="230"/>
    </row>
    <row r="1358" customFormat="false" ht="15" hidden="false" customHeight="false" outlineLevel="0" collapsed="false">
      <c r="F1358" s="227"/>
      <c r="G1358" s="233"/>
      <c r="H1358" s="228"/>
      <c r="I1358" s="229"/>
      <c r="J1358" s="230"/>
      <c r="K1358" s="230"/>
    </row>
    <row r="1359" customFormat="false" ht="15" hidden="false" customHeight="false" outlineLevel="0" collapsed="false">
      <c r="F1359" s="227"/>
      <c r="G1359" s="233"/>
      <c r="H1359" s="228"/>
      <c r="I1359" s="229"/>
      <c r="J1359" s="230"/>
      <c r="K1359" s="230"/>
    </row>
    <row r="1360" customFormat="false" ht="15" hidden="false" customHeight="false" outlineLevel="0" collapsed="false">
      <c r="F1360" s="227"/>
      <c r="G1360" s="233"/>
      <c r="H1360" s="228"/>
      <c r="I1360" s="229"/>
      <c r="J1360" s="230"/>
      <c r="K1360" s="230"/>
    </row>
    <row r="1361" customFormat="false" ht="15" hidden="false" customHeight="false" outlineLevel="0" collapsed="false">
      <c r="F1361" s="227"/>
      <c r="G1361" s="233"/>
      <c r="H1361" s="228"/>
      <c r="I1361" s="229"/>
      <c r="J1361" s="230"/>
      <c r="K1361" s="230"/>
    </row>
    <row r="1362" customFormat="false" ht="15" hidden="false" customHeight="false" outlineLevel="0" collapsed="false">
      <c r="F1362" s="227"/>
      <c r="G1362" s="233"/>
      <c r="H1362" s="228"/>
      <c r="I1362" s="229"/>
      <c r="J1362" s="230"/>
      <c r="K1362" s="230"/>
    </row>
    <row r="1363" customFormat="false" ht="15" hidden="false" customHeight="false" outlineLevel="0" collapsed="false">
      <c r="F1363" s="227"/>
      <c r="G1363" s="233"/>
      <c r="H1363" s="228"/>
      <c r="I1363" s="229"/>
      <c r="J1363" s="230"/>
      <c r="K1363" s="230"/>
    </row>
    <row r="1364" customFormat="false" ht="15" hidden="false" customHeight="false" outlineLevel="0" collapsed="false">
      <c r="F1364" s="227"/>
      <c r="G1364" s="233"/>
      <c r="H1364" s="228"/>
      <c r="I1364" s="229"/>
      <c r="J1364" s="230"/>
      <c r="K1364" s="230"/>
    </row>
    <row r="1365" customFormat="false" ht="15" hidden="false" customHeight="false" outlineLevel="0" collapsed="false">
      <c r="F1365" s="227"/>
      <c r="G1365" s="233"/>
      <c r="H1365" s="228"/>
      <c r="I1365" s="229"/>
      <c r="J1365" s="230"/>
      <c r="K1365" s="230"/>
    </row>
    <row r="1366" customFormat="false" ht="15" hidden="false" customHeight="false" outlineLevel="0" collapsed="false">
      <c r="F1366" s="227"/>
      <c r="G1366" s="233"/>
      <c r="H1366" s="228"/>
      <c r="I1366" s="229"/>
      <c r="J1366" s="230"/>
      <c r="K1366" s="230"/>
    </row>
    <row r="1367" customFormat="false" ht="15" hidden="false" customHeight="false" outlineLevel="0" collapsed="false">
      <c r="F1367" s="227"/>
      <c r="G1367" s="233"/>
      <c r="H1367" s="228"/>
      <c r="I1367" s="229"/>
      <c r="J1367" s="230"/>
      <c r="K1367" s="230"/>
    </row>
    <row r="1368" customFormat="false" ht="15" hidden="false" customHeight="false" outlineLevel="0" collapsed="false">
      <c r="F1368" s="227"/>
      <c r="G1368" s="233"/>
      <c r="H1368" s="228"/>
      <c r="I1368" s="229"/>
      <c r="J1368" s="230"/>
      <c r="K1368" s="230"/>
    </row>
    <row r="1369" customFormat="false" ht="15" hidden="false" customHeight="false" outlineLevel="0" collapsed="false">
      <c r="F1369" s="227"/>
      <c r="G1369" s="233"/>
      <c r="H1369" s="228"/>
      <c r="I1369" s="229"/>
      <c r="J1369" s="230"/>
      <c r="K1369" s="230"/>
    </row>
    <row r="1370" customFormat="false" ht="15" hidden="false" customHeight="false" outlineLevel="0" collapsed="false">
      <c r="F1370" s="227"/>
      <c r="G1370" s="233"/>
      <c r="H1370" s="228"/>
      <c r="I1370" s="229"/>
      <c r="J1370" s="230"/>
      <c r="K1370" s="230"/>
    </row>
    <row r="1371" customFormat="false" ht="15" hidden="false" customHeight="false" outlineLevel="0" collapsed="false">
      <c r="F1371" s="227"/>
      <c r="G1371" s="233"/>
      <c r="H1371" s="228"/>
      <c r="I1371" s="229"/>
      <c r="J1371" s="230"/>
      <c r="K1371" s="230"/>
    </row>
    <row r="1372" customFormat="false" ht="15" hidden="false" customHeight="false" outlineLevel="0" collapsed="false">
      <c r="F1372" s="227"/>
      <c r="G1372" s="233"/>
      <c r="H1372" s="228"/>
      <c r="I1372" s="229"/>
      <c r="J1372" s="230"/>
      <c r="K1372" s="230"/>
    </row>
    <row r="1373" customFormat="false" ht="15" hidden="false" customHeight="false" outlineLevel="0" collapsed="false">
      <c r="F1373" s="227"/>
      <c r="G1373" s="233"/>
      <c r="H1373" s="228"/>
      <c r="I1373" s="229"/>
      <c r="J1373" s="230"/>
      <c r="K1373" s="230"/>
    </row>
    <row r="1374" customFormat="false" ht="15" hidden="false" customHeight="false" outlineLevel="0" collapsed="false">
      <c r="F1374" s="227"/>
      <c r="G1374" s="233"/>
      <c r="H1374" s="228"/>
      <c r="I1374" s="229"/>
      <c r="J1374" s="230"/>
      <c r="K1374" s="230"/>
    </row>
    <row r="1375" customFormat="false" ht="15" hidden="false" customHeight="false" outlineLevel="0" collapsed="false">
      <c r="F1375" s="227"/>
      <c r="G1375" s="233"/>
      <c r="H1375" s="228"/>
      <c r="I1375" s="229"/>
      <c r="J1375" s="230"/>
      <c r="K1375" s="230"/>
    </row>
    <row r="1376" customFormat="false" ht="15" hidden="false" customHeight="false" outlineLevel="0" collapsed="false">
      <c r="F1376" s="227"/>
      <c r="G1376" s="233"/>
      <c r="H1376" s="228"/>
      <c r="I1376" s="229"/>
      <c r="J1376" s="230"/>
      <c r="K1376" s="230"/>
    </row>
    <row r="1377" customFormat="false" ht="15" hidden="false" customHeight="false" outlineLevel="0" collapsed="false">
      <c r="F1377" s="227"/>
      <c r="G1377" s="233"/>
      <c r="H1377" s="228"/>
      <c r="I1377" s="229"/>
      <c r="J1377" s="230"/>
      <c r="K1377" s="230"/>
    </row>
    <row r="1378" customFormat="false" ht="15" hidden="false" customHeight="false" outlineLevel="0" collapsed="false">
      <c r="F1378" s="227"/>
      <c r="G1378" s="233"/>
      <c r="H1378" s="228"/>
      <c r="I1378" s="229"/>
      <c r="J1378" s="230"/>
      <c r="K1378" s="230"/>
    </row>
    <row r="1379" customFormat="false" ht="15" hidden="false" customHeight="false" outlineLevel="0" collapsed="false">
      <c r="F1379" s="227"/>
      <c r="G1379" s="233"/>
      <c r="H1379" s="228"/>
      <c r="I1379" s="229"/>
      <c r="J1379" s="230"/>
      <c r="K1379" s="230"/>
    </row>
    <row r="1380" customFormat="false" ht="15" hidden="false" customHeight="false" outlineLevel="0" collapsed="false">
      <c r="F1380" s="227"/>
      <c r="G1380" s="233"/>
      <c r="H1380" s="228"/>
      <c r="I1380" s="229"/>
      <c r="J1380" s="230"/>
      <c r="K1380" s="230"/>
    </row>
    <row r="1381" customFormat="false" ht="15" hidden="false" customHeight="false" outlineLevel="0" collapsed="false">
      <c r="F1381" s="227"/>
      <c r="G1381" s="233"/>
      <c r="H1381" s="228"/>
      <c r="I1381" s="229"/>
      <c r="J1381" s="230"/>
      <c r="K1381" s="230"/>
    </row>
    <row r="1382" customFormat="false" ht="15" hidden="false" customHeight="false" outlineLevel="0" collapsed="false">
      <c r="F1382" s="227"/>
      <c r="G1382" s="233"/>
      <c r="H1382" s="228"/>
      <c r="I1382" s="229"/>
      <c r="J1382" s="230"/>
      <c r="K1382" s="230"/>
    </row>
    <row r="1383" customFormat="false" ht="15" hidden="false" customHeight="false" outlineLevel="0" collapsed="false">
      <c r="F1383" s="227"/>
      <c r="G1383" s="233"/>
      <c r="H1383" s="228"/>
      <c r="I1383" s="229"/>
      <c r="J1383" s="230"/>
      <c r="K1383" s="230"/>
    </row>
    <row r="1384" customFormat="false" ht="15" hidden="false" customHeight="false" outlineLevel="0" collapsed="false">
      <c r="F1384" s="227"/>
      <c r="G1384" s="233"/>
      <c r="H1384" s="228"/>
      <c r="I1384" s="229"/>
      <c r="J1384" s="230"/>
      <c r="K1384" s="230"/>
    </row>
    <row r="1385" customFormat="false" ht="15" hidden="false" customHeight="false" outlineLevel="0" collapsed="false">
      <c r="F1385" s="227"/>
      <c r="G1385" s="233"/>
      <c r="H1385" s="228"/>
      <c r="I1385" s="229"/>
      <c r="J1385" s="230"/>
      <c r="K1385" s="230"/>
    </row>
    <row r="1386" customFormat="false" ht="15" hidden="false" customHeight="false" outlineLevel="0" collapsed="false">
      <c r="F1386" s="227"/>
      <c r="G1386" s="233"/>
      <c r="H1386" s="228"/>
      <c r="I1386" s="229"/>
      <c r="J1386" s="230"/>
      <c r="K1386" s="230"/>
    </row>
    <row r="1387" customFormat="false" ht="15" hidden="false" customHeight="false" outlineLevel="0" collapsed="false">
      <c r="F1387" s="227"/>
      <c r="G1387" s="233"/>
      <c r="H1387" s="228"/>
      <c r="I1387" s="229"/>
      <c r="J1387" s="230"/>
      <c r="K1387" s="230"/>
    </row>
    <row r="1388" customFormat="false" ht="15" hidden="false" customHeight="false" outlineLevel="0" collapsed="false">
      <c r="F1388" s="227"/>
      <c r="G1388" s="233"/>
      <c r="H1388" s="228"/>
      <c r="I1388" s="229"/>
      <c r="J1388" s="230"/>
      <c r="K1388" s="230"/>
    </row>
    <row r="1389" customFormat="false" ht="15" hidden="false" customHeight="false" outlineLevel="0" collapsed="false">
      <c r="F1389" s="227"/>
      <c r="G1389" s="233"/>
      <c r="H1389" s="228"/>
      <c r="I1389" s="229"/>
      <c r="J1389" s="230"/>
      <c r="K1389" s="230"/>
    </row>
    <row r="1390" customFormat="false" ht="15" hidden="false" customHeight="false" outlineLevel="0" collapsed="false">
      <c r="F1390" s="227"/>
      <c r="G1390" s="233"/>
      <c r="H1390" s="228"/>
      <c r="I1390" s="229"/>
      <c r="J1390" s="230"/>
      <c r="K1390" s="230"/>
    </row>
    <row r="1391" customFormat="false" ht="15" hidden="false" customHeight="false" outlineLevel="0" collapsed="false">
      <c r="F1391" s="227"/>
      <c r="G1391" s="233"/>
      <c r="H1391" s="228"/>
      <c r="I1391" s="229"/>
      <c r="J1391" s="230"/>
      <c r="K1391" s="230"/>
    </row>
    <row r="1392" customFormat="false" ht="15" hidden="false" customHeight="false" outlineLevel="0" collapsed="false">
      <c r="F1392" s="227"/>
      <c r="G1392" s="233"/>
      <c r="H1392" s="228"/>
      <c r="I1392" s="229"/>
      <c r="J1392" s="230"/>
      <c r="K1392" s="230"/>
    </row>
    <row r="1393" customFormat="false" ht="15" hidden="false" customHeight="false" outlineLevel="0" collapsed="false">
      <c r="F1393" s="227"/>
      <c r="G1393" s="233"/>
      <c r="H1393" s="228"/>
      <c r="I1393" s="229"/>
      <c r="J1393" s="230"/>
      <c r="K1393" s="230"/>
    </row>
    <row r="1394" customFormat="false" ht="15" hidden="false" customHeight="false" outlineLevel="0" collapsed="false">
      <c r="F1394" s="227"/>
      <c r="G1394" s="233"/>
      <c r="H1394" s="228"/>
      <c r="I1394" s="229"/>
      <c r="J1394" s="230"/>
      <c r="K1394" s="230"/>
    </row>
    <row r="1395" customFormat="false" ht="15" hidden="false" customHeight="false" outlineLevel="0" collapsed="false">
      <c r="F1395" s="227"/>
      <c r="G1395" s="233"/>
      <c r="H1395" s="228"/>
      <c r="I1395" s="229"/>
      <c r="J1395" s="230"/>
      <c r="K1395" s="230"/>
    </row>
    <row r="1396" customFormat="false" ht="15" hidden="false" customHeight="false" outlineLevel="0" collapsed="false">
      <c r="F1396" s="227"/>
      <c r="G1396" s="233"/>
      <c r="H1396" s="228"/>
      <c r="I1396" s="229"/>
      <c r="J1396" s="230"/>
      <c r="K1396" s="230"/>
    </row>
    <row r="1397" customFormat="false" ht="15" hidden="false" customHeight="false" outlineLevel="0" collapsed="false">
      <c r="F1397" s="227"/>
      <c r="G1397" s="233"/>
      <c r="H1397" s="228"/>
      <c r="I1397" s="229"/>
      <c r="J1397" s="230"/>
      <c r="K1397" s="230"/>
    </row>
    <row r="1398" customFormat="false" ht="15" hidden="false" customHeight="false" outlineLevel="0" collapsed="false">
      <c r="F1398" s="227"/>
      <c r="G1398" s="233"/>
      <c r="H1398" s="228"/>
      <c r="I1398" s="229"/>
      <c r="J1398" s="230"/>
      <c r="K1398" s="230"/>
    </row>
    <row r="1399" customFormat="false" ht="15" hidden="false" customHeight="false" outlineLevel="0" collapsed="false">
      <c r="F1399" s="227"/>
      <c r="G1399" s="233"/>
      <c r="H1399" s="228"/>
      <c r="I1399" s="229"/>
      <c r="J1399" s="230"/>
      <c r="K1399" s="230"/>
    </row>
    <row r="1400" customFormat="false" ht="15" hidden="false" customHeight="false" outlineLevel="0" collapsed="false">
      <c r="F1400" s="227"/>
      <c r="G1400" s="233"/>
      <c r="H1400" s="238"/>
      <c r="I1400" s="239"/>
      <c r="J1400" s="240"/>
      <c r="K1400" s="240"/>
    </row>
  </sheetData>
  <mergeCells count="6">
    <mergeCell ref="O12:P12"/>
    <mergeCell ref="O13:P13"/>
    <mergeCell ref="O14:P14"/>
    <mergeCell ref="O15:P15"/>
    <mergeCell ref="S636:V636"/>
    <mergeCell ref="S637:V637"/>
  </mergeCell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2511"/>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2" activeCellId="0" sqref="A2"/>
    </sheetView>
  </sheetViews>
  <sheetFormatPr defaultColWidth="8.6796875" defaultRowHeight="15" zeroHeight="false" outlineLevelRow="0" outlineLevelCol="0"/>
  <cols>
    <col collapsed="false" customWidth="false" hidden="false" outlineLevel="0" max="1" min="1" style="198" width="8.71"/>
    <col collapsed="false" customWidth="true" hidden="false" outlineLevel="0" max="2" min="2" style="0" width="13.57"/>
  </cols>
  <sheetData>
    <row r="1" customFormat="false" ht="15" hidden="false" customHeight="false" outlineLevel="0" collapsed="false">
      <c r="A1" s="198" t="str">
        <f aca="false">'Questionnaire part 1'!A1</f>
        <v>058-0013</v>
      </c>
      <c r="B1" s="0" t="s">
        <v>1038</v>
      </c>
    </row>
    <row r="2" customFormat="false" ht="15" hidden="false" customHeight="false" outlineLevel="0" collapsed="false">
      <c r="A2" s="241" t="s">
        <v>53</v>
      </c>
      <c r="B2" s="242" t="str">
        <f aca="false">IF(LEFT(UPPER('Questionnaire part 1'!G18),1)="Y","10",IF(LEFT(UPPER('Questionnaire part 1'!G18),1)="N","01","00"))</f>
        <v>01</v>
      </c>
    </row>
    <row r="3" customFormat="false" ht="15" hidden="false" customHeight="false" outlineLevel="0" collapsed="false">
      <c r="A3" s="241" t="s">
        <v>59</v>
      </c>
      <c r="B3" s="242" t="str">
        <f aca="false">IF(LEFT(UPPER('Questionnaire part 1'!G22),1)="Y","10",IF(LEFT(UPPER('Questionnaire part 1'!G22),1)="N","01","00"))</f>
        <v>00</v>
      </c>
    </row>
    <row r="4" customFormat="false" ht="15" hidden="false" customHeight="false" outlineLevel="0" collapsed="false">
      <c r="A4" s="243" t="s">
        <v>135</v>
      </c>
      <c r="B4" s="244" t="str">
        <f aca="false">IF(LEN('Questionnaire part 1'!F53)&gt;0,"1","0")</f>
        <v>0</v>
      </c>
    </row>
    <row r="5" customFormat="false" ht="15" hidden="false" customHeight="false" outlineLevel="0" collapsed="false">
      <c r="A5" s="243" t="n">
        <v>1211</v>
      </c>
      <c r="B5" s="244" t="str">
        <f aca="false">IF(LEN('Questionnaire part 1'!F117)&gt;0,"1","0")</f>
        <v>0</v>
      </c>
    </row>
    <row r="6" customFormat="false" ht="15" hidden="false" customHeight="false" outlineLevel="0" collapsed="false">
      <c r="A6" s="243" t="n">
        <v>1403</v>
      </c>
      <c r="B6" s="244" t="str">
        <f aca="false">IF(LEN('Questionnaire part 1'!F129)&gt;0,"1","0")</f>
        <v>0</v>
      </c>
    </row>
    <row r="7" customFormat="false" ht="15" hidden="false" customHeight="false" outlineLevel="0" collapsed="false">
      <c r="A7" s="243" t="n">
        <v>1407</v>
      </c>
      <c r="B7" s="244" t="str">
        <f aca="false">IF(LEN('Questionnaire part 1'!F133)&gt;0,"1","0")</f>
        <v>0</v>
      </c>
    </row>
    <row r="8" customFormat="false" ht="15" hidden="false" customHeight="false" outlineLevel="0" collapsed="false">
      <c r="A8" s="243" t="s">
        <v>280</v>
      </c>
      <c r="B8" s="244" t="str">
        <f aca="false">IF(LEN('Questionnaire part 1'!F141)&gt;0,"1","0")</f>
        <v>1</v>
      </c>
    </row>
    <row r="9" customFormat="false" ht="15" hidden="false" customHeight="false" outlineLevel="0" collapsed="false">
      <c r="A9" s="228" t="s">
        <v>276</v>
      </c>
      <c r="B9" s="204" t="n">
        <v>-1</v>
      </c>
    </row>
    <row r="10" customFormat="false" ht="15" hidden="false" customHeight="false" outlineLevel="0" collapsed="false">
      <c r="A10" s="245" t="s">
        <v>71</v>
      </c>
      <c r="B10" s="246" t="str">
        <f aca="false">IF(VLOOKUP(A10,Income,6,FALSE())="","",ROUND(VLOOKUP(A10,Income,6,FALSE()),0))</f>
        <v/>
      </c>
    </row>
    <row r="11" customFormat="false" ht="15" hidden="false" customHeight="false" outlineLevel="0" collapsed="false">
      <c r="A11" s="245" t="s">
        <v>75</v>
      </c>
      <c r="B11" s="246" t="str">
        <f aca="false">IF(VLOOKUP(A11,Income,6,FALSE())="","",ROUND(VLOOKUP(A11,Income,6,FALSE()),0))</f>
        <v/>
      </c>
    </row>
    <row r="12" customFormat="false" ht="15" hidden="false" customHeight="false" outlineLevel="0" collapsed="false">
      <c r="A12" s="245" t="s">
        <v>80</v>
      </c>
      <c r="B12" s="246" t="str">
        <f aca="false">IF(VLOOKUP(A12,Income,6,FALSE())="","",ROUND(VLOOKUP(A12,Income,6,FALSE()),0))</f>
        <v/>
      </c>
    </row>
    <row r="13" customFormat="false" ht="15" hidden="false" customHeight="false" outlineLevel="0" collapsed="false">
      <c r="A13" s="245" t="s">
        <v>86</v>
      </c>
      <c r="B13" s="246" t="str">
        <f aca="false">IF(VLOOKUP(A13,Income,6,FALSE())="","",ROUND(VLOOKUP(A13,Income,6,FALSE()),0))</f>
        <v/>
      </c>
    </row>
    <row r="14" customFormat="false" ht="15" hidden="false" customHeight="false" outlineLevel="0" collapsed="false">
      <c r="A14" s="245" t="s">
        <v>92</v>
      </c>
      <c r="B14" s="246" t="str">
        <f aca="false">IF(VLOOKUP(A14,Income,6,FALSE())="","",ROUND(VLOOKUP(A14,Income,6,FALSE()),0))</f>
        <v/>
      </c>
    </row>
    <row r="15" customFormat="false" ht="15" hidden="false" customHeight="false" outlineLevel="0" collapsed="false">
      <c r="A15" s="245" t="s">
        <v>100</v>
      </c>
      <c r="B15" s="246" t="str">
        <f aca="false">IF(VLOOKUP(A15,Income,6,FALSE())="","",ROUND(VLOOKUP(A15,Income,6,FALSE()),0))</f>
        <v/>
      </c>
    </row>
    <row r="16" customFormat="false" ht="15" hidden="false" customHeight="false" outlineLevel="0" collapsed="false">
      <c r="A16" s="245" t="s">
        <v>104</v>
      </c>
      <c r="B16" s="246" t="str">
        <f aca="false">IF(VLOOKUP(A16,Income,6,FALSE())="","",ROUND(VLOOKUP(A16,Income,6,FALSE()),0))</f>
        <v/>
      </c>
    </row>
    <row r="17" customFormat="false" ht="15" hidden="false" customHeight="false" outlineLevel="0" collapsed="false">
      <c r="A17" s="245" t="s">
        <v>108</v>
      </c>
      <c r="B17" s="246" t="str">
        <f aca="false">IF(VLOOKUP(A17,Income,6,FALSE())="","",ROUND(VLOOKUP(A17,Income,6,FALSE()),0))</f>
        <v/>
      </c>
    </row>
    <row r="18" customFormat="false" ht="15" hidden="false" customHeight="false" outlineLevel="0" collapsed="false">
      <c r="A18" s="245" t="s">
        <v>112</v>
      </c>
      <c r="B18" s="246" t="str">
        <f aca="false">IF(VLOOKUP(A18,Income,6,FALSE())="","",ROUND(VLOOKUP(A18,Income,6,FALSE()),0))</f>
        <v/>
      </c>
    </row>
    <row r="19" customFormat="false" ht="15" hidden="false" customHeight="false" outlineLevel="0" collapsed="false">
      <c r="A19" s="245" t="s">
        <v>116</v>
      </c>
      <c r="B19" s="246" t="str">
        <f aca="false">IF(VLOOKUP(A19,Income,6,FALSE())="","",ROUND(VLOOKUP(A19,Income,6,FALSE()),0))</f>
        <v/>
      </c>
    </row>
    <row r="20" customFormat="false" ht="15" hidden="false" customHeight="false" outlineLevel="0" collapsed="false">
      <c r="A20" s="245" t="s">
        <v>119</v>
      </c>
      <c r="B20" s="246" t="str">
        <f aca="false">IF(VLOOKUP(A20,Income,6,FALSE())="","",ROUND(VLOOKUP(A20,Income,6,FALSE()),0))</f>
        <v/>
      </c>
    </row>
    <row r="21" customFormat="false" ht="15" hidden="false" customHeight="false" outlineLevel="0" collapsed="false">
      <c r="A21" s="245" t="s">
        <v>122</v>
      </c>
      <c r="B21" s="246" t="str">
        <f aca="false">IF(VLOOKUP(A21,Income,6,FALSE())="","",ROUND(VLOOKUP(A21,Income,6,FALSE()),0))</f>
        <v/>
      </c>
    </row>
    <row r="22" customFormat="false" ht="15" hidden="false" customHeight="false" outlineLevel="0" collapsed="false">
      <c r="A22" s="245" t="s">
        <v>125</v>
      </c>
      <c r="B22" s="246" t="str">
        <f aca="false">IF(VLOOKUP(A22,Income,6,FALSE())="","",ROUND(VLOOKUP(A22,Income,6,FALSE()),0))</f>
        <v/>
      </c>
    </row>
    <row r="23" customFormat="false" ht="15" hidden="false" customHeight="false" outlineLevel="0" collapsed="false">
      <c r="A23" s="245" t="s">
        <v>128</v>
      </c>
      <c r="B23" s="246" t="str">
        <f aca="false">IF(VLOOKUP(A23,Income,6,FALSE())="","",ROUND(VLOOKUP(A23,Income,6,FALSE()),0))</f>
        <v/>
      </c>
    </row>
    <row r="24" customFormat="false" ht="15" hidden="false" customHeight="false" outlineLevel="0" collapsed="false">
      <c r="A24" s="245" t="s">
        <v>131</v>
      </c>
      <c r="B24" s="246" t="str">
        <f aca="false">IF(VLOOKUP(A24,Income,6,FALSE())="","",ROUND(VLOOKUP(A24,Income,6,FALSE()),0))</f>
        <v/>
      </c>
    </row>
    <row r="25" customFormat="false" ht="15" hidden="false" customHeight="false" outlineLevel="0" collapsed="false">
      <c r="A25" s="245" t="s">
        <v>139</v>
      </c>
      <c r="B25" s="246" t="str">
        <f aca="false">IF(VLOOKUP(A25,Income,6,FALSE())="","",ROUND(VLOOKUP(A25,Income,6,FALSE()),0))</f>
        <v/>
      </c>
    </row>
    <row r="26" customFormat="false" ht="15" hidden="false" customHeight="false" outlineLevel="0" collapsed="false">
      <c r="A26" s="245" t="s">
        <v>142</v>
      </c>
      <c r="B26" s="246" t="str">
        <f aca="false">IF(VLOOKUP(A26,Income,6,FALSE())="","",ROUND(VLOOKUP(A26,Income,6,FALSE()),0))</f>
        <v/>
      </c>
    </row>
    <row r="27" customFormat="false" ht="15" hidden="false" customHeight="false" outlineLevel="0" collapsed="false">
      <c r="A27" s="245" t="s">
        <v>149</v>
      </c>
      <c r="B27" s="246" t="str">
        <f aca="false">IF(VLOOKUP(A27,Income,6,FALSE())="","",ROUND(VLOOKUP(A27,Income,6,FALSE()),0))</f>
        <v/>
      </c>
    </row>
    <row r="28" customFormat="false" ht="15" hidden="false" customHeight="false" outlineLevel="0" collapsed="false">
      <c r="A28" s="245" t="s">
        <v>153</v>
      </c>
      <c r="B28" s="246" t="str">
        <f aca="false">IF(VLOOKUP(A28,Income,6,FALSE())="","",ROUND(VLOOKUP(A28,Income,6,FALSE()),0))</f>
        <v/>
      </c>
    </row>
    <row r="29" customFormat="false" ht="15" hidden="false" customHeight="false" outlineLevel="0" collapsed="false">
      <c r="A29" s="245" t="s">
        <v>158</v>
      </c>
      <c r="B29" s="246" t="str">
        <f aca="false">IF(VLOOKUP(A29,Income,6,FALSE())="","",ROUND(VLOOKUP(A29,Income,6,FALSE()),0))</f>
        <v/>
      </c>
    </row>
    <row r="30" customFormat="false" ht="15" hidden="false" customHeight="false" outlineLevel="0" collapsed="false">
      <c r="A30" s="245" t="s">
        <v>162</v>
      </c>
      <c r="B30" s="246" t="str">
        <f aca="false">IF(VLOOKUP(A30,Income,6,FALSE())="","",ROUND(VLOOKUP(A30,Income,6,FALSE()),0))</f>
        <v/>
      </c>
    </row>
    <row r="31" customFormat="false" ht="15" hidden="false" customHeight="false" outlineLevel="0" collapsed="false">
      <c r="A31" s="245" t="s">
        <v>167</v>
      </c>
      <c r="B31" s="246" t="str">
        <f aca="false">IF(VLOOKUP(A31,Income,6,FALSE())="","",ROUND(VLOOKUP(A31,Income,6,FALSE()),0))</f>
        <v/>
      </c>
    </row>
    <row r="32" customFormat="false" ht="15" hidden="false" customHeight="false" outlineLevel="0" collapsed="false">
      <c r="A32" s="245" t="s">
        <v>171</v>
      </c>
      <c r="B32" s="246" t="str">
        <f aca="false">IF(VLOOKUP(A32,Income,6,FALSE())="","",ROUND(VLOOKUP(A32,Income,6,FALSE()),0))</f>
        <v/>
      </c>
    </row>
    <row r="33" customFormat="false" ht="15" hidden="false" customHeight="false" outlineLevel="0" collapsed="false">
      <c r="A33" s="245" t="s">
        <v>177</v>
      </c>
      <c r="B33" s="246" t="str">
        <f aca="false">IF(VLOOKUP(A33,Income,6,FALSE())="","",ROUND(VLOOKUP(A33,Income,6,FALSE()),0))</f>
        <v/>
      </c>
    </row>
    <row r="34" customFormat="false" ht="15" hidden="false" customHeight="false" outlineLevel="0" collapsed="false">
      <c r="A34" s="245" t="s">
        <v>180</v>
      </c>
      <c r="B34" s="246" t="str">
        <f aca="false">IF(VLOOKUP(A34,Income,6,FALSE())="","",ROUND(VLOOKUP(A34,Income,6,FALSE()),0))</f>
        <v/>
      </c>
    </row>
    <row r="35" customFormat="false" ht="15" hidden="false" customHeight="false" outlineLevel="0" collapsed="false">
      <c r="A35" s="245" t="s">
        <v>183</v>
      </c>
      <c r="B35" s="246" t="str">
        <f aca="false">IF(VLOOKUP(A35,Income,6,FALSE())="","",ROUND(VLOOKUP(A35,Income,6,FALSE()),0))</f>
        <v/>
      </c>
    </row>
    <row r="36" customFormat="false" ht="15" hidden="false" customHeight="false" outlineLevel="0" collapsed="false">
      <c r="A36" s="245" t="s">
        <v>186</v>
      </c>
      <c r="B36" s="246" t="str">
        <f aca="false">IF(VLOOKUP(A36,Income,6,FALSE())="","",ROUND(VLOOKUP(A36,Income,6,FALSE()),0))</f>
        <v/>
      </c>
    </row>
    <row r="37" customFormat="false" ht="15" hidden="false" customHeight="false" outlineLevel="0" collapsed="false">
      <c r="A37" s="245" t="s">
        <v>189</v>
      </c>
      <c r="B37" s="246" t="str">
        <f aca="false">IF(VLOOKUP(A37,Income,6,FALSE())="","",ROUND(VLOOKUP(A37,Income,6,FALSE()),0))</f>
        <v/>
      </c>
    </row>
    <row r="38" customFormat="false" ht="15" hidden="false" customHeight="false" outlineLevel="0" collapsed="false">
      <c r="A38" s="245" t="s">
        <v>192</v>
      </c>
      <c r="B38" s="246" t="str">
        <f aca="false">IF(VLOOKUP(A38,Income,6,FALSE())="","",ROUND(VLOOKUP(A38,Income,6,FALSE()),0))</f>
        <v/>
      </c>
    </row>
    <row r="39" customFormat="false" ht="15" hidden="false" customHeight="false" outlineLevel="0" collapsed="false">
      <c r="A39" s="245" t="s">
        <v>203</v>
      </c>
      <c r="B39" s="246" t="str">
        <f aca="false">IF(VLOOKUP(A39,Income,6,FALSE())="","",ROUND(VLOOKUP(A39,Income,6,FALSE()),0))</f>
        <v/>
      </c>
    </row>
    <row r="40" customFormat="false" ht="15" hidden="false" customHeight="false" outlineLevel="0" collapsed="false">
      <c r="A40" s="245" t="s">
        <v>206</v>
      </c>
      <c r="B40" s="246" t="str">
        <f aca="false">IF(VLOOKUP(A40,Income,6,FALSE())="","",ROUND(VLOOKUP(A40,Income,6,FALSE()),0))</f>
        <v/>
      </c>
    </row>
    <row r="41" customFormat="false" ht="15" hidden="false" customHeight="false" outlineLevel="0" collapsed="false">
      <c r="A41" s="245" t="s">
        <v>211</v>
      </c>
      <c r="B41" s="246" t="str">
        <f aca="false">IF(VLOOKUP(A41,Income,6,FALSE())="","",ROUND(VLOOKUP(A41,Income,6,FALSE()),0))</f>
        <v/>
      </c>
    </row>
    <row r="42" customFormat="false" ht="15" hidden="false" customHeight="false" outlineLevel="0" collapsed="false">
      <c r="A42" s="245" t="s">
        <v>218</v>
      </c>
      <c r="B42" s="246" t="str">
        <f aca="false">IF(VLOOKUP(A42,Income,6,FALSE())="","",ROUND(VLOOKUP(A42,Income,6,FALSE()),0))</f>
        <v/>
      </c>
    </row>
    <row r="43" customFormat="false" ht="15" hidden="false" customHeight="false" outlineLevel="0" collapsed="false">
      <c r="A43" s="245" t="s">
        <v>223</v>
      </c>
      <c r="B43" s="246" t="str">
        <f aca="false">IF(VLOOKUP(A43,Income,6,FALSE())="","",ROUND(VLOOKUP(A43,Income,6,FALSE()),0))</f>
        <v/>
      </c>
    </row>
    <row r="44" customFormat="false" ht="15" hidden="false" customHeight="false" outlineLevel="0" collapsed="false">
      <c r="A44" s="245" t="s">
        <v>227</v>
      </c>
      <c r="B44" s="246" t="str">
        <f aca="false">IF(VLOOKUP(A44,Income,6,FALSE())="","",ROUND(VLOOKUP(A44,Income,6,FALSE()),0))</f>
        <v/>
      </c>
    </row>
    <row r="45" customFormat="false" ht="15" hidden="false" customHeight="false" outlineLevel="0" collapsed="false">
      <c r="A45" s="245" t="s">
        <v>231</v>
      </c>
      <c r="B45" s="246" t="str">
        <f aca="false">IF(VLOOKUP(A45,Income,6,FALSE())="","",ROUND(VLOOKUP(A45,Income,6,FALSE()),0))</f>
        <v/>
      </c>
    </row>
    <row r="46" customFormat="false" ht="15" hidden="false" customHeight="false" outlineLevel="0" collapsed="false">
      <c r="A46" s="245" t="s">
        <v>234</v>
      </c>
      <c r="B46" s="246" t="str">
        <f aca="false">IF(VLOOKUP(A46,Income,6,FALSE())="","",ROUND(VLOOKUP(A46,Income,6,FALSE()),0))</f>
        <v/>
      </c>
    </row>
    <row r="47" customFormat="false" ht="15" hidden="false" customHeight="false" outlineLevel="0" collapsed="false">
      <c r="A47" s="245" t="s">
        <v>238</v>
      </c>
      <c r="B47" s="246" t="str">
        <f aca="false">IF(VLOOKUP(A47,Income,6,FALSE())="","",ROUND(VLOOKUP(A47,Income,6,FALSE()),0))</f>
        <v/>
      </c>
    </row>
    <row r="48" customFormat="false" ht="15" hidden="false" customHeight="false" outlineLevel="0" collapsed="false">
      <c r="A48" s="245" t="s">
        <v>248</v>
      </c>
      <c r="B48" s="246" t="str">
        <f aca="false">IF(VLOOKUP(A48,Income,6,FALSE())="","",ROUND(VLOOKUP(A48,Income,6,FALSE()),0))</f>
        <v/>
      </c>
    </row>
    <row r="49" customFormat="false" ht="15" hidden="false" customHeight="false" outlineLevel="0" collapsed="false">
      <c r="A49" s="245" t="s">
        <v>250</v>
      </c>
      <c r="B49" s="246" t="str">
        <f aca="false">IF(VLOOKUP(A49,Income,6,FALSE())="","",ROUND(VLOOKUP(A49,Income,6,FALSE()),0))</f>
        <v/>
      </c>
    </row>
    <row r="50" customFormat="false" ht="15" hidden="false" customHeight="false" outlineLevel="0" collapsed="false">
      <c r="A50" s="245" t="n">
        <v>1201</v>
      </c>
      <c r="B50" s="246" t="str">
        <f aca="false">IF(VLOOKUP(A50,Income,6,FALSE())="","",ROUND(VLOOKUP(A50,Income,6,FALSE()),0))</f>
        <v/>
      </c>
    </row>
    <row r="51" customFormat="false" ht="15" hidden="false" customHeight="false" outlineLevel="0" collapsed="false">
      <c r="A51" s="245" t="n">
        <v>1203</v>
      </c>
      <c r="B51" s="246" t="str">
        <f aca="false">IF(VLOOKUP(A51,Income,6,FALSE())="","",ROUND(VLOOKUP(A51,Income,6,FALSE()),0))</f>
        <v/>
      </c>
    </row>
    <row r="52" customFormat="false" ht="15" hidden="false" customHeight="false" outlineLevel="0" collapsed="false">
      <c r="A52" s="245" t="n">
        <v>1205</v>
      </c>
      <c r="B52" s="246" t="str">
        <f aca="false">IF(VLOOKUP(A52,Income,6,FALSE())="","",ROUND(VLOOKUP(A52,Income,6,FALSE()),0))</f>
        <v/>
      </c>
    </row>
    <row r="53" customFormat="false" ht="15" hidden="false" customHeight="false" outlineLevel="0" collapsed="false">
      <c r="A53" s="245" t="n">
        <v>1207</v>
      </c>
      <c r="B53" s="246" t="str">
        <f aca="false">IF(VLOOKUP(A53,Income,6,FALSE())="","",ROUND(VLOOKUP(A53,Income,6,FALSE()),0))</f>
        <v/>
      </c>
    </row>
    <row r="54" customFormat="false" ht="15" hidden="false" customHeight="false" outlineLevel="0" collapsed="false">
      <c r="A54" s="245" t="n">
        <v>1209</v>
      </c>
      <c r="B54" s="246" t="str">
        <f aca="false">IF(VLOOKUP(A54,Income,6,FALSE())="","",ROUND(VLOOKUP(A54,Income,6,FALSE()),0))</f>
        <v/>
      </c>
    </row>
    <row r="55" customFormat="false" ht="15" hidden="false" customHeight="false" outlineLevel="0" collapsed="false">
      <c r="A55" s="245" t="n">
        <v>1301</v>
      </c>
      <c r="B55" s="246" t="str">
        <f aca="false">IF(VLOOKUP(A55,Income,6,FALSE())="","",ROUND(VLOOKUP(A55,Income,6,FALSE()),0))</f>
        <v/>
      </c>
    </row>
    <row r="56" customFormat="false" ht="15" hidden="false" customHeight="false" outlineLevel="0" collapsed="false">
      <c r="A56" s="245" t="n">
        <v>1303</v>
      </c>
      <c r="B56" s="246" t="str">
        <f aca="false">IF(VLOOKUP(A56,Income,6,FALSE())="","",ROUND(VLOOKUP(A56,Income,6,FALSE()),0))</f>
        <v/>
      </c>
    </row>
    <row r="57" customFormat="false" ht="15" hidden="false" customHeight="false" outlineLevel="0" collapsed="false">
      <c r="A57" s="245" t="n">
        <v>1305</v>
      </c>
      <c r="B57" s="246" t="str">
        <f aca="false">IF(VLOOKUP(A57,Income,6,FALSE())="","",ROUND(VLOOKUP(A57,Income,6,FALSE()),0))</f>
        <v/>
      </c>
    </row>
    <row r="58" customFormat="false" ht="15" hidden="false" customHeight="false" outlineLevel="0" collapsed="false">
      <c r="A58" s="245" t="n">
        <v>1401</v>
      </c>
      <c r="B58" s="246" t="str">
        <f aca="false">IF(VLOOKUP(A58,Income,6,FALSE())="","",ROUND(VLOOKUP(A58,Income,6,FALSE()),0))</f>
        <v/>
      </c>
    </row>
    <row r="59" customFormat="false" ht="15" hidden="false" customHeight="false" outlineLevel="0" collapsed="false">
      <c r="A59" s="245" t="n">
        <v>1405</v>
      </c>
      <c r="B59" s="246" t="str">
        <f aca="false">IF(VLOOKUP(A59,Income,6,FALSE())="","",ROUND(VLOOKUP(A59,Income,6,FALSE()),0))</f>
        <v/>
      </c>
    </row>
    <row r="60" customFormat="false" ht="15" hidden="false" customHeight="false" outlineLevel="0" collapsed="false">
      <c r="A60" s="247" t="s">
        <v>72</v>
      </c>
      <c r="B60" s="248" t="str">
        <f aca="false">IF(VLOOKUP(A60,Expenditure,6,FALSE())="","",ROUND(VLOOKUP(A60,Expenditure,6,FALSE()),0))</f>
        <v/>
      </c>
    </row>
    <row r="61" customFormat="false" ht="15" hidden="false" customHeight="false" outlineLevel="0" collapsed="false">
      <c r="A61" s="247" t="s">
        <v>76</v>
      </c>
      <c r="B61" s="248" t="str">
        <f aca="false">IF(VLOOKUP(A61,Expenditure,6,FALSE())="","",ROUND(VLOOKUP(A61,Expenditure,6,FALSE()),0))</f>
        <v/>
      </c>
    </row>
    <row r="62" customFormat="false" ht="15" hidden="false" customHeight="false" outlineLevel="0" collapsed="false">
      <c r="A62" s="247" t="s">
        <v>81</v>
      </c>
      <c r="B62" s="248" t="str">
        <f aca="false">IF(VLOOKUP(A62,Expenditure,6,FALSE())="","",ROUND(VLOOKUP(A62,Expenditure,6,FALSE()),0))</f>
        <v/>
      </c>
    </row>
    <row r="63" customFormat="false" ht="15" hidden="false" customHeight="false" outlineLevel="0" collapsed="false">
      <c r="A63" s="247" t="s">
        <v>88</v>
      </c>
      <c r="B63" s="248" t="str">
        <f aca="false">IF(VLOOKUP(A63,Expenditure,6,FALSE())="","",ROUND(VLOOKUP(A63,Expenditure,6,FALSE()),0))</f>
        <v/>
      </c>
    </row>
    <row r="64" customFormat="false" ht="15" hidden="false" customHeight="false" outlineLevel="0" collapsed="false">
      <c r="A64" s="247" t="s">
        <v>94</v>
      </c>
      <c r="B64" s="248" t="str">
        <f aca="false">IF(VLOOKUP(A64,Expenditure,6,FALSE())="","",ROUND(VLOOKUP(A64,Expenditure,6,FALSE()),0))</f>
        <v/>
      </c>
    </row>
    <row r="65" customFormat="false" ht="15" hidden="false" customHeight="false" outlineLevel="0" collapsed="false">
      <c r="A65" s="247" t="s">
        <v>101</v>
      </c>
      <c r="B65" s="248" t="str">
        <f aca="false">IF(VLOOKUP(A65,Expenditure,6,FALSE())="","",ROUND(VLOOKUP(A65,Expenditure,6,FALSE()),0))</f>
        <v/>
      </c>
    </row>
    <row r="66" customFormat="false" ht="15" hidden="false" customHeight="false" outlineLevel="0" collapsed="false">
      <c r="A66" s="247" t="s">
        <v>105</v>
      </c>
      <c r="B66" s="248" t="str">
        <f aca="false">IF(VLOOKUP(A66,Expenditure,6,FALSE())="","",ROUND(VLOOKUP(A66,Expenditure,6,FALSE()),0))</f>
        <v/>
      </c>
    </row>
    <row r="67" customFormat="false" ht="15" hidden="false" customHeight="false" outlineLevel="0" collapsed="false">
      <c r="A67" s="247" t="s">
        <v>109</v>
      </c>
      <c r="B67" s="248" t="str">
        <f aca="false">IF(VLOOKUP(A67,Expenditure,6,FALSE())="","",ROUND(VLOOKUP(A67,Expenditure,6,FALSE()),0))</f>
        <v/>
      </c>
    </row>
    <row r="68" customFormat="false" ht="15" hidden="false" customHeight="false" outlineLevel="0" collapsed="false">
      <c r="A68" s="247" t="s">
        <v>113</v>
      </c>
      <c r="B68" s="248" t="str">
        <f aca="false">IF(VLOOKUP(A68,Expenditure,6,FALSE())="","",ROUND(VLOOKUP(A68,Expenditure,6,FALSE()),0))</f>
        <v/>
      </c>
    </row>
    <row r="69" customFormat="false" ht="15" hidden="false" customHeight="false" outlineLevel="0" collapsed="false">
      <c r="A69" s="247" t="s">
        <v>117</v>
      </c>
      <c r="B69" s="248" t="str">
        <f aca="false">IF(VLOOKUP(A69,Expenditure,6,FALSE())="","",ROUND(VLOOKUP(A69,Expenditure,6,FALSE()),0))</f>
        <v/>
      </c>
    </row>
    <row r="70" customFormat="false" ht="15" hidden="false" customHeight="false" outlineLevel="0" collapsed="false">
      <c r="A70" s="247" t="s">
        <v>120</v>
      </c>
      <c r="B70" s="248" t="str">
        <f aca="false">IF(VLOOKUP(A70,Expenditure,6,FALSE())="","",ROUND(VLOOKUP(A70,Expenditure,6,FALSE()),0))</f>
        <v/>
      </c>
    </row>
    <row r="71" customFormat="false" ht="15" hidden="false" customHeight="false" outlineLevel="0" collapsed="false">
      <c r="A71" s="247" t="s">
        <v>123</v>
      </c>
      <c r="B71" s="248" t="str">
        <f aca="false">IF(VLOOKUP(A71,Expenditure,6,FALSE())="","",ROUND(VLOOKUP(A71,Expenditure,6,FALSE()),0))</f>
        <v/>
      </c>
    </row>
    <row r="72" customFormat="false" ht="15" hidden="false" customHeight="false" outlineLevel="0" collapsed="false">
      <c r="A72" s="247" t="s">
        <v>126</v>
      </c>
      <c r="B72" s="248" t="str">
        <f aca="false">IF(VLOOKUP(A72,Expenditure,6,FALSE())="","",ROUND(VLOOKUP(A72,Expenditure,6,FALSE()),0))</f>
        <v/>
      </c>
    </row>
    <row r="73" customFormat="false" ht="15" hidden="false" customHeight="false" outlineLevel="0" collapsed="false">
      <c r="A73" s="247" t="s">
        <v>129</v>
      </c>
      <c r="B73" s="248" t="str">
        <f aca="false">IF(VLOOKUP(A73,Expenditure,6,FALSE())="","",ROUND(VLOOKUP(A73,Expenditure,6,FALSE()),0))</f>
        <v/>
      </c>
    </row>
    <row r="74" customFormat="false" ht="15" hidden="false" customHeight="false" outlineLevel="0" collapsed="false">
      <c r="A74" s="247" t="s">
        <v>132</v>
      </c>
      <c r="B74" s="248" t="str">
        <f aca="false">IF(VLOOKUP(A74,Expenditure,6,FALSE())="","",ROUND(VLOOKUP(A74,Expenditure,6,FALSE()),0))</f>
        <v/>
      </c>
    </row>
    <row r="75" customFormat="false" ht="15" hidden="false" customHeight="false" outlineLevel="0" collapsed="false">
      <c r="A75" s="247" t="s">
        <v>140</v>
      </c>
      <c r="B75" s="248" t="str">
        <f aca="false">IF(VLOOKUP(A75,Expenditure,6,FALSE())="","",ROUND(VLOOKUP(A75,Expenditure,6,FALSE()),0))</f>
        <v/>
      </c>
    </row>
    <row r="76" customFormat="false" ht="15" hidden="false" customHeight="false" outlineLevel="0" collapsed="false">
      <c r="A76" s="247" t="s">
        <v>143</v>
      </c>
      <c r="B76" s="248" t="str">
        <f aca="false">IF(VLOOKUP(A76,Expenditure,6,FALSE())="","",ROUND(VLOOKUP(A76,Expenditure,6,FALSE()),0))</f>
        <v/>
      </c>
    </row>
    <row r="77" customFormat="false" ht="15" hidden="false" customHeight="false" outlineLevel="0" collapsed="false">
      <c r="A77" s="247" t="s">
        <v>150</v>
      </c>
      <c r="B77" s="248" t="str">
        <f aca="false">IF(VLOOKUP(A77,Expenditure,6,FALSE())="","",ROUND(VLOOKUP(A77,Expenditure,6,FALSE()),0))</f>
        <v/>
      </c>
    </row>
    <row r="78" customFormat="false" ht="15" hidden="false" customHeight="false" outlineLevel="0" collapsed="false">
      <c r="A78" s="247" t="s">
        <v>154</v>
      </c>
      <c r="B78" s="248" t="str">
        <f aca="false">IF(VLOOKUP(A78,Expenditure,6,FALSE())="","",ROUND(VLOOKUP(A78,Expenditure,6,FALSE()),0))</f>
        <v/>
      </c>
    </row>
    <row r="79" customFormat="false" ht="15" hidden="false" customHeight="false" outlineLevel="0" collapsed="false">
      <c r="A79" s="247" t="s">
        <v>159</v>
      </c>
      <c r="B79" s="248" t="str">
        <f aca="false">IF(VLOOKUP(A79,Expenditure,6,FALSE())="","",ROUND(VLOOKUP(A79,Expenditure,6,FALSE()),0))</f>
        <v/>
      </c>
    </row>
    <row r="80" customFormat="false" ht="15" hidden="false" customHeight="false" outlineLevel="0" collapsed="false">
      <c r="A80" s="247" t="s">
        <v>163</v>
      </c>
      <c r="B80" s="248" t="str">
        <f aca="false">IF(VLOOKUP(A80,Expenditure,6,FALSE())="","",ROUND(VLOOKUP(A80,Expenditure,6,FALSE()),0))</f>
        <v/>
      </c>
    </row>
    <row r="81" customFormat="false" ht="15" hidden="false" customHeight="false" outlineLevel="0" collapsed="false">
      <c r="A81" s="247" t="s">
        <v>168</v>
      </c>
      <c r="B81" s="248" t="str">
        <f aca="false">IF(VLOOKUP(A81,Expenditure,6,FALSE())="","",ROUND(VLOOKUP(A81,Expenditure,6,FALSE()),0))</f>
        <v/>
      </c>
    </row>
    <row r="82" customFormat="false" ht="15" hidden="false" customHeight="false" outlineLevel="0" collapsed="false">
      <c r="A82" s="247" t="s">
        <v>172</v>
      </c>
      <c r="B82" s="248" t="str">
        <f aca="false">IF(VLOOKUP(A82,Expenditure,6,FALSE())="","",ROUND(VLOOKUP(A82,Expenditure,6,FALSE()),0))</f>
        <v/>
      </c>
    </row>
    <row r="83" customFormat="false" ht="15" hidden="false" customHeight="false" outlineLevel="0" collapsed="false">
      <c r="A83" s="247" t="s">
        <v>178</v>
      </c>
      <c r="B83" s="248" t="str">
        <f aca="false">IF(VLOOKUP(A83,Expenditure,6,FALSE())="","",ROUND(VLOOKUP(A83,Expenditure,6,FALSE()),0))</f>
        <v/>
      </c>
    </row>
    <row r="84" customFormat="false" ht="15" hidden="false" customHeight="false" outlineLevel="0" collapsed="false">
      <c r="A84" s="247" t="s">
        <v>181</v>
      </c>
      <c r="B84" s="248" t="str">
        <f aca="false">IF(VLOOKUP(A84,Expenditure,6,FALSE())="","",ROUND(VLOOKUP(A84,Expenditure,6,FALSE()),0))</f>
        <v/>
      </c>
    </row>
    <row r="85" customFormat="false" ht="15" hidden="false" customHeight="false" outlineLevel="0" collapsed="false">
      <c r="A85" s="247" t="s">
        <v>184</v>
      </c>
      <c r="B85" s="248" t="str">
        <f aca="false">IF(VLOOKUP(A85,Expenditure,6,FALSE())="","",ROUND(VLOOKUP(A85,Expenditure,6,FALSE()),0))</f>
        <v/>
      </c>
    </row>
    <row r="86" customFormat="false" ht="15" hidden="false" customHeight="false" outlineLevel="0" collapsed="false">
      <c r="A86" s="247" t="s">
        <v>187</v>
      </c>
      <c r="B86" s="248" t="str">
        <f aca="false">IF(VLOOKUP(A86,Expenditure,6,FALSE())="","",ROUND(VLOOKUP(A86,Expenditure,6,FALSE()),0))</f>
        <v/>
      </c>
    </row>
    <row r="87" customFormat="false" ht="15" hidden="false" customHeight="false" outlineLevel="0" collapsed="false">
      <c r="A87" s="247" t="s">
        <v>190</v>
      </c>
      <c r="B87" s="248" t="str">
        <f aca="false">IF(VLOOKUP(A87,Expenditure,6,FALSE())="","",ROUND(VLOOKUP(A87,Expenditure,6,FALSE()),0))</f>
        <v/>
      </c>
    </row>
    <row r="88" customFormat="false" ht="15" hidden="false" customHeight="false" outlineLevel="0" collapsed="false">
      <c r="A88" s="247" t="s">
        <v>193</v>
      </c>
      <c r="B88" s="248" t="str">
        <f aca="false">IF(VLOOKUP(A88,Expenditure,6,FALSE())="","",ROUND(VLOOKUP(A88,Expenditure,6,FALSE()),0))</f>
        <v/>
      </c>
    </row>
    <row r="89" customFormat="false" ht="15" hidden="false" customHeight="false" outlineLevel="0" collapsed="false">
      <c r="A89" s="247" t="s">
        <v>201</v>
      </c>
      <c r="B89" s="248" t="str">
        <f aca="false">IF(VLOOKUP(A89,Expenditure,6,FALSE())="","",ROUND(VLOOKUP(A89,Expenditure,6,FALSE()),0))</f>
        <v/>
      </c>
    </row>
    <row r="90" customFormat="false" ht="15" hidden="false" customHeight="false" outlineLevel="0" collapsed="false">
      <c r="A90" s="247" t="s">
        <v>208</v>
      </c>
      <c r="B90" s="248" t="str">
        <f aca="false">IF(VLOOKUP(A90,Expenditure,6,FALSE())="","",ROUND(VLOOKUP(A90,Expenditure,6,FALSE()),0))</f>
        <v/>
      </c>
    </row>
    <row r="91" customFormat="false" ht="15" hidden="false" customHeight="false" outlineLevel="0" collapsed="false">
      <c r="A91" s="247" t="s">
        <v>212</v>
      </c>
      <c r="B91" s="248" t="str">
        <f aca="false">IF(VLOOKUP(A91,Expenditure,6,FALSE())="","",ROUND(VLOOKUP(A91,Expenditure,6,FALSE()),0))</f>
        <v/>
      </c>
    </row>
    <row r="92" customFormat="false" ht="15" hidden="false" customHeight="false" outlineLevel="0" collapsed="false">
      <c r="A92" s="247" t="s">
        <v>221</v>
      </c>
      <c r="B92" s="248" t="str">
        <f aca="false">IF(VLOOKUP(A92,Expenditure,6,FALSE())="","",ROUND(VLOOKUP(A92,Expenditure,6,FALSE()),0))</f>
        <v/>
      </c>
    </row>
    <row r="93" customFormat="false" ht="15" hidden="false" customHeight="false" outlineLevel="0" collapsed="false">
      <c r="A93" s="247" t="s">
        <v>225</v>
      </c>
      <c r="B93" s="248" t="str">
        <f aca="false">IF(VLOOKUP(A93,Expenditure,6,FALSE())="","",ROUND(VLOOKUP(A93,Expenditure,6,FALSE()),0))</f>
        <v/>
      </c>
    </row>
    <row r="94" customFormat="false" ht="15" hidden="false" customHeight="false" outlineLevel="0" collapsed="false">
      <c r="A94" s="247" t="s">
        <v>229</v>
      </c>
      <c r="B94" s="248" t="str">
        <f aca="false">IF(VLOOKUP(A94,Expenditure,6,FALSE())="","",ROUND(VLOOKUP(A94,Expenditure,6,FALSE()),0))</f>
        <v/>
      </c>
    </row>
    <row r="95" customFormat="false" ht="15" hidden="false" customHeight="false" outlineLevel="0" collapsed="false">
      <c r="A95" s="247" t="s">
        <v>232</v>
      </c>
      <c r="B95" s="248" t="str">
        <f aca="false">IF(VLOOKUP(A95,Expenditure,6,FALSE())="","",ROUND(VLOOKUP(A95,Expenditure,6,FALSE()),0))</f>
        <v/>
      </c>
    </row>
    <row r="96" customFormat="false" ht="15" hidden="false" customHeight="false" outlineLevel="0" collapsed="false">
      <c r="A96" s="247" t="s">
        <v>236</v>
      </c>
      <c r="B96" s="248" t="str">
        <f aca="false">IF(VLOOKUP(A96,Expenditure,6,FALSE())="","",ROUND(VLOOKUP(A96,Expenditure,6,FALSE()),0))</f>
        <v/>
      </c>
    </row>
    <row r="97" customFormat="false" ht="15" hidden="false" customHeight="false" outlineLevel="0" collapsed="false">
      <c r="A97" s="247" t="s">
        <v>240</v>
      </c>
      <c r="B97" s="248" t="str">
        <f aca="false">IF(VLOOKUP(A97,Expenditure,6,FALSE())="","",ROUND(VLOOKUP(A97,Expenditure,6,FALSE()),0))</f>
        <v/>
      </c>
    </row>
    <row r="98" customFormat="false" ht="15" hidden="false" customHeight="false" outlineLevel="0" collapsed="false">
      <c r="A98" s="249" t="s">
        <v>246</v>
      </c>
      <c r="B98" s="248" t="str">
        <f aca="false">IF(VLOOKUP(A98,Expenditure,6,FALSE())="","",ROUND(VLOOKUP(A98,Expenditure,6,FALSE()),0))</f>
        <v/>
      </c>
    </row>
    <row r="99" customFormat="false" ht="15" hidden="false" customHeight="false" outlineLevel="0" collapsed="false">
      <c r="A99" s="247" t="s">
        <v>251</v>
      </c>
      <c r="B99" s="248" t="str">
        <f aca="false">IF(VLOOKUP(A99,Expenditure,6,FALSE())="","",ROUND(VLOOKUP(A99,Expenditure,6,FALSE()),0))</f>
        <v/>
      </c>
    </row>
    <row r="100" customFormat="false" ht="15" hidden="false" customHeight="false" outlineLevel="0" collapsed="false">
      <c r="A100" s="247" t="n">
        <v>1202</v>
      </c>
      <c r="B100" s="248" t="str">
        <f aca="false">IF(VLOOKUP(A100,Expenditure,6,FALSE())="","",ROUND(VLOOKUP(A100,Expenditure,6,FALSE()),0))</f>
        <v/>
      </c>
    </row>
    <row r="101" customFormat="false" ht="15" hidden="false" customHeight="false" outlineLevel="0" collapsed="false">
      <c r="A101" s="247" t="n">
        <v>1204</v>
      </c>
      <c r="B101" s="248" t="str">
        <f aca="false">IF(VLOOKUP(A101,Expenditure,6,FALSE())="","",ROUND(VLOOKUP(A101,Expenditure,6,FALSE()),0))</f>
        <v/>
      </c>
    </row>
    <row r="102" customFormat="false" ht="15" hidden="false" customHeight="false" outlineLevel="0" collapsed="false">
      <c r="A102" s="247" t="n">
        <v>1206</v>
      </c>
      <c r="B102" s="248" t="str">
        <f aca="false">IF(VLOOKUP(A102,Expenditure,6,FALSE())="","",ROUND(VLOOKUP(A102,Expenditure,6,FALSE()),0))</f>
        <v/>
      </c>
    </row>
    <row r="103" customFormat="false" ht="15" hidden="false" customHeight="false" outlineLevel="0" collapsed="false">
      <c r="A103" s="247" t="n">
        <v>1208</v>
      </c>
      <c r="B103" s="248" t="str">
        <f aca="false">IF(VLOOKUP(A103,Expenditure,6,FALSE())="","",ROUND(VLOOKUP(A103,Expenditure,6,FALSE()),0))</f>
        <v/>
      </c>
    </row>
    <row r="104" customFormat="false" ht="15" hidden="false" customHeight="false" outlineLevel="0" collapsed="false">
      <c r="A104" s="247" t="n">
        <v>1210</v>
      </c>
      <c r="B104" s="248" t="str">
        <f aca="false">IF(VLOOKUP(A104,Expenditure,6,FALSE())="","",ROUND(VLOOKUP(A104,Expenditure,6,FALSE()),0))</f>
        <v/>
      </c>
    </row>
    <row r="105" customFormat="false" ht="15" hidden="false" customHeight="false" outlineLevel="0" collapsed="false">
      <c r="A105" s="247" t="n">
        <v>1302</v>
      </c>
      <c r="B105" s="248" t="str">
        <f aca="false">IF(VLOOKUP(A105,Expenditure,6,FALSE())="","",ROUND(VLOOKUP(A105,Expenditure,6,FALSE()),0))</f>
        <v/>
      </c>
    </row>
    <row r="106" customFormat="false" ht="15" hidden="false" customHeight="false" outlineLevel="0" collapsed="false">
      <c r="A106" s="247" t="n">
        <v>1304</v>
      </c>
      <c r="B106" s="248" t="str">
        <f aca="false">IF(VLOOKUP(A106,Expenditure,6,FALSE())="","",ROUND(VLOOKUP(A106,Expenditure,6,FALSE()),0))</f>
        <v/>
      </c>
    </row>
    <row r="107" customFormat="false" ht="15" hidden="false" customHeight="false" outlineLevel="0" collapsed="false">
      <c r="A107" s="247" t="n">
        <v>1306</v>
      </c>
      <c r="B107" s="248" t="str">
        <f aca="false">IF(VLOOKUP(A107,Expenditure,6,FALSE())="","",ROUND(VLOOKUP(A107,Expenditure,6,FALSE()),0))</f>
        <v/>
      </c>
    </row>
    <row r="108" customFormat="false" ht="15" hidden="false" customHeight="false" outlineLevel="0" collapsed="false">
      <c r="A108" s="247" t="n">
        <v>1402</v>
      </c>
      <c r="B108" s="248" t="str">
        <f aca="false">IF(VLOOKUP(A108,Expenditure,6,FALSE())="","",ROUND(VLOOKUP(A108,Expenditure,6,FALSE()),0))</f>
        <v/>
      </c>
    </row>
    <row r="109" customFormat="false" ht="15" hidden="false" customHeight="false" outlineLevel="0" collapsed="false">
      <c r="A109" s="247" t="n">
        <v>1406</v>
      </c>
      <c r="B109" s="248" t="str">
        <f aca="false">IF(VLOOKUP(A109,Expenditure,6,FALSE())="","",ROUND(VLOOKUP(A109,Expenditure,6,FALSE()),0))</f>
        <v/>
      </c>
    </row>
    <row r="110" customFormat="false" ht="15" hidden="false" customHeight="false" outlineLevel="0" collapsed="false">
      <c r="A110" s="228" t="s">
        <v>1039</v>
      </c>
      <c r="B110" s="250" t="n">
        <f aca="false">'Questionnaire part 2'!E2</f>
        <v>0</v>
      </c>
    </row>
    <row r="111" customFormat="false" ht="15" hidden="false" customHeight="false" outlineLevel="0" collapsed="false">
      <c r="A111" s="228" t="s">
        <v>1040</v>
      </c>
      <c r="B111" s="250" t="n">
        <f aca="false">'Questionnaire part 2'!F2</f>
        <v>0</v>
      </c>
    </row>
    <row r="112" customFormat="false" ht="15" hidden="false" customHeight="false" outlineLevel="0" collapsed="false">
      <c r="A112" s="251" t="s">
        <v>1041</v>
      </c>
      <c r="B112" s="252" t="str">
        <f aca="false">IF(VLOOKUP(C112,'Questionnaire part 2'!$D$254:$I$853,2,FALSE())="","#",UPPER(VLOOKUP(C112,'Questionnaire part 2'!$D$254:$I$853,2,FALSE())))</f>
        <v>#</v>
      </c>
      <c r="C112" s="0" t="n">
        <v>1</v>
      </c>
    </row>
    <row r="113" customFormat="false" ht="15" hidden="false" customHeight="false" outlineLevel="0" collapsed="false">
      <c r="A113" s="251" t="s">
        <v>1042</v>
      </c>
      <c r="B113" s="252" t="str">
        <f aca="false">IF(ISNA(VLOOKUP(VLOOKUP(C112,'Questionnaire part 2'!$D$254:$I$853,3,FALSE()),'Country &amp; Service Codes'!B:C,2,FALSE())),"#",VLOOKUP(VLOOKUP(C112,'Questionnaire part 2'!$D$254:$I$853,3,FALSE()),'Country &amp; Service Codes'!B:C,2,FALSE()))</f>
        <v>#</v>
      </c>
    </row>
    <row r="114" customFormat="false" ht="15" hidden="false" customHeight="false" outlineLevel="0" collapsed="false">
      <c r="A114" s="251" t="s">
        <v>1043</v>
      </c>
      <c r="B114" s="252" t="str">
        <f aca="false">IF(VLOOKUP(C112,'Questionnaire part 2'!$D$254:$I$853,5,FALSE())="","#",ROUND(VLOOKUP(C112,'Questionnaire part 2'!$D$254:$I$853,5,FALSE()),0))</f>
        <v>#</v>
      </c>
    </row>
    <row r="115" customFormat="false" ht="15" hidden="false" customHeight="false" outlineLevel="0" collapsed="false">
      <c r="A115" s="251" t="s">
        <v>1044</v>
      </c>
      <c r="B115" s="252" t="str">
        <f aca="false">IF(VLOOKUP(C112,'Questionnaire part 2'!$D$254:$I$853,6,FALSE())="","#",ROUND(VLOOKUP(C112,'Questionnaire part 2'!$D$254:$I$853,6,FALSE()),0))</f>
        <v>#</v>
      </c>
    </row>
    <row r="116" customFormat="false" ht="15" hidden="false" customHeight="false" outlineLevel="0" collapsed="false">
      <c r="A116" s="251" t="s">
        <v>1041</v>
      </c>
      <c r="B116" s="252" t="str">
        <f aca="false">IF(VLOOKUP(C116,'Questionnaire part 2'!$D$254:$I$853,2,FALSE())="","#",UPPER(VLOOKUP(C116,'Questionnaire part 2'!$D$254:$I$853,2,FALSE())))</f>
        <v>#</v>
      </c>
      <c r="C116" s="0" t="n">
        <v>2</v>
      </c>
    </row>
    <row r="117" customFormat="false" ht="15" hidden="false" customHeight="false" outlineLevel="0" collapsed="false">
      <c r="A117" s="251" t="s">
        <v>1042</v>
      </c>
      <c r="B117" s="252" t="str">
        <f aca="false">IF(ISNA(VLOOKUP(VLOOKUP(C116,'Questionnaire part 2'!$D$254:$I$853,3,FALSE()),'Country &amp; Service Codes'!B:C,2,FALSE())),"#",VLOOKUP(VLOOKUP(C116,'Questionnaire part 2'!$D$254:$I$853,3,FALSE()),'Country &amp; Service Codes'!B:C,2,FALSE()))</f>
        <v>#</v>
      </c>
    </row>
    <row r="118" customFormat="false" ht="15" hidden="false" customHeight="false" outlineLevel="0" collapsed="false">
      <c r="A118" s="251" t="s">
        <v>1043</v>
      </c>
      <c r="B118" s="252" t="str">
        <f aca="false">IF(VLOOKUP(C116,'Questionnaire part 2'!$D$254:$I$853,5,FALSE())="","#",ROUND(VLOOKUP(C116,'Questionnaire part 2'!$D$254:$I$853,5,FALSE()),0))</f>
        <v>#</v>
      </c>
    </row>
    <row r="119" customFormat="false" ht="15" hidden="false" customHeight="false" outlineLevel="0" collapsed="false">
      <c r="A119" s="251" t="s">
        <v>1044</v>
      </c>
      <c r="B119" s="252" t="str">
        <f aca="false">IF(VLOOKUP(C116,'Questionnaire part 2'!$D$254:$I$853,6,FALSE())="","#",ROUND(VLOOKUP(C116,'Questionnaire part 2'!$D$254:$I$853,6,FALSE()),0))</f>
        <v>#</v>
      </c>
    </row>
    <row r="120" customFormat="false" ht="15" hidden="false" customHeight="false" outlineLevel="0" collapsed="false">
      <c r="A120" s="251" t="s">
        <v>1041</v>
      </c>
      <c r="B120" s="252" t="str">
        <f aca="false">IF(VLOOKUP(C120,'Questionnaire part 2'!$D$254:$I$853,2,FALSE())="","#",UPPER(VLOOKUP(C120,'Questionnaire part 2'!$D$254:$I$853,2,FALSE())))</f>
        <v>#</v>
      </c>
      <c r="C120" s="0" t="n">
        <v>3</v>
      </c>
    </row>
    <row r="121" customFormat="false" ht="15" hidden="false" customHeight="false" outlineLevel="0" collapsed="false">
      <c r="A121" s="251" t="s">
        <v>1042</v>
      </c>
      <c r="B121" s="252" t="str">
        <f aca="false">IF(ISNA(VLOOKUP(VLOOKUP(C120,'Questionnaire part 2'!$D$254:$I$853,3,FALSE()),'Country &amp; Service Codes'!B:C,2,FALSE())),"#",VLOOKUP(VLOOKUP(C120,'Questionnaire part 2'!$D$254:$I$853,3,FALSE()),'Country &amp; Service Codes'!B:C,2,FALSE()))</f>
        <v>#</v>
      </c>
    </row>
    <row r="122" customFormat="false" ht="15" hidden="false" customHeight="false" outlineLevel="0" collapsed="false">
      <c r="A122" s="251" t="s">
        <v>1043</v>
      </c>
      <c r="B122" s="252" t="str">
        <f aca="false">IF(VLOOKUP(C120,'Questionnaire part 2'!$D$254:$I$853,5,FALSE())="","#",ROUND(VLOOKUP(C120,'Questionnaire part 2'!$D$254:$I$853,5,FALSE()),0))</f>
        <v>#</v>
      </c>
    </row>
    <row r="123" customFormat="false" ht="15" hidden="false" customHeight="false" outlineLevel="0" collapsed="false">
      <c r="A123" s="251" t="s">
        <v>1044</v>
      </c>
      <c r="B123" s="252" t="str">
        <f aca="false">IF(VLOOKUP(C120,'Questionnaire part 2'!$D$254:$I$853,6,FALSE())="","#",ROUND(VLOOKUP(C120,'Questionnaire part 2'!$D$254:$I$853,6,FALSE()),0))</f>
        <v>#</v>
      </c>
    </row>
    <row r="124" customFormat="false" ht="15" hidden="false" customHeight="false" outlineLevel="0" collapsed="false">
      <c r="A124" s="251" t="s">
        <v>1041</v>
      </c>
      <c r="B124" s="252" t="str">
        <f aca="false">IF(VLOOKUP(C124,'Questionnaire part 2'!$D$254:$I$853,2,FALSE())="","#",UPPER(VLOOKUP(C124,'Questionnaire part 2'!$D$254:$I$853,2,FALSE())))</f>
        <v>#</v>
      </c>
      <c r="C124" s="0" t="n">
        <v>4</v>
      </c>
    </row>
    <row r="125" customFormat="false" ht="15" hidden="false" customHeight="false" outlineLevel="0" collapsed="false">
      <c r="A125" s="251" t="s">
        <v>1042</v>
      </c>
      <c r="B125" s="252" t="str">
        <f aca="false">IF(ISNA(VLOOKUP(VLOOKUP(C124,'Questionnaire part 2'!$D$254:$I$853,3,FALSE()),'Country &amp; Service Codes'!B:C,2,FALSE())),"#",VLOOKUP(VLOOKUP(C124,'Questionnaire part 2'!$D$254:$I$853,3,FALSE()),'Country &amp; Service Codes'!B:C,2,FALSE()))</f>
        <v>#</v>
      </c>
    </row>
    <row r="126" customFormat="false" ht="15" hidden="false" customHeight="false" outlineLevel="0" collapsed="false">
      <c r="A126" s="251" t="s">
        <v>1043</v>
      </c>
      <c r="B126" s="252" t="str">
        <f aca="false">IF(VLOOKUP(C124,'Questionnaire part 2'!$D$254:$I$853,5,FALSE())="","#",ROUND(VLOOKUP(C124,'Questionnaire part 2'!$D$254:$I$853,5,FALSE()),0))</f>
        <v>#</v>
      </c>
    </row>
    <row r="127" customFormat="false" ht="15" hidden="false" customHeight="false" outlineLevel="0" collapsed="false">
      <c r="A127" s="251" t="s">
        <v>1044</v>
      </c>
      <c r="B127" s="252" t="str">
        <f aca="false">IF(VLOOKUP(C124,'Questionnaire part 2'!$D$254:$I$853,6,FALSE())="","#",ROUND(VLOOKUP(C124,'Questionnaire part 2'!$D$254:$I$853,6,FALSE()),0))</f>
        <v>#</v>
      </c>
    </row>
    <row r="128" customFormat="false" ht="15" hidden="false" customHeight="false" outlineLevel="0" collapsed="false">
      <c r="A128" s="251" t="s">
        <v>1041</v>
      </c>
      <c r="B128" s="252" t="str">
        <f aca="false">IF(VLOOKUP(C128,'Questionnaire part 2'!$D$254:$I$853,2,FALSE())="","#",UPPER(VLOOKUP(C128,'Questionnaire part 2'!$D$254:$I$853,2,FALSE())))</f>
        <v>#</v>
      </c>
      <c r="C128" s="0" t="n">
        <v>5</v>
      </c>
    </row>
    <row r="129" customFormat="false" ht="15" hidden="false" customHeight="false" outlineLevel="0" collapsed="false">
      <c r="A129" s="251" t="s">
        <v>1042</v>
      </c>
      <c r="B129" s="252" t="str">
        <f aca="false">IF(ISNA(VLOOKUP(VLOOKUP(C128,'Questionnaire part 2'!$D$254:$I$853,3,FALSE()),'Country &amp; Service Codes'!B:C,2,FALSE())),"#",VLOOKUP(VLOOKUP(C128,'Questionnaire part 2'!$D$254:$I$853,3,FALSE()),'Country &amp; Service Codes'!B:C,2,FALSE()))</f>
        <v>#</v>
      </c>
    </row>
    <row r="130" customFormat="false" ht="15" hidden="false" customHeight="false" outlineLevel="0" collapsed="false">
      <c r="A130" s="251" t="s">
        <v>1043</v>
      </c>
      <c r="B130" s="252" t="str">
        <f aca="false">IF(VLOOKUP(C128,'Questionnaire part 2'!$D$254:$I$853,5,FALSE())="","#",ROUND(VLOOKUP(C128,'Questionnaire part 2'!$D$254:$I$853,5,FALSE()),0))</f>
        <v>#</v>
      </c>
    </row>
    <row r="131" customFormat="false" ht="15" hidden="false" customHeight="false" outlineLevel="0" collapsed="false">
      <c r="A131" s="251" t="s">
        <v>1044</v>
      </c>
      <c r="B131" s="252" t="str">
        <f aca="false">IF(VLOOKUP(C128,'Questionnaire part 2'!$D$254:$I$853,6,FALSE())="","#",ROUND(VLOOKUP(C128,'Questionnaire part 2'!$D$254:$I$853,6,FALSE()),0))</f>
        <v>#</v>
      </c>
    </row>
    <row r="132" customFormat="false" ht="15" hidden="false" customHeight="false" outlineLevel="0" collapsed="false">
      <c r="A132" s="251" t="s">
        <v>1041</v>
      </c>
      <c r="B132" s="252" t="str">
        <f aca="false">IF(VLOOKUP(C132,'Questionnaire part 2'!$D$254:$I$853,2,FALSE())="","#",UPPER(VLOOKUP(C132,'Questionnaire part 2'!$D$254:$I$853,2,FALSE())))</f>
        <v>#</v>
      </c>
      <c r="C132" s="0" t="n">
        <v>6</v>
      </c>
    </row>
    <row r="133" customFormat="false" ht="15" hidden="false" customHeight="false" outlineLevel="0" collapsed="false">
      <c r="A133" s="251" t="s">
        <v>1042</v>
      </c>
      <c r="B133" s="252" t="str">
        <f aca="false">IF(ISNA(VLOOKUP(VLOOKUP(C132,'Questionnaire part 2'!$D$254:$I$853,3,FALSE()),'Country &amp; Service Codes'!B:C,2,FALSE())),"#",VLOOKUP(VLOOKUP(C132,'Questionnaire part 2'!$D$254:$I$853,3,FALSE()),'Country &amp; Service Codes'!B:C,2,FALSE()))</f>
        <v>#</v>
      </c>
    </row>
    <row r="134" customFormat="false" ht="15" hidden="false" customHeight="false" outlineLevel="0" collapsed="false">
      <c r="A134" s="251" t="s">
        <v>1043</v>
      </c>
      <c r="B134" s="252" t="str">
        <f aca="false">IF(VLOOKUP(C132,'Questionnaire part 2'!$D$254:$I$853,5,FALSE())="","#",ROUND(VLOOKUP(C132,'Questionnaire part 2'!$D$254:$I$853,5,FALSE()),0))</f>
        <v>#</v>
      </c>
    </row>
    <row r="135" customFormat="false" ht="15" hidden="false" customHeight="false" outlineLevel="0" collapsed="false">
      <c r="A135" s="251" t="s">
        <v>1044</v>
      </c>
      <c r="B135" s="252" t="str">
        <f aca="false">IF(VLOOKUP(C132,'Questionnaire part 2'!$D$254:$I$853,6,FALSE())="","#",ROUND(VLOOKUP(C132,'Questionnaire part 2'!$D$254:$I$853,6,FALSE()),0))</f>
        <v>#</v>
      </c>
    </row>
    <row r="136" customFormat="false" ht="15" hidden="false" customHeight="false" outlineLevel="0" collapsed="false">
      <c r="A136" s="251" t="s">
        <v>1041</v>
      </c>
      <c r="B136" s="252" t="str">
        <f aca="false">IF(VLOOKUP(C136,'Questionnaire part 2'!$D$254:$I$853,2,FALSE())="","#",UPPER(VLOOKUP(C136,'Questionnaire part 2'!$D$254:$I$853,2,FALSE())))</f>
        <v>#</v>
      </c>
      <c r="C136" s="0" t="n">
        <v>7</v>
      </c>
    </row>
    <row r="137" customFormat="false" ht="15" hidden="false" customHeight="false" outlineLevel="0" collapsed="false">
      <c r="A137" s="251" t="s">
        <v>1042</v>
      </c>
      <c r="B137" s="252" t="str">
        <f aca="false">IF(ISNA(VLOOKUP(VLOOKUP(C136,'Questionnaire part 2'!$D$254:$I$853,3,FALSE()),'Country &amp; Service Codes'!B:C,2,FALSE())),"#",VLOOKUP(VLOOKUP(C136,'Questionnaire part 2'!$D$254:$I$853,3,FALSE()),'Country &amp; Service Codes'!B:C,2,FALSE()))</f>
        <v>#</v>
      </c>
    </row>
    <row r="138" customFormat="false" ht="15" hidden="false" customHeight="false" outlineLevel="0" collapsed="false">
      <c r="A138" s="251" t="s">
        <v>1043</v>
      </c>
      <c r="B138" s="252" t="str">
        <f aca="false">IF(VLOOKUP(C136,'Questionnaire part 2'!$D$254:$I$853,5,FALSE())="","#",ROUND(VLOOKUP(C136,'Questionnaire part 2'!$D$254:$I$853,5,FALSE()),0))</f>
        <v>#</v>
      </c>
    </row>
    <row r="139" customFormat="false" ht="15" hidden="false" customHeight="false" outlineLevel="0" collapsed="false">
      <c r="A139" s="251" t="s">
        <v>1044</v>
      </c>
      <c r="B139" s="252" t="str">
        <f aca="false">IF(VLOOKUP(C136,'Questionnaire part 2'!$D$254:$I$853,6,FALSE())="","#",ROUND(VLOOKUP(C136,'Questionnaire part 2'!$D$254:$I$853,6,FALSE()),0))</f>
        <v>#</v>
      </c>
    </row>
    <row r="140" customFormat="false" ht="15" hidden="false" customHeight="false" outlineLevel="0" collapsed="false">
      <c r="A140" s="251" t="s">
        <v>1041</v>
      </c>
      <c r="B140" s="252" t="str">
        <f aca="false">IF(VLOOKUP(C140,'Questionnaire part 2'!$D$254:$I$853,2,FALSE())="","#",UPPER(VLOOKUP(C140,'Questionnaire part 2'!$D$254:$I$853,2,FALSE())))</f>
        <v>#</v>
      </c>
      <c r="C140" s="0" t="n">
        <v>8</v>
      </c>
    </row>
    <row r="141" customFormat="false" ht="15" hidden="false" customHeight="false" outlineLevel="0" collapsed="false">
      <c r="A141" s="251" t="s">
        <v>1042</v>
      </c>
      <c r="B141" s="252" t="str">
        <f aca="false">IF(ISNA(VLOOKUP(VLOOKUP(C140,'Questionnaire part 2'!$D$254:$I$853,3,FALSE()),'Country &amp; Service Codes'!B:C,2,FALSE())),"#",VLOOKUP(VLOOKUP(C140,'Questionnaire part 2'!$D$254:$I$853,3,FALSE()),'Country &amp; Service Codes'!B:C,2,FALSE()))</f>
        <v>#</v>
      </c>
    </row>
    <row r="142" customFormat="false" ht="15" hidden="false" customHeight="false" outlineLevel="0" collapsed="false">
      <c r="A142" s="251" t="s">
        <v>1043</v>
      </c>
      <c r="B142" s="252" t="str">
        <f aca="false">IF(VLOOKUP(C140,'Questionnaire part 2'!$D$254:$I$853,5,FALSE())="","#",ROUND(VLOOKUP(C140,'Questionnaire part 2'!$D$254:$I$853,5,FALSE()),0))</f>
        <v>#</v>
      </c>
    </row>
    <row r="143" customFormat="false" ht="15" hidden="false" customHeight="false" outlineLevel="0" collapsed="false">
      <c r="A143" s="251" t="s">
        <v>1044</v>
      </c>
      <c r="B143" s="252" t="str">
        <f aca="false">IF(VLOOKUP(C140,'Questionnaire part 2'!$D$254:$I$853,6,FALSE())="","#",ROUND(VLOOKUP(C140,'Questionnaire part 2'!$D$254:$I$853,6,FALSE()),0))</f>
        <v>#</v>
      </c>
    </row>
    <row r="144" customFormat="false" ht="15" hidden="false" customHeight="false" outlineLevel="0" collapsed="false">
      <c r="A144" s="251" t="s">
        <v>1041</v>
      </c>
      <c r="B144" s="252" t="str">
        <f aca="false">IF(VLOOKUP(C144,'Questionnaire part 2'!$D$254:$I$853,2,FALSE())="","#",UPPER(VLOOKUP(C144,'Questionnaire part 2'!$D$254:$I$853,2,FALSE())))</f>
        <v>#</v>
      </c>
      <c r="C144" s="0" t="n">
        <v>9</v>
      </c>
    </row>
    <row r="145" customFormat="false" ht="15" hidden="false" customHeight="false" outlineLevel="0" collapsed="false">
      <c r="A145" s="251" t="s">
        <v>1042</v>
      </c>
      <c r="B145" s="252" t="str">
        <f aca="false">IF(ISNA(VLOOKUP(VLOOKUP(C144,'Questionnaire part 2'!$D$254:$I$853,3,FALSE()),'Country &amp; Service Codes'!B:C,2,FALSE())),"#",VLOOKUP(VLOOKUP(C144,'Questionnaire part 2'!$D$254:$I$853,3,FALSE()),'Country &amp; Service Codes'!B:C,2,FALSE()))</f>
        <v>#</v>
      </c>
    </row>
    <row r="146" customFormat="false" ht="15" hidden="false" customHeight="false" outlineLevel="0" collapsed="false">
      <c r="A146" s="251" t="s">
        <v>1043</v>
      </c>
      <c r="B146" s="252" t="str">
        <f aca="false">IF(VLOOKUP(C144,'Questionnaire part 2'!$D$254:$I$853,5,FALSE())="","#",ROUND(VLOOKUP(C144,'Questionnaire part 2'!$D$254:$I$853,5,FALSE()),0))</f>
        <v>#</v>
      </c>
    </row>
    <row r="147" customFormat="false" ht="15" hidden="false" customHeight="false" outlineLevel="0" collapsed="false">
      <c r="A147" s="251" t="s">
        <v>1044</v>
      </c>
      <c r="B147" s="252" t="str">
        <f aca="false">IF(VLOOKUP(C144,'Questionnaire part 2'!$D$254:$I$853,6,FALSE())="","#",ROUND(VLOOKUP(C144,'Questionnaire part 2'!$D$254:$I$853,6,FALSE()),0))</f>
        <v>#</v>
      </c>
    </row>
    <row r="148" customFormat="false" ht="15" hidden="false" customHeight="false" outlineLevel="0" collapsed="false">
      <c r="A148" s="251" t="s">
        <v>1041</v>
      </c>
      <c r="B148" s="252" t="str">
        <f aca="false">IF(VLOOKUP(C148,'Questionnaire part 2'!$D$254:$I$853,2,FALSE())="","#",UPPER(VLOOKUP(C148,'Questionnaire part 2'!$D$254:$I$853,2,FALSE())))</f>
        <v>#</v>
      </c>
      <c r="C148" s="0" t="n">
        <v>10</v>
      </c>
    </row>
    <row r="149" customFormat="false" ht="15" hidden="false" customHeight="false" outlineLevel="0" collapsed="false">
      <c r="A149" s="251" t="s">
        <v>1042</v>
      </c>
      <c r="B149" s="252" t="str">
        <f aca="false">IF(ISNA(VLOOKUP(VLOOKUP(C148,'Questionnaire part 2'!$D$254:$I$853,3,FALSE()),'Country &amp; Service Codes'!B:C,2,FALSE())),"#",VLOOKUP(VLOOKUP(C148,'Questionnaire part 2'!$D$254:$I$853,3,FALSE()),'Country &amp; Service Codes'!B:C,2,FALSE()))</f>
        <v>#</v>
      </c>
    </row>
    <row r="150" customFormat="false" ht="15" hidden="false" customHeight="false" outlineLevel="0" collapsed="false">
      <c r="A150" s="251" t="s">
        <v>1043</v>
      </c>
      <c r="B150" s="252" t="str">
        <f aca="false">IF(VLOOKUP(C148,'Questionnaire part 2'!$D$254:$I$853,5,FALSE())="","#",ROUND(VLOOKUP(C148,'Questionnaire part 2'!$D$254:$I$853,5,FALSE()),0))</f>
        <v>#</v>
      </c>
    </row>
    <row r="151" customFormat="false" ht="15" hidden="false" customHeight="false" outlineLevel="0" collapsed="false">
      <c r="A151" s="251" t="s">
        <v>1044</v>
      </c>
      <c r="B151" s="252" t="str">
        <f aca="false">IF(VLOOKUP(C148,'Questionnaire part 2'!$D$254:$I$853,6,FALSE())="","#",ROUND(VLOOKUP(C148,'Questionnaire part 2'!$D$254:$I$853,6,FALSE()),0))</f>
        <v>#</v>
      </c>
    </row>
    <row r="152" customFormat="false" ht="15" hidden="false" customHeight="false" outlineLevel="0" collapsed="false">
      <c r="A152" s="251" t="s">
        <v>1041</v>
      </c>
      <c r="B152" s="252" t="str">
        <f aca="false">IF(VLOOKUP(C152,'Questionnaire part 2'!$D$254:$I$853,2,FALSE())="","#",UPPER(VLOOKUP(C152,'Questionnaire part 2'!$D$254:$I$853,2,FALSE())))</f>
        <v>#</v>
      </c>
      <c r="C152" s="0" t="n">
        <v>11</v>
      </c>
    </row>
    <row r="153" customFormat="false" ht="15" hidden="false" customHeight="false" outlineLevel="0" collapsed="false">
      <c r="A153" s="251" t="s">
        <v>1042</v>
      </c>
      <c r="B153" s="252" t="str">
        <f aca="false">IF(ISNA(VLOOKUP(VLOOKUP(C152,'Questionnaire part 2'!$D$254:$I$853,3,FALSE()),'Country &amp; Service Codes'!B:C,2,FALSE())),"#",VLOOKUP(VLOOKUP(C152,'Questionnaire part 2'!$D$254:$I$853,3,FALSE()),'Country &amp; Service Codes'!B:C,2,FALSE()))</f>
        <v>#</v>
      </c>
    </row>
    <row r="154" customFormat="false" ht="15" hidden="false" customHeight="false" outlineLevel="0" collapsed="false">
      <c r="A154" s="251" t="s">
        <v>1043</v>
      </c>
      <c r="B154" s="252" t="str">
        <f aca="false">IF(VLOOKUP(C152,'Questionnaire part 2'!$D$254:$I$853,5,FALSE())="","#",ROUND(VLOOKUP(C152,'Questionnaire part 2'!$D$254:$I$853,5,FALSE()),0))</f>
        <v>#</v>
      </c>
    </row>
    <row r="155" customFormat="false" ht="15" hidden="false" customHeight="false" outlineLevel="0" collapsed="false">
      <c r="A155" s="251" t="s">
        <v>1044</v>
      </c>
      <c r="B155" s="252" t="str">
        <f aca="false">IF(VLOOKUP(C152,'Questionnaire part 2'!$D$254:$I$853,6,FALSE())="","#",ROUND(VLOOKUP(C152,'Questionnaire part 2'!$D$254:$I$853,6,FALSE()),0))</f>
        <v>#</v>
      </c>
    </row>
    <row r="156" customFormat="false" ht="15" hidden="false" customHeight="false" outlineLevel="0" collapsed="false">
      <c r="A156" s="251" t="s">
        <v>1041</v>
      </c>
      <c r="B156" s="252" t="str">
        <f aca="false">IF(VLOOKUP(C156,'Questionnaire part 2'!$D$254:$I$853,2,FALSE())="","#",UPPER(VLOOKUP(C156,'Questionnaire part 2'!$D$254:$I$853,2,FALSE())))</f>
        <v>#</v>
      </c>
      <c r="C156" s="0" t="n">
        <v>12</v>
      </c>
    </row>
    <row r="157" customFormat="false" ht="15" hidden="false" customHeight="false" outlineLevel="0" collapsed="false">
      <c r="A157" s="251" t="s">
        <v>1042</v>
      </c>
      <c r="B157" s="252" t="str">
        <f aca="false">IF(ISNA(VLOOKUP(VLOOKUP(C156,'Questionnaire part 2'!$D$254:$I$853,3,FALSE()),'Country &amp; Service Codes'!B:C,2,FALSE())),"#",VLOOKUP(VLOOKUP(C156,'Questionnaire part 2'!$D$254:$I$853,3,FALSE()),'Country &amp; Service Codes'!B:C,2,FALSE()))</f>
        <v>#</v>
      </c>
    </row>
    <row r="158" customFormat="false" ht="15" hidden="false" customHeight="false" outlineLevel="0" collapsed="false">
      <c r="A158" s="251" t="s">
        <v>1043</v>
      </c>
      <c r="B158" s="252" t="str">
        <f aca="false">IF(VLOOKUP(C156,'Questionnaire part 2'!$D$254:$I$853,5,FALSE())="","#",ROUND(VLOOKUP(C156,'Questionnaire part 2'!$D$254:$I$853,5,FALSE()),0))</f>
        <v>#</v>
      </c>
    </row>
    <row r="159" customFormat="false" ht="15" hidden="false" customHeight="false" outlineLevel="0" collapsed="false">
      <c r="A159" s="251" t="s">
        <v>1044</v>
      </c>
      <c r="B159" s="252" t="str">
        <f aca="false">IF(VLOOKUP(C156,'Questionnaire part 2'!$D$254:$I$853,6,FALSE())="","#",ROUND(VLOOKUP(C156,'Questionnaire part 2'!$D$254:$I$853,6,FALSE()),0))</f>
        <v>#</v>
      </c>
    </row>
    <row r="160" customFormat="false" ht="15" hidden="false" customHeight="false" outlineLevel="0" collapsed="false">
      <c r="A160" s="251" t="s">
        <v>1041</v>
      </c>
      <c r="B160" s="252" t="str">
        <f aca="false">IF(VLOOKUP(C160,'Questionnaire part 2'!$D$254:$I$853,2,FALSE())="","#",UPPER(VLOOKUP(C160,'Questionnaire part 2'!$D$254:$I$853,2,FALSE())))</f>
        <v>#</v>
      </c>
      <c r="C160" s="0" t="n">
        <v>13</v>
      </c>
    </row>
    <row r="161" customFormat="false" ht="15" hidden="false" customHeight="false" outlineLevel="0" collapsed="false">
      <c r="A161" s="251" t="s">
        <v>1042</v>
      </c>
      <c r="B161" s="252" t="str">
        <f aca="false">IF(ISNA(VLOOKUP(VLOOKUP(C160,'Questionnaire part 2'!$D$254:$I$853,3,FALSE()),'Country &amp; Service Codes'!B:C,2,FALSE())),"#",VLOOKUP(VLOOKUP(C160,'Questionnaire part 2'!$D$254:$I$853,3,FALSE()),'Country &amp; Service Codes'!B:C,2,FALSE()))</f>
        <v>#</v>
      </c>
    </row>
    <row r="162" customFormat="false" ht="15" hidden="false" customHeight="false" outlineLevel="0" collapsed="false">
      <c r="A162" s="251" t="s">
        <v>1043</v>
      </c>
      <c r="B162" s="252" t="str">
        <f aca="false">IF(VLOOKUP(C160,'Questionnaire part 2'!$D$254:$I$853,5,FALSE())="","#",ROUND(VLOOKUP(C160,'Questionnaire part 2'!$D$254:$I$853,5,FALSE()),0))</f>
        <v>#</v>
      </c>
    </row>
    <row r="163" customFormat="false" ht="15" hidden="false" customHeight="false" outlineLevel="0" collapsed="false">
      <c r="A163" s="251" t="s">
        <v>1044</v>
      </c>
      <c r="B163" s="252" t="str">
        <f aca="false">IF(VLOOKUP(C160,'Questionnaire part 2'!$D$254:$I$853,6,FALSE())="","#",ROUND(VLOOKUP(C160,'Questionnaire part 2'!$D$254:$I$853,6,FALSE()),0))</f>
        <v>#</v>
      </c>
    </row>
    <row r="164" customFormat="false" ht="15" hidden="false" customHeight="false" outlineLevel="0" collapsed="false">
      <c r="A164" s="251" t="s">
        <v>1041</v>
      </c>
      <c r="B164" s="252" t="str">
        <f aca="false">IF(VLOOKUP(C164,'Questionnaire part 2'!$D$254:$I$853,2,FALSE())="","#",UPPER(VLOOKUP(C164,'Questionnaire part 2'!$D$254:$I$853,2,FALSE())))</f>
        <v>#</v>
      </c>
      <c r="C164" s="0" t="n">
        <v>14</v>
      </c>
    </row>
    <row r="165" customFormat="false" ht="15" hidden="false" customHeight="false" outlineLevel="0" collapsed="false">
      <c r="A165" s="251" t="s">
        <v>1042</v>
      </c>
      <c r="B165" s="252" t="str">
        <f aca="false">IF(ISNA(VLOOKUP(VLOOKUP(C164,'Questionnaire part 2'!$D$254:$I$853,3,FALSE()),'Country &amp; Service Codes'!B:C,2,FALSE())),"#",VLOOKUP(VLOOKUP(C164,'Questionnaire part 2'!$D$254:$I$853,3,FALSE()),'Country &amp; Service Codes'!B:C,2,FALSE()))</f>
        <v>#</v>
      </c>
    </row>
    <row r="166" customFormat="false" ht="15" hidden="false" customHeight="false" outlineLevel="0" collapsed="false">
      <c r="A166" s="251" t="s">
        <v>1043</v>
      </c>
      <c r="B166" s="252" t="str">
        <f aca="false">IF(VLOOKUP(C164,'Questionnaire part 2'!$D$254:$I$853,5,FALSE())="","#",ROUND(VLOOKUP(C164,'Questionnaire part 2'!$D$254:$I$853,5,FALSE()),0))</f>
        <v>#</v>
      </c>
    </row>
    <row r="167" customFormat="false" ht="15" hidden="false" customHeight="false" outlineLevel="0" collapsed="false">
      <c r="A167" s="251" t="s">
        <v>1044</v>
      </c>
      <c r="B167" s="252" t="str">
        <f aca="false">IF(VLOOKUP(C164,'Questionnaire part 2'!$D$254:$I$853,6,FALSE())="","#",ROUND(VLOOKUP(C164,'Questionnaire part 2'!$D$254:$I$853,6,FALSE()),0))</f>
        <v>#</v>
      </c>
    </row>
    <row r="168" customFormat="false" ht="15" hidden="false" customHeight="false" outlineLevel="0" collapsed="false">
      <c r="A168" s="251" t="s">
        <v>1041</v>
      </c>
      <c r="B168" s="252" t="str">
        <f aca="false">IF(VLOOKUP(C168,'Questionnaire part 2'!$D$254:$I$853,2,FALSE())="","#",UPPER(VLOOKUP(C168,'Questionnaire part 2'!$D$254:$I$853,2,FALSE())))</f>
        <v>#</v>
      </c>
      <c r="C168" s="0" t="n">
        <v>15</v>
      </c>
    </row>
    <row r="169" customFormat="false" ht="15" hidden="false" customHeight="false" outlineLevel="0" collapsed="false">
      <c r="A169" s="251" t="s">
        <v>1042</v>
      </c>
      <c r="B169" s="252" t="str">
        <f aca="false">IF(ISNA(VLOOKUP(VLOOKUP(C168,'Questionnaire part 2'!$D$254:$I$853,3,FALSE()),'Country &amp; Service Codes'!B:C,2,FALSE())),"#",VLOOKUP(VLOOKUP(C168,'Questionnaire part 2'!$D$254:$I$853,3,FALSE()),'Country &amp; Service Codes'!B:C,2,FALSE()))</f>
        <v>#</v>
      </c>
    </row>
    <row r="170" customFormat="false" ht="15" hidden="false" customHeight="false" outlineLevel="0" collapsed="false">
      <c r="A170" s="251" t="s">
        <v>1043</v>
      </c>
      <c r="B170" s="252" t="str">
        <f aca="false">IF(VLOOKUP(C168,'Questionnaire part 2'!$D$254:$I$853,5,FALSE())="","#",ROUND(VLOOKUP(C168,'Questionnaire part 2'!$D$254:$I$853,5,FALSE()),0))</f>
        <v>#</v>
      </c>
    </row>
    <row r="171" customFormat="false" ht="15" hidden="false" customHeight="false" outlineLevel="0" collapsed="false">
      <c r="A171" s="251" t="s">
        <v>1044</v>
      </c>
      <c r="B171" s="252" t="str">
        <f aca="false">IF(VLOOKUP(C168,'Questionnaire part 2'!$D$254:$I$853,6,FALSE())="","#",ROUND(VLOOKUP(C168,'Questionnaire part 2'!$D$254:$I$853,6,FALSE()),0))</f>
        <v>#</v>
      </c>
    </row>
    <row r="172" customFormat="false" ht="15" hidden="false" customHeight="false" outlineLevel="0" collapsed="false">
      <c r="A172" s="251" t="s">
        <v>1041</v>
      </c>
      <c r="B172" s="252" t="str">
        <f aca="false">IF(VLOOKUP(C172,'Questionnaire part 2'!$D$254:$I$853,2,FALSE())="","#",UPPER(VLOOKUP(C172,'Questionnaire part 2'!$D$254:$I$853,2,FALSE())))</f>
        <v>#</v>
      </c>
      <c r="C172" s="0" t="n">
        <v>16</v>
      </c>
    </row>
    <row r="173" customFormat="false" ht="15" hidden="false" customHeight="false" outlineLevel="0" collapsed="false">
      <c r="A173" s="251" t="s">
        <v>1042</v>
      </c>
      <c r="B173" s="252" t="str">
        <f aca="false">IF(ISNA(VLOOKUP(VLOOKUP(C172,'Questionnaire part 2'!$D$254:$I$853,3,FALSE()),'Country &amp; Service Codes'!B:C,2,FALSE())),"#",VLOOKUP(VLOOKUP(C172,'Questionnaire part 2'!$D$254:$I$853,3,FALSE()),'Country &amp; Service Codes'!B:C,2,FALSE()))</f>
        <v>#</v>
      </c>
    </row>
    <row r="174" customFormat="false" ht="15" hidden="false" customHeight="false" outlineLevel="0" collapsed="false">
      <c r="A174" s="251" t="s">
        <v>1043</v>
      </c>
      <c r="B174" s="252" t="str">
        <f aca="false">IF(VLOOKUP(C172,'Questionnaire part 2'!$D$254:$I$853,5,FALSE())="","#",ROUND(VLOOKUP(C172,'Questionnaire part 2'!$D$254:$I$853,5,FALSE()),0))</f>
        <v>#</v>
      </c>
    </row>
    <row r="175" customFormat="false" ht="15" hidden="false" customHeight="false" outlineLevel="0" collapsed="false">
      <c r="A175" s="251" t="s">
        <v>1044</v>
      </c>
      <c r="B175" s="252" t="str">
        <f aca="false">IF(VLOOKUP(C172,'Questionnaire part 2'!$D$254:$I$853,6,FALSE())="","#",ROUND(VLOOKUP(C172,'Questionnaire part 2'!$D$254:$I$853,6,FALSE()),0))</f>
        <v>#</v>
      </c>
    </row>
    <row r="176" customFormat="false" ht="15" hidden="false" customHeight="false" outlineLevel="0" collapsed="false">
      <c r="A176" s="251" t="s">
        <v>1041</v>
      </c>
      <c r="B176" s="252" t="str">
        <f aca="false">IF(VLOOKUP(C176,'Questionnaire part 2'!$D$254:$I$853,2,FALSE())="","#",UPPER(VLOOKUP(C176,'Questionnaire part 2'!$D$254:$I$853,2,FALSE())))</f>
        <v>#</v>
      </c>
      <c r="C176" s="0" t="n">
        <v>17</v>
      </c>
    </row>
    <row r="177" customFormat="false" ht="15" hidden="false" customHeight="false" outlineLevel="0" collapsed="false">
      <c r="A177" s="251" t="s">
        <v>1042</v>
      </c>
      <c r="B177" s="252" t="str">
        <f aca="false">IF(ISNA(VLOOKUP(VLOOKUP(C176,'Questionnaire part 2'!$D$254:$I$853,3,FALSE()),'Country &amp; Service Codes'!B:C,2,FALSE())),"#",VLOOKUP(VLOOKUP(C176,'Questionnaire part 2'!$D$254:$I$853,3,FALSE()),'Country &amp; Service Codes'!B:C,2,FALSE()))</f>
        <v>#</v>
      </c>
    </row>
    <row r="178" customFormat="false" ht="15" hidden="false" customHeight="false" outlineLevel="0" collapsed="false">
      <c r="A178" s="251" t="s">
        <v>1043</v>
      </c>
      <c r="B178" s="252" t="str">
        <f aca="false">IF(VLOOKUP(C176,'Questionnaire part 2'!$D$254:$I$853,5,FALSE())="","#",ROUND(VLOOKUP(C176,'Questionnaire part 2'!$D$254:$I$853,5,FALSE()),0))</f>
        <v>#</v>
      </c>
    </row>
    <row r="179" customFormat="false" ht="15" hidden="false" customHeight="false" outlineLevel="0" collapsed="false">
      <c r="A179" s="251" t="s">
        <v>1044</v>
      </c>
      <c r="B179" s="252" t="str">
        <f aca="false">IF(VLOOKUP(C176,'Questionnaire part 2'!$D$254:$I$853,6,FALSE())="","#",ROUND(VLOOKUP(C176,'Questionnaire part 2'!$D$254:$I$853,6,FALSE()),0))</f>
        <v>#</v>
      </c>
    </row>
    <row r="180" customFormat="false" ht="15" hidden="false" customHeight="false" outlineLevel="0" collapsed="false">
      <c r="A180" s="251" t="s">
        <v>1041</v>
      </c>
      <c r="B180" s="252" t="str">
        <f aca="false">IF(VLOOKUP(C180,'Questionnaire part 2'!$D$254:$I$853,2,FALSE())="","#",UPPER(VLOOKUP(C180,'Questionnaire part 2'!$D$254:$I$853,2,FALSE())))</f>
        <v>#</v>
      </c>
      <c r="C180" s="0" t="n">
        <v>18</v>
      </c>
    </row>
    <row r="181" customFormat="false" ht="15" hidden="false" customHeight="false" outlineLevel="0" collapsed="false">
      <c r="A181" s="251" t="s">
        <v>1042</v>
      </c>
      <c r="B181" s="252" t="str">
        <f aca="false">IF(ISNA(VLOOKUP(VLOOKUP(C180,'Questionnaire part 2'!$D$254:$I$853,3,FALSE()),'Country &amp; Service Codes'!B:C,2,FALSE())),"#",VLOOKUP(VLOOKUP(C180,'Questionnaire part 2'!$D$254:$I$853,3,FALSE()),'Country &amp; Service Codes'!B:C,2,FALSE()))</f>
        <v>#</v>
      </c>
    </row>
    <row r="182" customFormat="false" ht="15" hidden="false" customHeight="false" outlineLevel="0" collapsed="false">
      <c r="A182" s="251" t="s">
        <v>1043</v>
      </c>
      <c r="B182" s="252" t="str">
        <f aca="false">IF(VLOOKUP(C180,'Questionnaire part 2'!$D$254:$I$853,5,FALSE())="","#",ROUND(VLOOKUP(C180,'Questionnaire part 2'!$D$254:$I$853,5,FALSE()),0))</f>
        <v>#</v>
      </c>
    </row>
    <row r="183" customFormat="false" ht="15" hidden="false" customHeight="false" outlineLevel="0" collapsed="false">
      <c r="A183" s="251" t="s">
        <v>1044</v>
      </c>
      <c r="B183" s="252" t="str">
        <f aca="false">IF(VLOOKUP(C180,'Questionnaire part 2'!$D$254:$I$853,6,FALSE())="","#",ROUND(VLOOKUP(C180,'Questionnaire part 2'!$D$254:$I$853,6,FALSE()),0))</f>
        <v>#</v>
      </c>
    </row>
    <row r="184" customFormat="false" ht="15" hidden="false" customHeight="false" outlineLevel="0" collapsed="false">
      <c r="A184" s="251" t="s">
        <v>1041</v>
      </c>
      <c r="B184" s="252" t="str">
        <f aca="false">IF(VLOOKUP(C184,'Questionnaire part 2'!$D$254:$I$853,2,FALSE())="","#",UPPER(VLOOKUP(C184,'Questionnaire part 2'!$D$254:$I$853,2,FALSE())))</f>
        <v>#</v>
      </c>
      <c r="C184" s="0" t="n">
        <v>19</v>
      </c>
    </row>
    <row r="185" customFormat="false" ht="15" hidden="false" customHeight="false" outlineLevel="0" collapsed="false">
      <c r="A185" s="251" t="s">
        <v>1042</v>
      </c>
      <c r="B185" s="252" t="str">
        <f aca="false">IF(ISNA(VLOOKUP(VLOOKUP(C184,'Questionnaire part 2'!$D$254:$I$853,3,FALSE()),'Country &amp; Service Codes'!B:C,2,FALSE())),"#",VLOOKUP(VLOOKUP(C184,'Questionnaire part 2'!$D$254:$I$853,3,FALSE()),'Country &amp; Service Codes'!B:C,2,FALSE()))</f>
        <v>#</v>
      </c>
    </row>
    <row r="186" customFormat="false" ht="15" hidden="false" customHeight="false" outlineLevel="0" collapsed="false">
      <c r="A186" s="251" t="s">
        <v>1043</v>
      </c>
      <c r="B186" s="252" t="str">
        <f aca="false">IF(VLOOKUP(C184,'Questionnaire part 2'!$D$254:$I$853,5,FALSE())="","#",ROUND(VLOOKUP(C184,'Questionnaire part 2'!$D$254:$I$853,5,FALSE()),0))</f>
        <v>#</v>
      </c>
    </row>
    <row r="187" customFormat="false" ht="15" hidden="false" customHeight="false" outlineLevel="0" collapsed="false">
      <c r="A187" s="251" t="s">
        <v>1044</v>
      </c>
      <c r="B187" s="252" t="str">
        <f aca="false">IF(VLOOKUP(C184,'Questionnaire part 2'!$D$254:$I$853,6,FALSE())="","#",ROUND(VLOOKUP(C184,'Questionnaire part 2'!$D$254:$I$853,6,FALSE()),0))</f>
        <v>#</v>
      </c>
    </row>
    <row r="188" customFormat="false" ht="15" hidden="false" customHeight="false" outlineLevel="0" collapsed="false">
      <c r="A188" s="251" t="s">
        <v>1041</v>
      </c>
      <c r="B188" s="252" t="str">
        <f aca="false">IF(VLOOKUP(C188,'Questionnaire part 2'!$D$254:$I$853,2,FALSE())="","#",UPPER(VLOOKUP(C188,'Questionnaire part 2'!$D$254:$I$853,2,FALSE())))</f>
        <v>#</v>
      </c>
      <c r="C188" s="0" t="n">
        <v>20</v>
      </c>
    </row>
    <row r="189" customFormat="false" ht="15" hidden="false" customHeight="false" outlineLevel="0" collapsed="false">
      <c r="A189" s="251" t="s">
        <v>1042</v>
      </c>
      <c r="B189" s="252" t="str">
        <f aca="false">IF(ISNA(VLOOKUP(VLOOKUP(C188,'Questionnaire part 2'!$D$254:$I$853,3,FALSE()),'Country &amp; Service Codes'!B:C,2,FALSE())),"#",VLOOKUP(VLOOKUP(C188,'Questionnaire part 2'!$D$254:$I$853,3,FALSE()),'Country &amp; Service Codes'!B:C,2,FALSE()))</f>
        <v>#</v>
      </c>
    </row>
    <row r="190" customFormat="false" ht="15" hidden="false" customHeight="false" outlineLevel="0" collapsed="false">
      <c r="A190" s="251" t="s">
        <v>1043</v>
      </c>
      <c r="B190" s="252" t="str">
        <f aca="false">IF(VLOOKUP(C188,'Questionnaire part 2'!$D$254:$I$853,5,FALSE())="","#",ROUND(VLOOKUP(C188,'Questionnaire part 2'!$D$254:$I$853,5,FALSE()),0))</f>
        <v>#</v>
      </c>
    </row>
    <row r="191" customFormat="false" ht="15" hidden="false" customHeight="false" outlineLevel="0" collapsed="false">
      <c r="A191" s="251" t="s">
        <v>1044</v>
      </c>
      <c r="B191" s="252" t="str">
        <f aca="false">IF(VLOOKUP(C188,'Questionnaire part 2'!$D$254:$I$853,6,FALSE())="","#",ROUND(VLOOKUP(C188,'Questionnaire part 2'!$D$254:$I$853,6,FALSE()),0))</f>
        <v>#</v>
      </c>
    </row>
    <row r="192" customFormat="false" ht="15" hidden="false" customHeight="false" outlineLevel="0" collapsed="false">
      <c r="A192" s="251" t="s">
        <v>1041</v>
      </c>
      <c r="B192" s="252" t="str">
        <f aca="false">IF(VLOOKUP(C192,'Questionnaire part 2'!$D$254:$I$853,2,FALSE())="","#",UPPER(VLOOKUP(C192,'Questionnaire part 2'!$D$254:$I$853,2,FALSE())))</f>
        <v>#</v>
      </c>
      <c r="C192" s="0" t="n">
        <v>21</v>
      </c>
    </row>
    <row r="193" customFormat="false" ht="15" hidden="false" customHeight="false" outlineLevel="0" collapsed="false">
      <c r="A193" s="251" t="s">
        <v>1042</v>
      </c>
      <c r="B193" s="252" t="str">
        <f aca="false">IF(ISNA(VLOOKUP(VLOOKUP(C192,'Questionnaire part 2'!$D$254:$I$853,3,FALSE()),'Country &amp; Service Codes'!B:C,2,FALSE())),"#",VLOOKUP(VLOOKUP(C192,'Questionnaire part 2'!$D$254:$I$853,3,FALSE()),'Country &amp; Service Codes'!B:C,2,FALSE()))</f>
        <v>#</v>
      </c>
    </row>
    <row r="194" customFormat="false" ht="15" hidden="false" customHeight="false" outlineLevel="0" collapsed="false">
      <c r="A194" s="251" t="s">
        <v>1043</v>
      </c>
      <c r="B194" s="252" t="str">
        <f aca="false">IF(VLOOKUP(C192,'Questionnaire part 2'!$D$254:$I$853,5,FALSE())="","#",ROUND(VLOOKUP(C192,'Questionnaire part 2'!$D$254:$I$853,5,FALSE()),0))</f>
        <v>#</v>
      </c>
    </row>
    <row r="195" customFormat="false" ht="15" hidden="false" customHeight="false" outlineLevel="0" collapsed="false">
      <c r="A195" s="251" t="s">
        <v>1044</v>
      </c>
      <c r="B195" s="252" t="str">
        <f aca="false">IF(VLOOKUP(C192,'Questionnaire part 2'!$D$254:$I$853,6,FALSE())="","#",ROUND(VLOOKUP(C192,'Questionnaire part 2'!$D$254:$I$853,6,FALSE()),0))</f>
        <v>#</v>
      </c>
    </row>
    <row r="196" customFormat="false" ht="15" hidden="false" customHeight="false" outlineLevel="0" collapsed="false">
      <c r="A196" s="251" t="s">
        <v>1041</v>
      </c>
      <c r="B196" s="252" t="str">
        <f aca="false">IF(VLOOKUP(C196,'Questionnaire part 2'!$D$254:$I$853,2,FALSE())="","#",UPPER(VLOOKUP(C196,'Questionnaire part 2'!$D$254:$I$853,2,FALSE())))</f>
        <v>#</v>
      </c>
      <c r="C196" s="0" t="n">
        <v>22</v>
      </c>
    </row>
    <row r="197" customFormat="false" ht="15" hidden="false" customHeight="false" outlineLevel="0" collapsed="false">
      <c r="A197" s="251" t="s">
        <v>1042</v>
      </c>
      <c r="B197" s="252" t="str">
        <f aca="false">IF(ISNA(VLOOKUP(VLOOKUP(C196,'Questionnaire part 2'!$D$254:$I$853,3,FALSE()),'Country &amp; Service Codes'!B:C,2,FALSE())),"#",VLOOKUP(VLOOKUP(C196,'Questionnaire part 2'!$D$254:$I$853,3,FALSE()),'Country &amp; Service Codes'!B:C,2,FALSE()))</f>
        <v>#</v>
      </c>
    </row>
    <row r="198" customFormat="false" ht="15" hidden="false" customHeight="false" outlineLevel="0" collapsed="false">
      <c r="A198" s="251" t="s">
        <v>1043</v>
      </c>
      <c r="B198" s="252" t="str">
        <f aca="false">IF(VLOOKUP(C196,'Questionnaire part 2'!$D$254:$I$853,5,FALSE())="","#",ROUND(VLOOKUP(C196,'Questionnaire part 2'!$D$254:$I$853,5,FALSE()),0))</f>
        <v>#</v>
      </c>
    </row>
    <row r="199" customFormat="false" ht="15" hidden="false" customHeight="false" outlineLevel="0" collapsed="false">
      <c r="A199" s="251" t="s">
        <v>1044</v>
      </c>
      <c r="B199" s="252" t="str">
        <f aca="false">IF(VLOOKUP(C196,'Questionnaire part 2'!$D$254:$I$853,6,FALSE())="","#",ROUND(VLOOKUP(C196,'Questionnaire part 2'!$D$254:$I$853,6,FALSE()),0))</f>
        <v>#</v>
      </c>
    </row>
    <row r="200" customFormat="false" ht="15" hidden="false" customHeight="false" outlineLevel="0" collapsed="false">
      <c r="A200" s="251" t="s">
        <v>1041</v>
      </c>
      <c r="B200" s="252" t="str">
        <f aca="false">IF(VLOOKUP(C200,'Questionnaire part 2'!$D$254:$I$853,2,FALSE())="","#",UPPER(VLOOKUP(C200,'Questionnaire part 2'!$D$254:$I$853,2,FALSE())))</f>
        <v>#</v>
      </c>
      <c r="C200" s="0" t="n">
        <v>23</v>
      </c>
    </row>
    <row r="201" customFormat="false" ht="15" hidden="false" customHeight="false" outlineLevel="0" collapsed="false">
      <c r="A201" s="251" t="s">
        <v>1042</v>
      </c>
      <c r="B201" s="252" t="str">
        <f aca="false">IF(ISNA(VLOOKUP(VLOOKUP(C200,'Questionnaire part 2'!$D$254:$I$853,3,FALSE()),'Country &amp; Service Codes'!B:C,2,FALSE())),"#",VLOOKUP(VLOOKUP(C200,'Questionnaire part 2'!$D$254:$I$853,3,FALSE()),'Country &amp; Service Codes'!B:C,2,FALSE()))</f>
        <v>#</v>
      </c>
    </row>
    <row r="202" customFormat="false" ht="15" hidden="false" customHeight="false" outlineLevel="0" collapsed="false">
      <c r="A202" s="251" t="s">
        <v>1043</v>
      </c>
      <c r="B202" s="252" t="str">
        <f aca="false">IF(VLOOKUP(C200,'Questionnaire part 2'!$D$254:$I$853,5,FALSE())="","#",ROUND(VLOOKUP(C200,'Questionnaire part 2'!$D$254:$I$853,5,FALSE()),0))</f>
        <v>#</v>
      </c>
    </row>
    <row r="203" customFormat="false" ht="15" hidden="false" customHeight="false" outlineLevel="0" collapsed="false">
      <c r="A203" s="251" t="s">
        <v>1044</v>
      </c>
      <c r="B203" s="252" t="str">
        <f aca="false">IF(VLOOKUP(C200,'Questionnaire part 2'!$D$254:$I$853,6,FALSE())="","#",ROUND(VLOOKUP(C200,'Questionnaire part 2'!$D$254:$I$853,6,FALSE()),0))</f>
        <v>#</v>
      </c>
    </row>
    <row r="204" customFormat="false" ht="15" hidden="false" customHeight="false" outlineLevel="0" collapsed="false">
      <c r="A204" s="251" t="s">
        <v>1041</v>
      </c>
      <c r="B204" s="252" t="str">
        <f aca="false">IF(VLOOKUP(C204,'Questionnaire part 2'!$D$254:$I$853,2,FALSE())="","#",UPPER(VLOOKUP(C204,'Questionnaire part 2'!$D$254:$I$853,2,FALSE())))</f>
        <v>#</v>
      </c>
      <c r="C204" s="0" t="n">
        <v>24</v>
      </c>
    </row>
    <row r="205" customFormat="false" ht="15" hidden="false" customHeight="false" outlineLevel="0" collapsed="false">
      <c r="A205" s="251" t="s">
        <v>1042</v>
      </c>
      <c r="B205" s="252" t="str">
        <f aca="false">IF(ISNA(VLOOKUP(VLOOKUP(C204,'Questionnaire part 2'!$D$254:$I$853,3,FALSE()),'Country &amp; Service Codes'!B:C,2,FALSE())),"#",VLOOKUP(VLOOKUP(C204,'Questionnaire part 2'!$D$254:$I$853,3,FALSE()),'Country &amp; Service Codes'!B:C,2,FALSE()))</f>
        <v>#</v>
      </c>
    </row>
    <row r="206" customFormat="false" ht="15" hidden="false" customHeight="false" outlineLevel="0" collapsed="false">
      <c r="A206" s="251" t="s">
        <v>1043</v>
      </c>
      <c r="B206" s="252" t="str">
        <f aca="false">IF(VLOOKUP(C204,'Questionnaire part 2'!$D$254:$I$853,5,FALSE())="","#",ROUND(VLOOKUP(C204,'Questionnaire part 2'!$D$254:$I$853,5,FALSE()),0))</f>
        <v>#</v>
      </c>
    </row>
    <row r="207" customFormat="false" ht="15" hidden="false" customHeight="false" outlineLevel="0" collapsed="false">
      <c r="A207" s="251" t="s">
        <v>1044</v>
      </c>
      <c r="B207" s="252" t="str">
        <f aca="false">IF(VLOOKUP(C204,'Questionnaire part 2'!$D$254:$I$853,6,FALSE())="","#",ROUND(VLOOKUP(C204,'Questionnaire part 2'!$D$254:$I$853,6,FALSE()),0))</f>
        <v>#</v>
      </c>
    </row>
    <row r="208" customFormat="false" ht="15" hidden="false" customHeight="false" outlineLevel="0" collapsed="false">
      <c r="A208" s="251" t="s">
        <v>1041</v>
      </c>
      <c r="B208" s="252" t="str">
        <f aca="false">IF(VLOOKUP(C208,'Questionnaire part 2'!$D$254:$I$853,2,FALSE())="","#",UPPER(VLOOKUP(C208,'Questionnaire part 2'!$D$254:$I$853,2,FALSE())))</f>
        <v>#</v>
      </c>
      <c r="C208" s="0" t="n">
        <v>25</v>
      </c>
    </row>
    <row r="209" customFormat="false" ht="15" hidden="false" customHeight="false" outlineLevel="0" collapsed="false">
      <c r="A209" s="251" t="s">
        <v>1042</v>
      </c>
      <c r="B209" s="252" t="str">
        <f aca="false">IF(ISNA(VLOOKUP(VLOOKUP(C208,'Questionnaire part 2'!$D$254:$I$853,3,FALSE()),'Country &amp; Service Codes'!B:C,2,FALSE())),"#",VLOOKUP(VLOOKUP(C208,'Questionnaire part 2'!$D$254:$I$853,3,FALSE()),'Country &amp; Service Codes'!B:C,2,FALSE()))</f>
        <v>#</v>
      </c>
    </row>
    <row r="210" customFormat="false" ht="15" hidden="false" customHeight="false" outlineLevel="0" collapsed="false">
      <c r="A210" s="251" t="s">
        <v>1043</v>
      </c>
      <c r="B210" s="252" t="str">
        <f aca="false">IF(VLOOKUP(C208,'Questionnaire part 2'!$D$254:$I$853,5,FALSE())="","#",ROUND(VLOOKUP(C208,'Questionnaire part 2'!$D$254:$I$853,5,FALSE()),0))</f>
        <v>#</v>
      </c>
    </row>
    <row r="211" customFormat="false" ht="15" hidden="false" customHeight="false" outlineLevel="0" collapsed="false">
      <c r="A211" s="251" t="s">
        <v>1044</v>
      </c>
      <c r="B211" s="252" t="str">
        <f aca="false">IF(VLOOKUP(C208,'Questionnaire part 2'!$D$254:$I$853,6,FALSE())="","#",ROUND(VLOOKUP(C208,'Questionnaire part 2'!$D$254:$I$853,6,FALSE()),0))</f>
        <v>#</v>
      </c>
    </row>
    <row r="212" customFormat="false" ht="15" hidden="false" customHeight="false" outlineLevel="0" collapsed="false">
      <c r="A212" s="251" t="s">
        <v>1041</v>
      </c>
      <c r="B212" s="252" t="str">
        <f aca="false">IF(VLOOKUP(C212,'Questionnaire part 2'!$D$254:$I$853,2,FALSE())="","#",UPPER(VLOOKUP(C212,'Questionnaire part 2'!$D$254:$I$853,2,FALSE())))</f>
        <v>#</v>
      </c>
      <c r="C212" s="0" t="n">
        <v>26</v>
      </c>
    </row>
    <row r="213" customFormat="false" ht="15" hidden="false" customHeight="false" outlineLevel="0" collapsed="false">
      <c r="A213" s="251" t="s">
        <v>1042</v>
      </c>
      <c r="B213" s="252" t="str">
        <f aca="false">IF(ISNA(VLOOKUP(VLOOKUP(C212,'Questionnaire part 2'!$D$254:$I$853,3,FALSE()),'Country &amp; Service Codes'!B:C,2,FALSE())),"#",VLOOKUP(VLOOKUP(C212,'Questionnaire part 2'!$D$254:$I$853,3,FALSE()),'Country &amp; Service Codes'!B:C,2,FALSE()))</f>
        <v>#</v>
      </c>
    </row>
    <row r="214" customFormat="false" ht="15" hidden="false" customHeight="false" outlineLevel="0" collapsed="false">
      <c r="A214" s="251" t="s">
        <v>1043</v>
      </c>
      <c r="B214" s="252" t="str">
        <f aca="false">IF(VLOOKUP(C212,'Questionnaire part 2'!$D$254:$I$853,5,FALSE())="","#",ROUND(VLOOKUP(C212,'Questionnaire part 2'!$D$254:$I$853,5,FALSE()),0))</f>
        <v>#</v>
      </c>
    </row>
    <row r="215" customFormat="false" ht="15" hidden="false" customHeight="false" outlineLevel="0" collapsed="false">
      <c r="A215" s="251" t="s">
        <v>1044</v>
      </c>
      <c r="B215" s="252" t="str">
        <f aca="false">IF(VLOOKUP(C212,'Questionnaire part 2'!$D$254:$I$853,6,FALSE())="","#",ROUND(VLOOKUP(C212,'Questionnaire part 2'!$D$254:$I$853,6,FALSE()),0))</f>
        <v>#</v>
      </c>
    </row>
    <row r="216" customFormat="false" ht="15" hidden="false" customHeight="false" outlineLevel="0" collapsed="false">
      <c r="A216" s="251" t="s">
        <v>1041</v>
      </c>
      <c r="B216" s="252" t="str">
        <f aca="false">IF(VLOOKUP(C216,'Questionnaire part 2'!$D$254:$I$853,2,FALSE())="","#",UPPER(VLOOKUP(C216,'Questionnaire part 2'!$D$254:$I$853,2,FALSE())))</f>
        <v>#</v>
      </c>
      <c r="C216" s="0" t="n">
        <v>27</v>
      </c>
    </row>
    <row r="217" customFormat="false" ht="15" hidden="false" customHeight="false" outlineLevel="0" collapsed="false">
      <c r="A217" s="251" t="s">
        <v>1042</v>
      </c>
      <c r="B217" s="252" t="str">
        <f aca="false">IF(ISNA(VLOOKUP(VLOOKUP(C216,'Questionnaire part 2'!$D$254:$I$853,3,FALSE()),'Country &amp; Service Codes'!B:C,2,FALSE())),"#",VLOOKUP(VLOOKUP(C216,'Questionnaire part 2'!$D$254:$I$853,3,FALSE()),'Country &amp; Service Codes'!B:C,2,FALSE()))</f>
        <v>#</v>
      </c>
    </row>
    <row r="218" customFormat="false" ht="15" hidden="false" customHeight="false" outlineLevel="0" collapsed="false">
      <c r="A218" s="251" t="s">
        <v>1043</v>
      </c>
      <c r="B218" s="252" t="str">
        <f aca="false">IF(VLOOKUP(C216,'Questionnaire part 2'!$D$254:$I$853,5,FALSE())="","#",ROUND(VLOOKUP(C216,'Questionnaire part 2'!$D$254:$I$853,5,FALSE()),0))</f>
        <v>#</v>
      </c>
    </row>
    <row r="219" customFormat="false" ht="15" hidden="false" customHeight="false" outlineLevel="0" collapsed="false">
      <c r="A219" s="251" t="s">
        <v>1044</v>
      </c>
      <c r="B219" s="252" t="str">
        <f aca="false">IF(VLOOKUP(C216,'Questionnaire part 2'!$D$254:$I$853,6,FALSE())="","#",ROUND(VLOOKUP(C216,'Questionnaire part 2'!$D$254:$I$853,6,FALSE()),0))</f>
        <v>#</v>
      </c>
    </row>
    <row r="220" customFormat="false" ht="15" hidden="false" customHeight="false" outlineLevel="0" collapsed="false">
      <c r="A220" s="251" t="s">
        <v>1041</v>
      </c>
      <c r="B220" s="252" t="str">
        <f aca="false">IF(VLOOKUP(C220,'Questionnaire part 2'!$D$254:$I$853,2,FALSE())="","#",UPPER(VLOOKUP(C220,'Questionnaire part 2'!$D$254:$I$853,2,FALSE())))</f>
        <v>#</v>
      </c>
      <c r="C220" s="0" t="n">
        <v>28</v>
      </c>
    </row>
    <row r="221" customFormat="false" ht="15" hidden="false" customHeight="false" outlineLevel="0" collapsed="false">
      <c r="A221" s="251" t="s">
        <v>1042</v>
      </c>
      <c r="B221" s="252" t="str">
        <f aca="false">IF(ISNA(VLOOKUP(VLOOKUP(C220,'Questionnaire part 2'!$D$254:$I$853,3,FALSE()),'Country &amp; Service Codes'!B:C,2,FALSE())),"#",VLOOKUP(VLOOKUP(C220,'Questionnaire part 2'!$D$254:$I$853,3,FALSE()),'Country &amp; Service Codes'!B:C,2,FALSE()))</f>
        <v>#</v>
      </c>
    </row>
    <row r="222" customFormat="false" ht="15" hidden="false" customHeight="false" outlineLevel="0" collapsed="false">
      <c r="A222" s="251" t="s">
        <v>1043</v>
      </c>
      <c r="B222" s="252" t="str">
        <f aca="false">IF(VLOOKUP(C220,'Questionnaire part 2'!$D$254:$I$853,5,FALSE())="","#",ROUND(VLOOKUP(C220,'Questionnaire part 2'!$D$254:$I$853,5,FALSE()),0))</f>
        <v>#</v>
      </c>
    </row>
    <row r="223" customFormat="false" ht="15" hidden="false" customHeight="false" outlineLevel="0" collapsed="false">
      <c r="A223" s="251" t="s">
        <v>1044</v>
      </c>
      <c r="B223" s="252" t="str">
        <f aca="false">IF(VLOOKUP(C220,'Questionnaire part 2'!$D$254:$I$853,6,FALSE())="","#",ROUND(VLOOKUP(C220,'Questionnaire part 2'!$D$254:$I$853,6,FALSE()),0))</f>
        <v>#</v>
      </c>
    </row>
    <row r="224" customFormat="false" ht="15" hidden="false" customHeight="false" outlineLevel="0" collapsed="false">
      <c r="A224" s="251" t="s">
        <v>1041</v>
      </c>
      <c r="B224" s="252" t="str">
        <f aca="false">IF(VLOOKUP(C224,'Questionnaire part 2'!$D$254:$I$853,2,FALSE())="","#",UPPER(VLOOKUP(C224,'Questionnaire part 2'!$D$254:$I$853,2,FALSE())))</f>
        <v>#</v>
      </c>
      <c r="C224" s="0" t="n">
        <v>29</v>
      </c>
    </row>
    <row r="225" customFormat="false" ht="15" hidden="false" customHeight="false" outlineLevel="0" collapsed="false">
      <c r="A225" s="251" t="s">
        <v>1042</v>
      </c>
      <c r="B225" s="252" t="str">
        <f aca="false">IF(ISNA(VLOOKUP(VLOOKUP(C224,'Questionnaire part 2'!$D$254:$I$853,3,FALSE()),'Country &amp; Service Codes'!B:C,2,FALSE())),"#",VLOOKUP(VLOOKUP(C224,'Questionnaire part 2'!$D$254:$I$853,3,FALSE()),'Country &amp; Service Codes'!B:C,2,FALSE()))</f>
        <v>#</v>
      </c>
    </row>
    <row r="226" customFormat="false" ht="15" hidden="false" customHeight="false" outlineLevel="0" collapsed="false">
      <c r="A226" s="251" t="s">
        <v>1043</v>
      </c>
      <c r="B226" s="252" t="str">
        <f aca="false">IF(VLOOKUP(C224,'Questionnaire part 2'!$D$254:$I$853,5,FALSE())="","#",ROUND(VLOOKUP(C224,'Questionnaire part 2'!$D$254:$I$853,5,FALSE()),0))</f>
        <v>#</v>
      </c>
    </row>
    <row r="227" customFormat="false" ht="15" hidden="false" customHeight="false" outlineLevel="0" collapsed="false">
      <c r="A227" s="251" t="s">
        <v>1044</v>
      </c>
      <c r="B227" s="252" t="str">
        <f aca="false">IF(VLOOKUP(C224,'Questionnaire part 2'!$D$254:$I$853,6,FALSE())="","#",ROUND(VLOOKUP(C224,'Questionnaire part 2'!$D$254:$I$853,6,FALSE()),0))</f>
        <v>#</v>
      </c>
    </row>
    <row r="228" customFormat="false" ht="15" hidden="false" customHeight="false" outlineLevel="0" collapsed="false">
      <c r="A228" s="251" t="s">
        <v>1041</v>
      </c>
      <c r="B228" s="252" t="str">
        <f aca="false">IF(VLOOKUP(C228,'Questionnaire part 2'!$D$254:$I$853,2,FALSE())="","#",UPPER(VLOOKUP(C228,'Questionnaire part 2'!$D$254:$I$853,2,FALSE())))</f>
        <v>#</v>
      </c>
      <c r="C228" s="0" t="n">
        <v>30</v>
      </c>
    </row>
    <row r="229" customFormat="false" ht="15" hidden="false" customHeight="false" outlineLevel="0" collapsed="false">
      <c r="A229" s="251" t="s">
        <v>1042</v>
      </c>
      <c r="B229" s="252" t="str">
        <f aca="false">IF(ISNA(VLOOKUP(VLOOKUP(C228,'Questionnaire part 2'!$D$254:$I$853,3,FALSE()),'Country &amp; Service Codes'!B:C,2,FALSE())),"#",VLOOKUP(VLOOKUP(C228,'Questionnaire part 2'!$D$254:$I$853,3,FALSE()),'Country &amp; Service Codes'!B:C,2,FALSE()))</f>
        <v>#</v>
      </c>
    </row>
    <row r="230" customFormat="false" ht="15" hidden="false" customHeight="false" outlineLevel="0" collapsed="false">
      <c r="A230" s="251" t="s">
        <v>1043</v>
      </c>
      <c r="B230" s="252" t="str">
        <f aca="false">IF(VLOOKUP(C228,'Questionnaire part 2'!$D$254:$I$853,5,FALSE())="","#",ROUND(VLOOKUP(C228,'Questionnaire part 2'!$D$254:$I$853,5,FALSE()),0))</f>
        <v>#</v>
      </c>
    </row>
    <row r="231" customFormat="false" ht="15" hidden="false" customHeight="false" outlineLevel="0" collapsed="false">
      <c r="A231" s="251" t="s">
        <v>1044</v>
      </c>
      <c r="B231" s="252" t="str">
        <f aca="false">IF(VLOOKUP(C228,'Questionnaire part 2'!$D$254:$I$853,6,FALSE())="","#",ROUND(VLOOKUP(C228,'Questionnaire part 2'!$D$254:$I$853,6,FALSE()),0))</f>
        <v>#</v>
      </c>
    </row>
    <row r="232" customFormat="false" ht="15" hidden="false" customHeight="false" outlineLevel="0" collapsed="false">
      <c r="A232" s="251" t="s">
        <v>1041</v>
      </c>
      <c r="B232" s="252" t="str">
        <f aca="false">IF(VLOOKUP(C232,'Questionnaire part 2'!$D$254:$I$853,2,FALSE())="","#",UPPER(VLOOKUP(C232,'Questionnaire part 2'!$D$254:$I$853,2,FALSE())))</f>
        <v>#</v>
      </c>
      <c r="C232" s="0" t="n">
        <v>31</v>
      </c>
    </row>
    <row r="233" customFormat="false" ht="15" hidden="false" customHeight="false" outlineLevel="0" collapsed="false">
      <c r="A233" s="251" t="s">
        <v>1042</v>
      </c>
      <c r="B233" s="252" t="str">
        <f aca="false">IF(ISNA(VLOOKUP(VLOOKUP(C232,'Questionnaire part 2'!$D$254:$I$853,3,FALSE()),'Country &amp; Service Codes'!B:C,2,FALSE())),"#",VLOOKUP(VLOOKUP(C232,'Questionnaire part 2'!$D$254:$I$853,3,FALSE()),'Country &amp; Service Codes'!B:C,2,FALSE()))</f>
        <v>#</v>
      </c>
    </row>
    <row r="234" customFormat="false" ht="15" hidden="false" customHeight="false" outlineLevel="0" collapsed="false">
      <c r="A234" s="251" t="s">
        <v>1043</v>
      </c>
      <c r="B234" s="252" t="str">
        <f aca="false">IF(VLOOKUP(C232,'Questionnaire part 2'!$D$254:$I$853,5,FALSE())="","#",ROUND(VLOOKUP(C232,'Questionnaire part 2'!$D$254:$I$853,5,FALSE()),0))</f>
        <v>#</v>
      </c>
    </row>
    <row r="235" customFormat="false" ht="15" hidden="false" customHeight="false" outlineLevel="0" collapsed="false">
      <c r="A235" s="251" t="s">
        <v>1044</v>
      </c>
      <c r="B235" s="252" t="str">
        <f aca="false">IF(VLOOKUP(C232,'Questionnaire part 2'!$D$254:$I$853,6,FALSE())="","#",ROUND(VLOOKUP(C232,'Questionnaire part 2'!$D$254:$I$853,6,FALSE()),0))</f>
        <v>#</v>
      </c>
    </row>
    <row r="236" customFormat="false" ht="15" hidden="false" customHeight="false" outlineLevel="0" collapsed="false">
      <c r="A236" s="251" t="s">
        <v>1041</v>
      </c>
      <c r="B236" s="252" t="str">
        <f aca="false">IF(VLOOKUP(C236,'Questionnaire part 2'!$D$254:$I$853,2,FALSE())="","#",UPPER(VLOOKUP(C236,'Questionnaire part 2'!$D$254:$I$853,2,FALSE())))</f>
        <v>#</v>
      </c>
      <c r="C236" s="0" t="n">
        <v>32</v>
      </c>
    </row>
    <row r="237" customFormat="false" ht="15" hidden="false" customHeight="false" outlineLevel="0" collapsed="false">
      <c r="A237" s="251" t="s">
        <v>1042</v>
      </c>
      <c r="B237" s="252" t="str">
        <f aca="false">IF(ISNA(VLOOKUP(VLOOKUP(C236,'Questionnaire part 2'!$D$254:$I$853,3,FALSE()),'Country &amp; Service Codes'!B:C,2,FALSE())),"#",VLOOKUP(VLOOKUP(C236,'Questionnaire part 2'!$D$254:$I$853,3,FALSE()),'Country &amp; Service Codes'!B:C,2,FALSE()))</f>
        <v>#</v>
      </c>
    </row>
    <row r="238" customFormat="false" ht="15" hidden="false" customHeight="false" outlineLevel="0" collapsed="false">
      <c r="A238" s="251" t="s">
        <v>1043</v>
      </c>
      <c r="B238" s="252" t="str">
        <f aca="false">IF(VLOOKUP(C236,'Questionnaire part 2'!$D$254:$I$853,5,FALSE())="","#",ROUND(VLOOKUP(C236,'Questionnaire part 2'!$D$254:$I$853,5,FALSE()),0))</f>
        <v>#</v>
      </c>
    </row>
    <row r="239" customFormat="false" ht="15" hidden="false" customHeight="false" outlineLevel="0" collapsed="false">
      <c r="A239" s="251" t="s">
        <v>1044</v>
      </c>
      <c r="B239" s="252" t="str">
        <f aca="false">IF(VLOOKUP(C236,'Questionnaire part 2'!$D$254:$I$853,6,FALSE())="","#",ROUND(VLOOKUP(C236,'Questionnaire part 2'!$D$254:$I$853,6,FALSE()),0))</f>
        <v>#</v>
      </c>
    </row>
    <row r="240" customFormat="false" ht="15" hidden="false" customHeight="false" outlineLevel="0" collapsed="false">
      <c r="A240" s="251" t="s">
        <v>1041</v>
      </c>
      <c r="B240" s="252" t="str">
        <f aca="false">IF(VLOOKUP(C240,'Questionnaire part 2'!$D$254:$I$853,2,FALSE())="","#",UPPER(VLOOKUP(C240,'Questionnaire part 2'!$D$254:$I$853,2,FALSE())))</f>
        <v>#</v>
      </c>
      <c r="C240" s="0" t="n">
        <v>33</v>
      </c>
    </row>
    <row r="241" customFormat="false" ht="15" hidden="false" customHeight="false" outlineLevel="0" collapsed="false">
      <c r="A241" s="251" t="s">
        <v>1042</v>
      </c>
      <c r="B241" s="252" t="str">
        <f aca="false">IF(ISNA(VLOOKUP(VLOOKUP(C240,'Questionnaire part 2'!$D$254:$I$853,3,FALSE()),'Country &amp; Service Codes'!B:C,2,FALSE())),"#",VLOOKUP(VLOOKUP(C240,'Questionnaire part 2'!$D$254:$I$853,3,FALSE()),'Country &amp; Service Codes'!B:C,2,FALSE()))</f>
        <v>#</v>
      </c>
    </row>
    <row r="242" customFormat="false" ht="15" hidden="false" customHeight="false" outlineLevel="0" collapsed="false">
      <c r="A242" s="251" t="s">
        <v>1043</v>
      </c>
      <c r="B242" s="252" t="str">
        <f aca="false">IF(VLOOKUP(C240,'Questionnaire part 2'!$D$254:$I$853,5,FALSE())="","#",ROUND(VLOOKUP(C240,'Questionnaire part 2'!$D$254:$I$853,5,FALSE()),0))</f>
        <v>#</v>
      </c>
    </row>
    <row r="243" customFormat="false" ht="15" hidden="false" customHeight="false" outlineLevel="0" collapsed="false">
      <c r="A243" s="251" t="s">
        <v>1044</v>
      </c>
      <c r="B243" s="252" t="str">
        <f aca="false">IF(VLOOKUP(C240,'Questionnaire part 2'!$D$254:$I$853,6,FALSE())="","#",ROUND(VLOOKUP(C240,'Questionnaire part 2'!$D$254:$I$853,6,FALSE()),0))</f>
        <v>#</v>
      </c>
    </row>
    <row r="244" customFormat="false" ht="15" hidden="false" customHeight="false" outlineLevel="0" collapsed="false">
      <c r="A244" s="251" t="s">
        <v>1041</v>
      </c>
      <c r="B244" s="252" t="str">
        <f aca="false">IF(VLOOKUP(C244,'Questionnaire part 2'!$D$254:$I$853,2,FALSE())="","#",UPPER(VLOOKUP(C244,'Questionnaire part 2'!$D$254:$I$853,2,FALSE())))</f>
        <v>#</v>
      </c>
      <c r="C244" s="0" t="n">
        <v>34</v>
      </c>
    </row>
    <row r="245" customFormat="false" ht="15" hidden="false" customHeight="false" outlineLevel="0" collapsed="false">
      <c r="A245" s="251" t="s">
        <v>1042</v>
      </c>
      <c r="B245" s="252" t="str">
        <f aca="false">IF(ISNA(VLOOKUP(VLOOKUP(C244,'Questionnaire part 2'!$D$254:$I$853,3,FALSE()),'Country &amp; Service Codes'!B:C,2,FALSE())),"#",VLOOKUP(VLOOKUP(C244,'Questionnaire part 2'!$D$254:$I$853,3,FALSE()),'Country &amp; Service Codes'!B:C,2,FALSE()))</f>
        <v>#</v>
      </c>
    </row>
    <row r="246" customFormat="false" ht="15" hidden="false" customHeight="false" outlineLevel="0" collapsed="false">
      <c r="A246" s="251" t="s">
        <v>1043</v>
      </c>
      <c r="B246" s="252" t="str">
        <f aca="false">IF(VLOOKUP(C244,'Questionnaire part 2'!$D$254:$I$853,5,FALSE())="","#",ROUND(VLOOKUP(C244,'Questionnaire part 2'!$D$254:$I$853,5,FALSE()),0))</f>
        <v>#</v>
      </c>
    </row>
    <row r="247" customFormat="false" ht="15" hidden="false" customHeight="false" outlineLevel="0" collapsed="false">
      <c r="A247" s="251" t="s">
        <v>1044</v>
      </c>
      <c r="B247" s="252" t="str">
        <f aca="false">IF(VLOOKUP(C244,'Questionnaire part 2'!$D$254:$I$853,6,FALSE())="","#",ROUND(VLOOKUP(C244,'Questionnaire part 2'!$D$254:$I$853,6,FALSE()),0))</f>
        <v>#</v>
      </c>
    </row>
    <row r="248" customFormat="false" ht="15" hidden="false" customHeight="false" outlineLevel="0" collapsed="false">
      <c r="A248" s="251" t="s">
        <v>1041</v>
      </c>
      <c r="B248" s="252" t="str">
        <f aca="false">IF(VLOOKUP(C248,'Questionnaire part 2'!$D$254:$I$853,2,FALSE())="","#",UPPER(VLOOKUP(C248,'Questionnaire part 2'!$D$254:$I$853,2,FALSE())))</f>
        <v>#</v>
      </c>
      <c r="C248" s="0" t="n">
        <v>35</v>
      </c>
    </row>
    <row r="249" customFormat="false" ht="15" hidden="false" customHeight="false" outlineLevel="0" collapsed="false">
      <c r="A249" s="251" t="s">
        <v>1042</v>
      </c>
      <c r="B249" s="252" t="str">
        <f aca="false">IF(ISNA(VLOOKUP(VLOOKUP(C248,'Questionnaire part 2'!$D$254:$I$853,3,FALSE()),'Country &amp; Service Codes'!B:C,2,FALSE())),"#",VLOOKUP(VLOOKUP(C248,'Questionnaire part 2'!$D$254:$I$853,3,FALSE()),'Country &amp; Service Codes'!B:C,2,FALSE()))</f>
        <v>#</v>
      </c>
    </row>
    <row r="250" customFormat="false" ht="15" hidden="false" customHeight="false" outlineLevel="0" collapsed="false">
      <c r="A250" s="251" t="s">
        <v>1043</v>
      </c>
      <c r="B250" s="252" t="str">
        <f aca="false">IF(VLOOKUP(C248,'Questionnaire part 2'!$D$254:$I$853,5,FALSE())="","#",ROUND(VLOOKUP(C248,'Questionnaire part 2'!$D$254:$I$853,5,FALSE()),0))</f>
        <v>#</v>
      </c>
    </row>
    <row r="251" customFormat="false" ht="15" hidden="false" customHeight="false" outlineLevel="0" collapsed="false">
      <c r="A251" s="251" t="s">
        <v>1044</v>
      </c>
      <c r="B251" s="252" t="str">
        <f aca="false">IF(VLOOKUP(C248,'Questionnaire part 2'!$D$254:$I$853,6,FALSE())="","#",ROUND(VLOOKUP(C248,'Questionnaire part 2'!$D$254:$I$853,6,FALSE()),0))</f>
        <v>#</v>
      </c>
    </row>
    <row r="252" customFormat="false" ht="15" hidden="false" customHeight="false" outlineLevel="0" collapsed="false">
      <c r="A252" s="251" t="s">
        <v>1041</v>
      </c>
      <c r="B252" s="252" t="str">
        <f aca="false">IF(VLOOKUP(C252,'Questionnaire part 2'!$D$254:$I$853,2,FALSE())="","#",UPPER(VLOOKUP(C252,'Questionnaire part 2'!$D$254:$I$853,2,FALSE())))</f>
        <v>#</v>
      </c>
      <c r="C252" s="0" t="n">
        <v>36</v>
      </c>
    </row>
    <row r="253" customFormat="false" ht="15" hidden="false" customHeight="false" outlineLevel="0" collapsed="false">
      <c r="A253" s="251" t="s">
        <v>1042</v>
      </c>
      <c r="B253" s="252" t="str">
        <f aca="false">IF(ISNA(VLOOKUP(VLOOKUP(C252,'Questionnaire part 2'!$D$254:$I$853,3,FALSE()),'Country &amp; Service Codes'!B:C,2,FALSE())),"#",VLOOKUP(VLOOKUP(C252,'Questionnaire part 2'!$D$254:$I$853,3,FALSE()),'Country &amp; Service Codes'!B:C,2,FALSE()))</f>
        <v>#</v>
      </c>
    </row>
    <row r="254" customFormat="false" ht="15" hidden="false" customHeight="false" outlineLevel="0" collapsed="false">
      <c r="A254" s="251" t="s">
        <v>1043</v>
      </c>
      <c r="B254" s="252" t="str">
        <f aca="false">IF(VLOOKUP(C252,'Questionnaire part 2'!$D$254:$I$853,5,FALSE())="","#",ROUND(VLOOKUP(C252,'Questionnaire part 2'!$D$254:$I$853,5,FALSE()),0))</f>
        <v>#</v>
      </c>
    </row>
    <row r="255" customFormat="false" ht="15" hidden="false" customHeight="false" outlineLevel="0" collapsed="false">
      <c r="A255" s="251" t="s">
        <v>1044</v>
      </c>
      <c r="B255" s="252" t="str">
        <f aca="false">IF(VLOOKUP(C252,'Questionnaire part 2'!$D$254:$I$853,6,FALSE())="","#",ROUND(VLOOKUP(C252,'Questionnaire part 2'!$D$254:$I$853,6,FALSE()),0))</f>
        <v>#</v>
      </c>
    </row>
    <row r="256" customFormat="false" ht="15" hidden="false" customHeight="false" outlineLevel="0" collapsed="false">
      <c r="A256" s="251" t="s">
        <v>1041</v>
      </c>
      <c r="B256" s="252" t="str">
        <f aca="false">IF(VLOOKUP(C256,'Questionnaire part 2'!$D$254:$I$853,2,FALSE())="","#",UPPER(VLOOKUP(C256,'Questionnaire part 2'!$D$254:$I$853,2,FALSE())))</f>
        <v>#</v>
      </c>
      <c r="C256" s="0" t="n">
        <v>37</v>
      </c>
    </row>
    <row r="257" customFormat="false" ht="15" hidden="false" customHeight="false" outlineLevel="0" collapsed="false">
      <c r="A257" s="251" t="s">
        <v>1042</v>
      </c>
      <c r="B257" s="252" t="str">
        <f aca="false">IF(ISNA(VLOOKUP(VLOOKUP(C256,'Questionnaire part 2'!$D$254:$I$853,3,FALSE()),'Country &amp; Service Codes'!B:C,2,FALSE())),"#",VLOOKUP(VLOOKUP(C256,'Questionnaire part 2'!$D$254:$I$853,3,FALSE()),'Country &amp; Service Codes'!B:C,2,FALSE()))</f>
        <v>#</v>
      </c>
    </row>
    <row r="258" customFormat="false" ht="15" hidden="false" customHeight="false" outlineLevel="0" collapsed="false">
      <c r="A258" s="251" t="s">
        <v>1043</v>
      </c>
      <c r="B258" s="252" t="str">
        <f aca="false">IF(VLOOKUP(C256,'Questionnaire part 2'!$D$254:$I$853,5,FALSE())="","#",ROUND(VLOOKUP(C256,'Questionnaire part 2'!$D$254:$I$853,5,FALSE()),0))</f>
        <v>#</v>
      </c>
    </row>
    <row r="259" customFormat="false" ht="15" hidden="false" customHeight="false" outlineLevel="0" collapsed="false">
      <c r="A259" s="251" t="s">
        <v>1044</v>
      </c>
      <c r="B259" s="252" t="str">
        <f aca="false">IF(VLOOKUP(C256,'Questionnaire part 2'!$D$254:$I$853,6,FALSE())="","#",ROUND(VLOOKUP(C256,'Questionnaire part 2'!$D$254:$I$853,6,FALSE()),0))</f>
        <v>#</v>
      </c>
    </row>
    <row r="260" customFormat="false" ht="15" hidden="false" customHeight="false" outlineLevel="0" collapsed="false">
      <c r="A260" s="251" t="s">
        <v>1041</v>
      </c>
      <c r="B260" s="252" t="str">
        <f aca="false">IF(VLOOKUP(C260,'Questionnaire part 2'!$D$254:$I$853,2,FALSE())="","#",UPPER(VLOOKUP(C260,'Questionnaire part 2'!$D$254:$I$853,2,FALSE())))</f>
        <v>#</v>
      </c>
      <c r="C260" s="0" t="n">
        <v>38</v>
      </c>
    </row>
    <row r="261" customFormat="false" ht="15" hidden="false" customHeight="false" outlineLevel="0" collapsed="false">
      <c r="A261" s="251" t="s">
        <v>1042</v>
      </c>
      <c r="B261" s="252" t="str">
        <f aca="false">IF(ISNA(VLOOKUP(VLOOKUP(C260,'Questionnaire part 2'!$D$254:$I$853,3,FALSE()),'Country &amp; Service Codes'!B:C,2,FALSE())),"#",VLOOKUP(VLOOKUP(C260,'Questionnaire part 2'!$D$254:$I$853,3,FALSE()),'Country &amp; Service Codes'!B:C,2,FALSE()))</f>
        <v>#</v>
      </c>
    </row>
    <row r="262" customFormat="false" ht="15" hidden="false" customHeight="false" outlineLevel="0" collapsed="false">
      <c r="A262" s="251" t="s">
        <v>1043</v>
      </c>
      <c r="B262" s="252" t="str">
        <f aca="false">IF(VLOOKUP(C260,'Questionnaire part 2'!$D$254:$I$853,5,FALSE())="","#",ROUND(VLOOKUP(C260,'Questionnaire part 2'!$D$254:$I$853,5,FALSE()),0))</f>
        <v>#</v>
      </c>
    </row>
    <row r="263" customFormat="false" ht="15" hidden="false" customHeight="false" outlineLevel="0" collapsed="false">
      <c r="A263" s="251" t="s">
        <v>1044</v>
      </c>
      <c r="B263" s="252" t="str">
        <f aca="false">IF(VLOOKUP(C260,'Questionnaire part 2'!$D$254:$I$853,6,FALSE())="","#",ROUND(VLOOKUP(C260,'Questionnaire part 2'!$D$254:$I$853,6,FALSE()),0))</f>
        <v>#</v>
      </c>
    </row>
    <row r="264" customFormat="false" ht="15" hidden="false" customHeight="false" outlineLevel="0" collapsed="false">
      <c r="A264" s="251" t="s">
        <v>1041</v>
      </c>
      <c r="B264" s="252" t="str">
        <f aca="false">IF(VLOOKUP(C264,'Questionnaire part 2'!$D$254:$I$853,2,FALSE())="","#",UPPER(VLOOKUP(C264,'Questionnaire part 2'!$D$254:$I$853,2,FALSE())))</f>
        <v>#</v>
      </c>
      <c r="C264" s="0" t="n">
        <v>39</v>
      </c>
    </row>
    <row r="265" customFormat="false" ht="15" hidden="false" customHeight="false" outlineLevel="0" collapsed="false">
      <c r="A265" s="251" t="s">
        <v>1042</v>
      </c>
      <c r="B265" s="252" t="str">
        <f aca="false">IF(ISNA(VLOOKUP(VLOOKUP(C264,'Questionnaire part 2'!$D$254:$I$853,3,FALSE()),'Country &amp; Service Codes'!B:C,2,FALSE())),"#",VLOOKUP(VLOOKUP(C264,'Questionnaire part 2'!$D$254:$I$853,3,FALSE()),'Country &amp; Service Codes'!B:C,2,FALSE()))</f>
        <v>#</v>
      </c>
    </row>
    <row r="266" customFormat="false" ht="15" hidden="false" customHeight="false" outlineLevel="0" collapsed="false">
      <c r="A266" s="251" t="s">
        <v>1043</v>
      </c>
      <c r="B266" s="252" t="str">
        <f aca="false">IF(VLOOKUP(C264,'Questionnaire part 2'!$D$254:$I$853,5,FALSE())="","#",ROUND(VLOOKUP(C264,'Questionnaire part 2'!$D$254:$I$853,5,FALSE()),0))</f>
        <v>#</v>
      </c>
    </row>
    <row r="267" customFormat="false" ht="15" hidden="false" customHeight="false" outlineLevel="0" collapsed="false">
      <c r="A267" s="251" t="s">
        <v>1044</v>
      </c>
      <c r="B267" s="252" t="str">
        <f aca="false">IF(VLOOKUP(C264,'Questionnaire part 2'!$D$254:$I$853,6,FALSE())="","#",ROUND(VLOOKUP(C264,'Questionnaire part 2'!$D$254:$I$853,6,FALSE()),0))</f>
        <v>#</v>
      </c>
    </row>
    <row r="268" customFormat="false" ht="15" hidden="false" customHeight="false" outlineLevel="0" collapsed="false">
      <c r="A268" s="251" t="s">
        <v>1041</v>
      </c>
      <c r="B268" s="252" t="str">
        <f aca="false">IF(VLOOKUP(C268,'Questionnaire part 2'!$D$254:$I$853,2,FALSE())="","#",UPPER(VLOOKUP(C268,'Questionnaire part 2'!$D$254:$I$853,2,FALSE())))</f>
        <v>#</v>
      </c>
      <c r="C268" s="0" t="n">
        <v>40</v>
      </c>
    </row>
    <row r="269" customFormat="false" ht="15" hidden="false" customHeight="false" outlineLevel="0" collapsed="false">
      <c r="A269" s="251" t="s">
        <v>1042</v>
      </c>
      <c r="B269" s="252" t="str">
        <f aca="false">IF(ISNA(VLOOKUP(VLOOKUP(C268,'Questionnaire part 2'!$D$254:$I$853,3,FALSE()),'Country &amp; Service Codes'!B:C,2,FALSE())),"#",VLOOKUP(VLOOKUP(C268,'Questionnaire part 2'!$D$254:$I$853,3,FALSE()),'Country &amp; Service Codes'!B:C,2,FALSE()))</f>
        <v>#</v>
      </c>
    </row>
    <row r="270" customFormat="false" ht="15" hidden="false" customHeight="false" outlineLevel="0" collapsed="false">
      <c r="A270" s="251" t="s">
        <v>1043</v>
      </c>
      <c r="B270" s="252" t="str">
        <f aca="false">IF(VLOOKUP(C268,'Questionnaire part 2'!$D$254:$I$853,5,FALSE())="","#",ROUND(VLOOKUP(C268,'Questionnaire part 2'!$D$254:$I$853,5,FALSE()),0))</f>
        <v>#</v>
      </c>
    </row>
    <row r="271" customFormat="false" ht="15" hidden="false" customHeight="false" outlineLevel="0" collapsed="false">
      <c r="A271" s="251" t="s">
        <v>1044</v>
      </c>
      <c r="B271" s="252" t="str">
        <f aca="false">IF(VLOOKUP(C268,'Questionnaire part 2'!$D$254:$I$853,6,FALSE())="","#",ROUND(VLOOKUP(C268,'Questionnaire part 2'!$D$254:$I$853,6,FALSE()),0))</f>
        <v>#</v>
      </c>
    </row>
    <row r="272" customFormat="false" ht="15" hidden="false" customHeight="false" outlineLevel="0" collapsed="false">
      <c r="A272" s="251" t="s">
        <v>1041</v>
      </c>
      <c r="B272" s="252" t="str">
        <f aca="false">IF(VLOOKUP(C272,'Questionnaire part 2'!$D$254:$I$853,2,FALSE())="","#",UPPER(VLOOKUP(C272,'Questionnaire part 2'!$D$254:$I$853,2,FALSE())))</f>
        <v>#</v>
      </c>
      <c r="C272" s="0" t="n">
        <v>41</v>
      </c>
    </row>
    <row r="273" customFormat="false" ht="15" hidden="false" customHeight="false" outlineLevel="0" collapsed="false">
      <c r="A273" s="251" t="s">
        <v>1042</v>
      </c>
      <c r="B273" s="252" t="str">
        <f aca="false">IF(ISNA(VLOOKUP(VLOOKUP(C272,'Questionnaire part 2'!$D$254:$I$853,3,FALSE()),'Country &amp; Service Codes'!B:C,2,FALSE())),"#",VLOOKUP(VLOOKUP(C272,'Questionnaire part 2'!$D$254:$I$853,3,FALSE()),'Country &amp; Service Codes'!B:C,2,FALSE()))</f>
        <v>#</v>
      </c>
    </row>
    <row r="274" customFormat="false" ht="15" hidden="false" customHeight="false" outlineLevel="0" collapsed="false">
      <c r="A274" s="251" t="s">
        <v>1043</v>
      </c>
      <c r="B274" s="252" t="str">
        <f aca="false">IF(VLOOKUP(C272,'Questionnaire part 2'!$D$254:$I$853,5,FALSE())="","#",ROUND(VLOOKUP(C272,'Questionnaire part 2'!$D$254:$I$853,5,FALSE()),0))</f>
        <v>#</v>
      </c>
    </row>
    <row r="275" customFormat="false" ht="15" hidden="false" customHeight="false" outlineLevel="0" collapsed="false">
      <c r="A275" s="251" t="s">
        <v>1044</v>
      </c>
      <c r="B275" s="252" t="str">
        <f aca="false">IF(VLOOKUP(C272,'Questionnaire part 2'!$D$254:$I$853,6,FALSE())="","#",ROUND(VLOOKUP(C272,'Questionnaire part 2'!$D$254:$I$853,6,FALSE()),0))</f>
        <v>#</v>
      </c>
    </row>
    <row r="276" customFormat="false" ht="15" hidden="false" customHeight="false" outlineLevel="0" collapsed="false">
      <c r="A276" s="251" t="s">
        <v>1041</v>
      </c>
      <c r="B276" s="252" t="str">
        <f aca="false">IF(VLOOKUP(C276,'Questionnaire part 2'!$D$254:$I$853,2,FALSE())="","#",UPPER(VLOOKUP(C276,'Questionnaire part 2'!$D$254:$I$853,2,FALSE())))</f>
        <v>#</v>
      </c>
      <c r="C276" s="0" t="n">
        <v>42</v>
      </c>
    </row>
    <row r="277" customFormat="false" ht="15" hidden="false" customHeight="false" outlineLevel="0" collapsed="false">
      <c r="A277" s="251" t="s">
        <v>1042</v>
      </c>
      <c r="B277" s="252" t="str">
        <f aca="false">IF(ISNA(VLOOKUP(VLOOKUP(C276,'Questionnaire part 2'!$D$254:$I$853,3,FALSE()),'Country &amp; Service Codes'!B:C,2,FALSE())),"#",VLOOKUP(VLOOKUP(C276,'Questionnaire part 2'!$D$254:$I$853,3,FALSE()),'Country &amp; Service Codes'!B:C,2,FALSE()))</f>
        <v>#</v>
      </c>
    </row>
    <row r="278" customFormat="false" ht="15" hidden="false" customHeight="false" outlineLevel="0" collapsed="false">
      <c r="A278" s="251" t="s">
        <v>1043</v>
      </c>
      <c r="B278" s="252" t="str">
        <f aca="false">IF(VLOOKUP(C276,'Questionnaire part 2'!$D$254:$I$853,5,FALSE())="","#",ROUND(VLOOKUP(C276,'Questionnaire part 2'!$D$254:$I$853,5,FALSE()),0))</f>
        <v>#</v>
      </c>
    </row>
    <row r="279" customFormat="false" ht="15" hidden="false" customHeight="false" outlineLevel="0" collapsed="false">
      <c r="A279" s="251" t="s">
        <v>1044</v>
      </c>
      <c r="B279" s="252" t="str">
        <f aca="false">IF(VLOOKUP(C276,'Questionnaire part 2'!$D$254:$I$853,6,FALSE())="","#",ROUND(VLOOKUP(C276,'Questionnaire part 2'!$D$254:$I$853,6,FALSE()),0))</f>
        <v>#</v>
      </c>
    </row>
    <row r="280" customFormat="false" ht="15" hidden="false" customHeight="false" outlineLevel="0" collapsed="false">
      <c r="A280" s="251" t="s">
        <v>1041</v>
      </c>
      <c r="B280" s="252" t="str">
        <f aca="false">IF(VLOOKUP(C280,'Questionnaire part 2'!$D$254:$I$853,2,FALSE())="","#",UPPER(VLOOKUP(C280,'Questionnaire part 2'!$D$254:$I$853,2,FALSE())))</f>
        <v>#</v>
      </c>
      <c r="C280" s="0" t="n">
        <v>43</v>
      </c>
    </row>
    <row r="281" customFormat="false" ht="15" hidden="false" customHeight="false" outlineLevel="0" collapsed="false">
      <c r="A281" s="251" t="s">
        <v>1042</v>
      </c>
      <c r="B281" s="252" t="str">
        <f aca="false">IF(ISNA(VLOOKUP(VLOOKUP(C280,'Questionnaire part 2'!$D$254:$I$853,3,FALSE()),'Country &amp; Service Codes'!B:C,2,FALSE())),"#",VLOOKUP(VLOOKUP(C280,'Questionnaire part 2'!$D$254:$I$853,3,FALSE()),'Country &amp; Service Codes'!B:C,2,FALSE()))</f>
        <v>#</v>
      </c>
    </row>
    <row r="282" customFormat="false" ht="15" hidden="false" customHeight="false" outlineLevel="0" collapsed="false">
      <c r="A282" s="251" t="s">
        <v>1043</v>
      </c>
      <c r="B282" s="252" t="str">
        <f aca="false">IF(VLOOKUP(C280,'Questionnaire part 2'!$D$254:$I$853,5,FALSE())="","#",ROUND(VLOOKUP(C280,'Questionnaire part 2'!$D$254:$I$853,5,FALSE()),0))</f>
        <v>#</v>
      </c>
    </row>
    <row r="283" customFormat="false" ht="15" hidden="false" customHeight="false" outlineLevel="0" collapsed="false">
      <c r="A283" s="251" t="s">
        <v>1044</v>
      </c>
      <c r="B283" s="252" t="str">
        <f aca="false">IF(VLOOKUP(C280,'Questionnaire part 2'!$D$254:$I$853,6,FALSE())="","#",ROUND(VLOOKUP(C280,'Questionnaire part 2'!$D$254:$I$853,6,FALSE()),0))</f>
        <v>#</v>
      </c>
    </row>
    <row r="284" customFormat="false" ht="15" hidden="false" customHeight="false" outlineLevel="0" collapsed="false">
      <c r="A284" s="251" t="s">
        <v>1041</v>
      </c>
      <c r="B284" s="252" t="str">
        <f aca="false">IF(VLOOKUP(C284,'Questionnaire part 2'!$D$254:$I$853,2,FALSE())="","#",UPPER(VLOOKUP(C284,'Questionnaire part 2'!$D$254:$I$853,2,FALSE())))</f>
        <v>#</v>
      </c>
      <c r="C284" s="0" t="n">
        <v>44</v>
      </c>
    </row>
    <row r="285" customFormat="false" ht="15" hidden="false" customHeight="false" outlineLevel="0" collapsed="false">
      <c r="A285" s="251" t="s">
        <v>1042</v>
      </c>
      <c r="B285" s="252" t="str">
        <f aca="false">IF(ISNA(VLOOKUP(VLOOKUP(C284,'Questionnaire part 2'!$D$254:$I$853,3,FALSE()),'Country &amp; Service Codes'!B:C,2,FALSE())),"#",VLOOKUP(VLOOKUP(C284,'Questionnaire part 2'!$D$254:$I$853,3,FALSE()),'Country &amp; Service Codes'!B:C,2,FALSE()))</f>
        <v>#</v>
      </c>
    </row>
    <row r="286" customFormat="false" ht="15" hidden="false" customHeight="false" outlineLevel="0" collapsed="false">
      <c r="A286" s="251" t="s">
        <v>1043</v>
      </c>
      <c r="B286" s="252" t="str">
        <f aca="false">IF(VLOOKUP(C284,'Questionnaire part 2'!$D$254:$I$853,5,FALSE())="","#",ROUND(VLOOKUP(C284,'Questionnaire part 2'!$D$254:$I$853,5,FALSE()),0))</f>
        <v>#</v>
      </c>
    </row>
    <row r="287" customFormat="false" ht="15" hidden="false" customHeight="false" outlineLevel="0" collapsed="false">
      <c r="A287" s="251" t="s">
        <v>1044</v>
      </c>
      <c r="B287" s="252" t="str">
        <f aca="false">IF(VLOOKUP(C284,'Questionnaire part 2'!$D$254:$I$853,6,FALSE())="","#",ROUND(VLOOKUP(C284,'Questionnaire part 2'!$D$254:$I$853,6,FALSE()),0))</f>
        <v>#</v>
      </c>
    </row>
    <row r="288" customFormat="false" ht="15" hidden="false" customHeight="false" outlineLevel="0" collapsed="false">
      <c r="A288" s="251" t="s">
        <v>1041</v>
      </c>
      <c r="B288" s="252" t="str">
        <f aca="false">IF(VLOOKUP(C288,'Questionnaire part 2'!$D$254:$I$853,2,FALSE())="","#",UPPER(VLOOKUP(C288,'Questionnaire part 2'!$D$254:$I$853,2,FALSE())))</f>
        <v>#</v>
      </c>
      <c r="C288" s="0" t="n">
        <v>45</v>
      </c>
    </row>
    <row r="289" customFormat="false" ht="15" hidden="false" customHeight="false" outlineLevel="0" collapsed="false">
      <c r="A289" s="251" t="s">
        <v>1042</v>
      </c>
      <c r="B289" s="252" t="str">
        <f aca="false">IF(ISNA(VLOOKUP(VLOOKUP(C288,'Questionnaire part 2'!$D$254:$I$853,3,FALSE()),'Country &amp; Service Codes'!B:C,2,FALSE())),"#",VLOOKUP(VLOOKUP(C288,'Questionnaire part 2'!$D$254:$I$853,3,FALSE()),'Country &amp; Service Codes'!B:C,2,FALSE()))</f>
        <v>#</v>
      </c>
    </row>
    <row r="290" customFormat="false" ht="15" hidden="false" customHeight="false" outlineLevel="0" collapsed="false">
      <c r="A290" s="251" t="s">
        <v>1043</v>
      </c>
      <c r="B290" s="252" t="str">
        <f aca="false">IF(VLOOKUP(C288,'Questionnaire part 2'!$D$254:$I$853,5,FALSE())="","#",ROUND(VLOOKUP(C288,'Questionnaire part 2'!$D$254:$I$853,5,FALSE()),0))</f>
        <v>#</v>
      </c>
    </row>
    <row r="291" customFormat="false" ht="15" hidden="false" customHeight="false" outlineLevel="0" collapsed="false">
      <c r="A291" s="251" t="s">
        <v>1044</v>
      </c>
      <c r="B291" s="252" t="str">
        <f aca="false">IF(VLOOKUP(C288,'Questionnaire part 2'!$D$254:$I$853,6,FALSE())="","#",ROUND(VLOOKUP(C288,'Questionnaire part 2'!$D$254:$I$853,6,FALSE()),0))</f>
        <v>#</v>
      </c>
    </row>
    <row r="292" customFormat="false" ht="15" hidden="false" customHeight="false" outlineLevel="0" collapsed="false">
      <c r="A292" s="251" t="s">
        <v>1041</v>
      </c>
      <c r="B292" s="252" t="str">
        <f aca="false">IF(VLOOKUP(C292,'Questionnaire part 2'!$D$254:$I$853,2,FALSE())="","#",UPPER(VLOOKUP(C292,'Questionnaire part 2'!$D$254:$I$853,2,FALSE())))</f>
        <v>#</v>
      </c>
      <c r="C292" s="0" t="n">
        <v>46</v>
      </c>
    </row>
    <row r="293" customFormat="false" ht="15" hidden="false" customHeight="false" outlineLevel="0" collapsed="false">
      <c r="A293" s="251" t="s">
        <v>1042</v>
      </c>
      <c r="B293" s="252" t="str">
        <f aca="false">IF(ISNA(VLOOKUP(VLOOKUP(C292,'Questionnaire part 2'!$D$254:$I$853,3,FALSE()),'Country &amp; Service Codes'!B:C,2,FALSE())),"#",VLOOKUP(VLOOKUP(C292,'Questionnaire part 2'!$D$254:$I$853,3,FALSE()),'Country &amp; Service Codes'!B:C,2,FALSE()))</f>
        <v>#</v>
      </c>
    </row>
    <row r="294" customFormat="false" ht="15" hidden="false" customHeight="false" outlineLevel="0" collapsed="false">
      <c r="A294" s="251" t="s">
        <v>1043</v>
      </c>
      <c r="B294" s="252" t="str">
        <f aca="false">IF(VLOOKUP(C292,'Questionnaire part 2'!$D$254:$I$853,5,FALSE())="","#",ROUND(VLOOKUP(C292,'Questionnaire part 2'!$D$254:$I$853,5,FALSE()),0))</f>
        <v>#</v>
      </c>
    </row>
    <row r="295" customFormat="false" ht="15" hidden="false" customHeight="false" outlineLevel="0" collapsed="false">
      <c r="A295" s="251" t="s">
        <v>1044</v>
      </c>
      <c r="B295" s="252" t="str">
        <f aca="false">IF(VLOOKUP(C292,'Questionnaire part 2'!$D$254:$I$853,6,FALSE())="","#",ROUND(VLOOKUP(C292,'Questionnaire part 2'!$D$254:$I$853,6,FALSE()),0))</f>
        <v>#</v>
      </c>
    </row>
    <row r="296" customFormat="false" ht="15" hidden="false" customHeight="false" outlineLevel="0" collapsed="false">
      <c r="A296" s="251" t="s">
        <v>1041</v>
      </c>
      <c r="B296" s="252" t="str">
        <f aca="false">IF(VLOOKUP(C296,'Questionnaire part 2'!$D$254:$I$853,2,FALSE())="","#",UPPER(VLOOKUP(C296,'Questionnaire part 2'!$D$254:$I$853,2,FALSE())))</f>
        <v>#</v>
      </c>
      <c r="C296" s="0" t="n">
        <v>47</v>
      </c>
    </row>
    <row r="297" customFormat="false" ht="15" hidden="false" customHeight="false" outlineLevel="0" collapsed="false">
      <c r="A297" s="251" t="s">
        <v>1042</v>
      </c>
      <c r="B297" s="252" t="str">
        <f aca="false">IF(ISNA(VLOOKUP(VLOOKUP(C296,'Questionnaire part 2'!$D$254:$I$853,3,FALSE()),'Country &amp; Service Codes'!B:C,2,FALSE())),"#",VLOOKUP(VLOOKUP(C296,'Questionnaire part 2'!$D$254:$I$853,3,FALSE()),'Country &amp; Service Codes'!B:C,2,FALSE()))</f>
        <v>#</v>
      </c>
    </row>
    <row r="298" customFormat="false" ht="15" hidden="false" customHeight="false" outlineLevel="0" collapsed="false">
      <c r="A298" s="251" t="s">
        <v>1043</v>
      </c>
      <c r="B298" s="252" t="str">
        <f aca="false">IF(VLOOKUP(C296,'Questionnaire part 2'!$D$254:$I$853,5,FALSE())="","#",ROUND(VLOOKUP(C296,'Questionnaire part 2'!$D$254:$I$853,5,FALSE()),0))</f>
        <v>#</v>
      </c>
    </row>
    <row r="299" customFormat="false" ht="15" hidden="false" customHeight="false" outlineLevel="0" collapsed="false">
      <c r="A299" s="251" t="s">
        <v>1044</v>
      </c>
      <c r="B299" s="252" t="str">
        <f aca="false">IF(VLOOKUP(C296,'Questionnaire part 2'!$D$254:$I$853,6,FALSE())="","#",ROUND(VLOOKUP(C296,'Questionnaire part 2'!$D$254:$I$853,6,FALSE()),0))</f>
        <v>#</v>
      </c>
    </row>
    <row r="300" customFormat="false" ht="15" hidden="false" customHeight="false" outlineLevel="0" collapsed="false">
      <c r="A300" s="251" t="s">
        <v>1041</v>
      </c>
      <c r="B300" s="252" t="str">
        <f aca="false">IF(VLOOKUP(C300,'Questionnaire part 2'!$D$254:$I$853,2,FALSE())="","#",UPPER(VLOOKUP(C300,'Questionnaire part 2'!$D$254:$I$853,2,FALSE())))</f>
        <v>#</v>
      </c>
      <c r="C300" s="0" t="n">
        <v>48</v>
      </c>
    </row>
    <row r="301" customFormat="false" ht="15" hidden="false" customHeight="false" outlineLevel="0" collapsed="false">
      <c r="A301" s="251" t="s">
        <v>1042</v>
      </c>
      <c r="B301" s="252" t="str">
        <f aca="false">IF(ISNA(VLOOKUP(VLOOKUP(C300,'Questionnaire part 2'!$D$254:$I$853,3,FALSE()),'Country &amp; Service Codes'!B:C,2,FALSE())),"#",VLOOKUP(VLOOKUP(C300,'Questionnaire part 2'!$D$254:$I$853,3,FALSE()),'Country &amp; Service Codes'!B:C,2,FALSE()))</f>
        <v>#</v>
      </c>
    </row>
    <row r="302" customFormat="false" ht="15" hidden="false" customHeight="false" outlineLevel="0" collapsed="false">
      <c r="A302" s="251" t="s">
        <v>1043</v>
      </c>
      <c r="B302" s="252" t="str">
        <f aca="false">IF(VLOOKUP(C300,'Questionnaire part 2'!$D$254:$I$853,5,FALSE())="","#",ROUND(VLOOKUP(C300,'Questionnaire part 2'!$D$254:$I$853,5,FALSE()),0))</f>
        <v>#</v>
      </c>
    </row>
    <row r="303" customFormat="false" ht="15" hidden="false" customHeight="false" outlineLevel="0" collapsed="false">
      <c r="A303" s="251" t="s">
        <v>1044</v>
      </c>
      <c r="B303" s="252" t="str">
        <f aca="false">IF(VLOOKUP(C300,'Questionnaire part 2'!$D$254:$I$853,6,FALSE())="","#",ROUND(VLOOKUP(C300,'Questionnaire part 2'!$D$254:$I$853,6,FALSE()),0))</f>
        <v>#</v>
      </c>
    </row>
    <row r="304" customFormat="false" ht="15" hidden="false" customHeight="false" outlineLevel="0" collapsed="false">
      <c r="A304" s="251" t="s">
        <v>1041</v>
      </c>
      <c r="B304" s="252" t="str">
        <f aca="false">IF(VLOOKUP(C304,'Questionnaire part 2'!$D$254:$I$853,2,FALSE())="","#",UPPER(VLOOKUP(C304,'Questionnaire part 2'!$D$254:$I$853,2,FALSE())))</f>
        <v>#</v>
      </c>
      <c r="C304" s="0" t="n">
        <v>49</v>
      </c>
    </row>
    <row r="305" customFormat="false" ht="15" hidden="false" customHeight="false" outlineLevel="0" collapsed="false">
      <c r="A305" s="251" t="s">
        <v>1042</v>
      </c>
      <c r="B305" s="252" t="str">
        <f aca="false">IF(ISNA(VLOOKUP(VLOOKUP(C304,'Questionnaire part 2'!$D$254:$I$853,3,FALSE()),'Country &amp; Service Codes'!B:C,2,FALSE())),"#",VLOOKUP(VLOOKUP(C304,'Questionnaire part 2'!$D$254:$I$853,3,FALSE()),'Country &amp; Service Codes'!B:C,2,FALSE()))</f>
        <v>#</v>
      </c>
    </row>
    <row r="306" customFormat="false" ht="15" hidden="false" customHeight="false" outlineLevel="0" collapsed="false">
      <c r="A306" s="251" t="s">
        <v>1043</v>
      </c>
      <c r="B306" s="252" t="str">
        <f aca="false">IF(VLOOKUP(C304,'Questionnaire part 2'!$D$254:$I$853,5,FALSE())="","#",ROUND(VLOOKUP(C304,'Questionnaire part 2'!$D$254:$I$853,5,FALSE()),0))</f>
        <v>#</v>
      </c>
    </row>
    <row r="307" customFormat="false" ht="15" hidden="false" customHeight="false" outlineLevel="0" collapsed="false">
      <c r="A307" s="251" t="s">
        <v>1044</v>
      </c>
      <c r="B307" s="252" t="str">
        <f aca="false">IF(VLOOKUP(C304,'Questionnaire part 2'!$D$254:$I$853,6,FALSE())="","#",ROUND(VLOOKUP(C304,'Questionnaire part 2'!$D$254:$I$853,6,FALSE()),0))</f>
        <v>#</v>
      </c>
    </row>
    <row r="308" customFormat="false" ht="15" hidden="false" customHeight="false" outlineLevel="0" collapsed="false">
      <c r="A308" s="251" t="s">
        <v>1041</v>
      </c>
      <c r="B308" s="252" t="str">
        <f aca="false">IF(VLOOKUP(C308,'Questionnaire part 2'!$D$254:$I$853,2,FALSE())="","#",UPPER(VLOOKUP(C308,'Questionnaire part 2'!$D$254:$I$853,2,FALSE())))</f>
        <v>#</v>
      </c>
      <c r="C308" s="0" t="n">
        <v>50</v>
      </c>
    </row>
    <row r="309" customFormat="false" ht="15" hidden="false" customHeight="false" outlineLevel="0" collapsed="false">
      <c r="A309" s="251" t="s">
        <v>1042</v>
      </c>
      <c r="B309" s="252" t="str">
        <f aca="false">IF(ISNA(VLOOKUP(VLOOKUP(C308,'Questionnaire part 2'!$D$254:$I$853,3,FALSE()),'Country &amp; Service Codes'!B:C,2,FALSE())),"#",VLOOKUP(VLOOKUP(C308,'Questionnaire part 2'!$D$254:$I$853,3,FALSE()),'Country &amp; Service Codes'!B:C,2,FALSE()))</f>
        <v>#</v>
      </c>
    </row>
    <row r="310" customFormat="false" ht="15" hidden="false" customHeight="false" outlineLevel="0" collapsed="false">
      <c r="A310" s="251" t="s">
        <v>1043</v>
      </c>
      <c r="B310" s="252" t="str">
        <f aca="false">IF(VLOOKUP(C308,'Questionnaire part 2'!$D$254:$I$853,5,FALSE())="","#",ROUND(VLOOKUP(C308,'Questionnaire part 2'!$D$254:$I$853,5,FALSE()),0))</f>
        <v>#</v>
      </c>
    </row>
    <row r="311" customFormat="false" ht="15" hidden="false" customHeight="false" outlineLevel="0" collapsed="false">
      <c r="A311" s="251" t="s">
        <v>1044</v>
      </c>
      <c r="B311" s="252" t="str">
        <f aca="false">IF(VLOOKUP(C308,'Questionnaire part 2'!$D$254:$I$853,6,FALSE())="","#",ROUND(VLOOKUP(C308,'Questionnaire part 2'!$D$254:$I$853,6,FALSE()),0))</f>
        <v>#</v>
      </c>
    </row>
    <row r="312" customFormat="false" ht="15" hidden="false" customHeight="false" outlineLevel="0" collapsed="false">
      <c r="A312" s="251" t="s">
        <v>1041</v>
      </c>
      <c r="B312" s="252" t="str">
        <f aca="false">IF(VLOOKUP(C312,'Questionnaire part 2'!$D$254:$I$853,2,FALSE())="","#",UPPER(VLOOKUP(C312,'Questionnaire part 2'!$D$254:$I$853,2,FALSE())))</f>
        <v>#</v>
      </c>
      <c r="C312" s="0" t="n">
        <v>51</v>
      </c>
    </row>
    <row r="313" customFormat="false" ht="15" hidden="false" customHeight="false" outlineLevel="0" collapsed="false">
      <c r="A313" s="251" t="s">
        <v>1042</v>
      </c>
      <c r="B313" s="252" t="str">
        <f aca="false">IF(ISNA(VLOOKUP(VLOOKUP(C312,'Questionnaire part 2'!$D$254:$I$853,3,FALSE()),'Country &amp; Service Codes'!B:C,2,FALSE())),"#",VLOOKUP(VLOOKUP(C312,'Questionnaire part 2'!$D$254:$I$853,3,FALSE()),'Country &amp; Service Codes'!B:C,2,FALSE()))</f>
        <v>#</v>
      </c>
    </row>
    <row r="314" customFormat="false" ht="15" hidden="false" customHeight="false" outlineLevel="0" collapsed="false">
      <c r="A314" s="251" t="s">
        <v>1043</v>
      </c>
      <c r="B314" s="252" t="str">
        <f aca="false">IF(VLOOKUP(C312,'Questionnaire part 2'!$D$254:$I$853,5,FALSE())="","#",ROUND(VLOOKUP(C312,'Questionnaire part 2'!$D$254:$I$853,5,FALSE()),0))</f>
        <v>#</v>
      </c>
    </row>
    <row r="315" customFormat="false" ht="15" hidden="false" customHeight="false" outlineLevel="0" collapsed="false">
      <c r="A315" s="251" t="s">
        <v>1044</v>
      </c>
      <c r="B315" s="252" t="str">
        <f aca="false">IF(VLOOKUP(C312,'Questionnaire part 2'!$D$254:$I$853,6,FALSE())="","#",ROUND(VLOOKUP(C312,'Questionnaire part 2'!$D$254:$I$853,6,FALSE()),0))</f>
        <v>#</v>
      </c>
    </row>
    <row r="316" customFormat="false" ht="15" hidden="false" customHeight="false" outlineLevel="0" collapsed="false">
      <c r="A316" s="251" t="s">
        <v>1041</v>
      </c>
      <c r="B316" s="252" t="str">
        <f aca="false">IF(VLOOKUP(C316,'Questionnaire part 2'!$D$254:$I$853,2,FALSE())="","#",UPPER(VLOOKUP(C316,'Questionnaire part 2'!$D$254:$I$853,2,FALSE())))</f>
        <v>#</v>
      </c>
      <c r="C316" s="0" t="n">
        <v>52</v>
      </c>
    </row>
    <row r="317" customFormat="false" ht="15" hidden="false" customHeight="false" outlineLevel="0" collapsed="false">
      <c r="A317" s="251" t="s">
        <v>1042</v>
      </c>
      <c r="B317" s="252" t="str">
        <f aca="false">IF(ISNA(VLOOKUP(VLOOKUP(C316,'Questionnaire part 2'!$D$254:$I$853,3,FALSE()),'Country &amp; Service Codes'!B:C,2,FALSE())),"#",VLOOKUP(VLOOKUP(C316,'Questionnaire part 2'!$D$254:$I$853,3,FALSE()),'Country &amp; Service Codes'!B:C,2,FALSE()))</f>
        <v>#</v>
      </c>
    </row>
    <row r="318" customFormat="false" ht="15" hidden="false" customHeight="false" outlineLevel="0" collapsed="false">
      <c r="A318" s="251" t="s">
        <v>1043</v>
      </c>
      <c r="B318" s="252" t="str">
        <f aca="false">IF(VLOOKUP(C316,'Questionnaire part 2'!$D$254:$I$853,5,FALSE())="","#",ROUND(VLOOKUP(C316,'Questionnaire part 2'!$D$254:$I$853,5,FALSE()),0))</f>
        <v>#</v>
      </c>
    </row>
    <row r="319" customFormat="false" ht="15" hidden="false" customHeight="false" outlineLevel="0" collapsed="false">
      <c r="A319" s="251" t="s">
        <v>1044</v>
      </c>
      <c r="B319" s="252" t="str">
        <f aca="false">IF(VLOOKUP(C316,'Questionnaire part 2'!$D$254:$I$853,6,FALSE())="","#",ROUND(VLOOKUP(C316,'Questionnaire part 2'!$D$254:$I$853,6,FALSE()),0))</f>
        <v>#</v>
      </c>
    </row>
    <row r="320" customFormat="false" ht="15" hidden="false" customHeight="false" outlineLevel="0" collapsed="false">
      <c r="A320" s="251" t="s">
        <v>1041</v>
      </c>
      <c r="B320" s="252" t="str">
        <f aca="false">IF(VLOOKUP(C320,'Questionnaire part 2'!$D$254:$I$853,2,FALSE())="","#",UPPER(VLOOKUP(C320,'Questionnaire part 2'!$D$254:$I$853,2,FALSE())))</f>
        <v>#</v>
      </c>
      <c r="C320" s="0" t="n">
        <v>53</v>
      </c>
    </row>
    <row r="321" customFormat="false" ht="15" hidden="false" customHeight="false" outlineLevel="0" collapsed="false">
      <c r="A321" s="251" t="s">
        <v>1042</v>
      </c>
      <c r="B321" s="252" t="str">
        <f aca="false">IF(ISNA(VLOOKUP(VLOOKUP(C320,'Questionnaire part 2'!$D$254:$I$853,3,FALSE()),'Country &amp; Service Codes'!B:C,2,FALSE())),"#",VLOOKUP(VLOOKUP(C320,'Questionnaire part 2'!$D$254:$I$853,3,FALSE()),'Country &amp; Service Codes'!B:C,2,FALSE()))</f>
        <v>#</v>
      </c>
    </row>
    <row r="322" customFormat="false" ht="15" hidden="false" customHeight="false" outlineLevel="0" collapsed="false">
      <c r="A322" s="251" t="s">
        <v>1043</v>
      </c>
      <c r="B322" s="252" t="str">
        <f aca="false">IF(VLOOKUP(C320,'Questionnaire part 2'!$D$254:$I$853,5,FALSE())="","#",ROUND(VLOOKUP(C320,'Questionnaire part 2'!$D$254:$I$853,5,FALSE()),0))</f>
        <v>#</v>
      </c>
    </row>
    <row r="323" customFormat="false" ht="15" hidden="false" customHeight="false" outlineLevel="0" collapsed="false">
      <c r="A323" s="251" t="s">
        <v>1044</v>
      </c>
      <c r="B323" s="252" t="str">
        <f aca="false">IF(VLOOKUP(C320,'Questionnaire part 2'!$D$254:$I$853,6,FALSE())="","#",ROUND(VLOOKUP(C320,'Questionnaire part 2'!$D$254:$I$853,6,FALSE()),0))</f>
        <v>#</v>
      </c>
    </row>
    <row r="324" customFormat="false" ht="15" hidden="false" customHeight="false" outlineLevel="0" collapsed="false">
      <c r="A324" s="251" t="s">
        <v>1041</v>
      </c>
      <c r="B324" s="252" t="str">
        <f aca="false">IF(VLOOKUP(C324,'Questionnaire part 2'!$D$254:$I$853,2,FALSE())="","#",UPPER(VLOOKUP(C324,'Questionnaire part 2'!$D$254:$I$853,2,FALSE())))</f>
        <v>#</v>
      </c>
      <c r="C324" s="0" t="n">
        <v>54</v>
      </c>
    </row>
    <row r="325" customFormat="false" ht="15" hidden="false" customHeight="false" outlineLevel="0" collapsed="false">
      <c r="A325" s="251" t="s">
        <v>1042</v>
      </c>
      <c r="B325" s="252" t="str">
        <f aca="false">IF(ISNA(VLOOKUP(VLOOKUP(C324,'Questionnaire part 2'!$D$254:$I$853,3,FALSE()),'Country &amp; Service Codes'!B:C,2,FALSE())),"#",VLOOKUP(VLOOKUP(C324,'Questionnaire part 2'!$D$254:$I$853,3,FALSE()),'Country &amp; Service Codes'!B:C,2,FALSE()))</f>
        <v>#</v>
      </c>
    </row>
    <row r="326" customFormat="false" ht="15" hidden="false" customHeight="false" outlineLevel="0" collapsed="false">
      <c r="A326" s="251" t="s">
        <v>1043</v>
      </c>
      <c r="B326" s="252" t="str">
        <f aca="false">IF(VLOOKUP(C324,'Questionnaire part 2'!$D$254:$I$853,5,FALSE())="","#",ROUND(VLOOKUP(C324,'Questionnaire part 2'!$D$254:$I$853,5,FALSE()),0))</f>
        <v>#</v>
      </c>
    </row>
    <row r="327" customFormat="false" ht="15" hidden="false" customHeight="false" outlineLevel="0" collapsed="false">
      <c r="A327" s="251" t="s">
        <v>1044</v>
      </c>
      <c r="B327" s="252" t="str">
        <f aca="false">IF(VLOOKUP(C324,'Questionnaire part 2'!$D$254:$I$853,6,FALSE())="","#",ROUND(VLOOKUP(C324,'Questionnaire part 2'!$D$254:$I$853,6,FALSE()),0))</f>
        <v>#</v>
      </c>
    </row>
    <row r="328" customFormat="false" ht="15" hidden="false" customHeight="false" outlineLevel="0" collapsed="false">
      <c r="A328" s="251" t="s">
        <v>1041</v>
      </c>
      <c r="B328" s="252" t="str">
        <f aca="false">IF(VLOOKUP(C328,'Questionnaire part 2'!$D$254:$I$853,2,FALSE())="","#",UPPER(VLOOKUP(C328,'Questionnaire part 2'!$D$254:$I$853,2,FALSE())))</f>
        <v>#</v>
      </c>
      <c r="C328" s="0" t="n">
        <v>55</v>
      </c>
    </row>
    <row r="329" customFormat="false" ht="15" hidden="false" customHeight="false" outlineLevel="0" collapsed="false">
      <c r="A329" s="251" t="s">
        <v>1042</v>
      </c>
      <c r="B329" s="252" t="str">
        <f aca="false">IF(ISNA(VLOOKUP(VLOOKUP(C328,'Questionnaire part 2'!$D$254:$I$853,3,FALSE()),'Country &amp; Service Codes'!B:C,2,FALSE())),"#",VLOOKUP(VLOOKUP(C328,'Questionnaire part 2'!$D$254:$I$853,3,FALSE()),'Country &amp; Service Codes'!B:C,2,FALSE()))</f>
        <v>#</v>
      </c>
    </row>
    <row r="330" customFormat="false" ht="15" hidden="false" customHeight="false" outlineLevel="0" collapsed="false">
      <c r="A330" s="251" t="s">
        <v>1043</v>
      </c>
      <c r="B330" s="252" t="str">
        <f aca="false">IF(VLOOKUP(C328,'Questionnaire part 2'!$D$254:$I$853,5,FALSE())="","#",ROUND(VLOOKUP(C328,'Questionnaire part 2'!$D$254:$I$853,5,FALSE()),0))</f>
        <v>#</v>
      </c>
    </row>
    <row r="331" customFormat="false" ht="15" hidden="false" customHeight="false" outlineLevel="0" collapsed="false">
      <c r="A331" s="251" t="s">
        <v>1044</v>
      </c>
      <c r="B331" s="252" t="str">
        <f aca="false">IF(VLOOKUP(C328,'Questionnaire part 2'!$D$254:$I$853,6,FALSE())="","#",ROUND(VLOOKUP(C328,'Questionnaire part 2'!$D$254:$I$853,6,FALSE()),0))</f>
        <v>#</v>
      </c>
    </row>
    <row r="332" customFormat="false" ht="15" hidden="false" customHeight="false" outlineLevel="0" collapsed="false">
      <c r="A332" s="251" t="s">
        <v>1041</v>
      </c>
      <c r="B332" s="252" t="str">
        <f aca="false">IF(VLOOKUP(C332,'Questionnaire part 2'!$D$254:$I$853,2,FALSE())="","#",UPPER(VLOOKUP(C332,'Questionnaire part 2'!$D$254:$I$853,2,FALSE())))</f>
        <v>#</v>
      </c>
      <c r="C332" s="0" t="n">
        <v>56</v>
      </c>
    </row>
    <row r="333" customFormat="false" ht="15" hidden="false" customHeight="false" outlineLevel="0" collapsed="false">
      <c r="A333" s="251" t="s">
        <v>1042</v>
      </c>
      <c r="B333" s="252" t="str">
        <f aca="false">IF(ISNA(VLOOKUP(VLOOKUP(C332,'Questionnaire part 2'!$D$254:$I$853,3,FALSE()),'Country &amp; Service Codes'!B:C,2,FALSE())),"#",VLOOKUP(VLOOKUP(C332,'Questionnaire part 2'!$D$254:$I$853,3,FALSE()),'Country &amp; Service Codes'!B:C,2,FALSE()))</f>
        <v>#</v>
      </c>
    </row>
    <row r="334" customFormat="false" ht="15" hidden="false" customHeight="false" outlineLevel="0" collapsed="false">
      <c r="A334" s="251" t="s">
        <v>1043</v>
      </c>
      <c r="B334" s="252" t="str">
        <f aca="false">IF(VLOOKUP(C332,'Questionnaire part 2'!$D$254:$I$853,5,FALSE())="","#",ROUND(VLOOKUP(C332,'Questionnaire part 2'!$D$254:$I$853,5,FALSE()),0))</f>
        <v>#</v>
      </c>
    </row>
    <row r="335" customFormat="false" ht="15" hidden="false" customHeight="false" outlineLevel="0" collapsed="false">
      <c r="A335" s="251" t="s">
        <v>1044</v>
      </c>
      <c r="B335" s="252" t="str">
        <f aca="false">IF(VLOOKUP(C332,'Questionnaire part 2'!$D$254:$I$853,6,FALSE())="","#",ROUND(VLOOKUP(C332,'Questionnaire part 2'!$D$254:$I$853,6,FALSE()),0))</f>
        <v>#</v>
      </c>
    </row>
    <row r="336" customFormat="false" ht="15" hidden="false" customHeight="false" outlineLevel="0" collapsed="false">
      <c r="A336" s="251" t="s">
        <v>1041</v>
      </c>
      <c r="B336" s="252" t="str">
        <f aca="false">IF(VLOOKUP(C336,'Questionnaire part 2'!$D$254:$I$853,2,FALSE())="","#",UPPER(VLOOKUP(C336,'Questionnaire part 2'!$D$254:$I$853,2,FALSE())))</f>
        <v>#</v>
      </c>
      <c r="C336" s="0" t="n">
        <v>57</v>
      </c>
    </row>
    <row r="337" customFormat="false" ht="15" hidden="false" customHeight="false" outlineLevel="0" collapsed="false">
      <c r="A337" s="251" t="s">
        <v>1042</v>
      </c>
      <c r="B337" s="252" t="str">
        <f aca="false">IF(ISNA(VLOOKUP(VLOOKUP(C336,'Questionnaire part 2'!$D$254:$I$853,3,FALSE()),'Country &amp; Service Codes'!B:C,2,FALSE())),"#",VLOOKUP(VLOOKUP(C336,'Questionnaire part 2'!$D$254:$I$853,3,FALSE()),'Country &amp; Service Codes'!B:C,2,FALSE()))</f>
        <v>#</v>
      </c>
    </row>
    <row r="338" customFormat="false" ht="15" hidden="false" customHeight="false" outlineLevel="0" collapsed="false">
      <c r="A338" s="251" t="s">
        <v>1043</v>
      </c>
      <c r="B338" s="252" t="str">
        <f aca="false">IF(VLOOKUP(C336,'Questionnaire part 2'!$D$254:$I$853,5,FALSE())="","#",ROUND(VLOOKUP(C336,'Questionnaire part 2'!$D$254:$I$853,5,FALSE()),0))</f>
        <v>#</v>
      </c>
    </row>
    <row r="339" customFormat="false" ht="15" hidden="false" customHeight="false" outlineLevel="0" collapsed="false">
      <c r="A339" s="251" t="s">
        <v>1044</v>
      </c>
      <c r="B339" s="252" t="str">
        <f aca="false">IF(VLOOKUP(C336,'Questionnaire part 2'!$D$254:$I$853,6,FALSE())="","#",ROUND(VLOOKUP(C336,'Questionnaire part 2'!$D$254:$I$853,6,FALSE()),0))</f>
        <v>#</v>
      </c>
    </row>
    <row r="340" customFormat="false" ht="15" hidden="false" customHeight="false" outlineLevel="0" collapsed="false">
      <c r="A340" s="251" t="s">
        <v>1041</v>
      </c>
      <c r="B340" s="252" t="str">
        <f aca="false">IF(VLOOKUP(C340,'Questionnaire part 2'!$D$254:$I$853,2,FALSE())="","#",UPPER(VLOOKUP(C340,'Questionnaire part 2'!$D$254:$I$853,2,FALSE())))</f>
        <v>#</v>
      </c>
      <c r="C340" s="0" t="n">
        <v>58</v>
      </c>
    </row>
    <row r="341" customFormat="false" ht="15" hidden="false" customHeight="false" outlineLevel="0" collapsed="false">
      <c r="A341" s="251" t="s">
        <v>1042</v>
      </c>
      <c r="B341" s="252" t="str">
        <f aca="false">IF(ISNA(VLOOKUP(VLOOKUP(C340,'Questionnaire part 2'!$D$254:$I$853,3,FALSE()),'Country &amp; Service Codes'!B:C,2,FALSE())),"#",VLOOKUP(VLOOKUP(C340,'Questionnaire part 2'!$D$254:$I$853,3,FALSE()),'Country &amp; Service Codes'!B:C,2,FALSE()))</f>
        <v>#</v>
      </c>
    </row>
    <row r="342" customFormat="false" ht="15" hidden="false" customHeight="false" outlineLevel="0" collapsed="false">
      <c r="A342" s="251" t="s">
        <v>1043</v>
      </c>
      <c r="B342" s="252" t="str">
        <f aca="false">IF(VLOOKUP(C340,'Questionnaire part 2'!$D$254:$I$853,5,FALSE())="","#",ROUND(VLOOKUP(C340,'Questionnaire part 2'!$D$254:$I$853,5,FALSE()),0))</f>
        <v>#</v>
      </c>
    </row>
    <row r="343" customFormat="false" ht="15" hidden="false" customHeight="false" outlineLevel="0" collapsed="false">
      <c r="A343" s="251" t="s">
        <v>1044</v>
      </c>
      <c r="B343" s="252" t="str">
        <f aca="false">IF(VLOOKUP(C340,'Questionnaire part 2'!$D$254:$I$853,6,FALSE())="","#",ROUND(VLOOKUP(C340,'Questionnaire part 2'!$D$254:$I$853,6,FALSE()),0))</f>
        <v>#</v>
      </c>
    </row>
    <row r="344" customFormat="false" ht="15" hidden="false" customHeight="false" outlineLevel="0" collapsed="false">
      <c r="A344" s="251" t="s">
        <v>1041</v>
      </c>
      <c r="B344" s="252" t="str">
        <f aca="false">IF(VLOOKUP(C344,'Questionnaire part 2'!$D$254:$I$853,2,FALSE())="","#",UPPER(VLOOKUP(C344,'Questionnaire part 2'!$D$254:$I$853,2,FALSE())))</f>
        <v>#</v>
      </c>
      <c r="C344" s="0" t="n">
        <v>59</v>
      </c>
    </row>
    <row r="345" customFormat="false" ht="15" hidden="false" customHeight="false" outlineLevel="0" collapsed="false">
      <c r="A345" s="251" t="s">
        <v>1042</v>
      </c>
      <c r="B345" s="252" t="str">
        <f aca="false">IF(ISNA(VLOOKUP(VLOOKUP(C344,'Questionnaire part 2'!$D$254:$I$853,3,FALSE()),'Country &amp; Service Codes'!B:C,2,FALSE())),"#",VLOOKUP(VLOOKUP(C344,'Questionnaire part 2'!$D$254:$I$853,3,FALSE()),'Country &amp; Service Codes'!B:C,2,FALSE()))</f>
        <v>#</v>
      </c>
    </row>
    <row r="346" customFormat="false" ht="15" hidden="false" customHeight="false" outlineLevel="0" collapsed="false">
      <c r="A346" s="251" t="s">
        <v>1043</v>
      </c>
      <c r="B346" s="252" t="str">
        <f aca="false">IF(VLOOKUP(C344,'Questionnaire part 2'!$D$254:$I$853,5,FALSE())="","#",ROUND(VLOOKUP(C344,'Questionnaire part 2'!$D$254:$I$853,5,FALSE()),0))</f>
        <v>#</v>
      </c>
    </row>
    <row r="347" customFormat="false" ht="15" hidden="false" customHeight="false" outlineLevel="0" collapsed="false">
      <c r="A347" s="251" t="s">
        <v>1044</v>
      </c>
      <c r="B347" s="252" t="str">
        <f aca="false">IF(VLOOKUP(C344,'Questionnaire part 2'!$D$254:$I$853,6,FALSE())="","#",ROUND(VLOOKUP(C344,'Questionnaire part 2'!$D$254:$I$853,6,FALSE()),0))</f>
        <v>#</v>
      </c>
    </row>
    <row r="348" customFormat="false" ht="15" hidden="false" customHeight="false" outlineLevel="0" collapsed="false">
      <c r="A348" s="251" t="s">
        <v>1041</v>
      </c>
      <c r="B348" s="252" t="str">
        <f aca="false">IF(VLOOKUP(C348,'Questionnaire part 2'!$D$254:$I$853,2,FALSE())="","#",UPPER(VLOOKUP(C348,'Questionnaire part 2'!$D$254:$I$853,2,FALSE())))</f>
        <v>#</v>
      </c>
      <c r="C348" s="0" t="n">
        <v>60</v>
      </c>
    </row>
    <row r="349" customFormat="false" ht="15" hidden="false" customHeight="false" outlineLevel="0" collapsed="false">
      <c r="A349" s="251" t="s">
        <v>1042</v>
      </c>
      <c r="B349" s="252" t="str">
        <f aca="false">IF(ISNA(VLOOKUP(VLOOKUP(C348,'Questionnaire part 2'!$D$254:$I$853,3,FALSE()),'Country &amp; Service Codes'!B:C,2,FALSE())),"#",VLOOKUP(VLOOKUP(C348,'Questionnaire part 2'!$D$254:$I$853,3,FALSE()),'Country &amp; Service Codes'!B:C,2,FALSE()))</f>
        <v>#</v>
      </c>
    </row>
    <row r="350" customFormat="false" ht="15" hidden="false" customHeight="false" outlineLevel="0" collapsed="false">
      <c r="A350" s="251" t="s">
        <v>1043</v>
      </c>
      <c r="B350" s="252" t="str">
        <f aca="false">IF(VLOOKUP(C348,'Questionnaire part 2'!$D$254:$I$853,5,FALSE())="","#",ROUND(VLOOKUP(C348,'Questionnaire part 2'!$D$254:$I$853,5,FALSE()),0))</f>
        <v>#</v>
      </c>
    </row>
    <row r="351" customFormat="false" ht="15" hidden="false" customHeight="false" outlineLevel="0" collapsed="false">
      <c r="A351" s="251" t="s">
        <v>1044</v>
      </c>
      <c r="B351" s="252" t="str">
        <f aca="false">IF(VLOOKUP(C348,'Questionnaire part 2'!$D$254:$I$853,6,FALSE())="","#",ROUND(VLOOKUP(C348,'Questionnaire part 2'!$D$254:$I$853,6,FALSE()),0))</f>
        <v>#</v>
      </c>
    </row>
    <row r="352" customFormat="false" ht="15" hidden="false" customHeight="false" outlineLevel="0" collapsed="false">
      <c r="A352" s="251" t="s">
        <v>1041</v>
      </c>
      <c r="B352" s="252" t="str">
        <f aca="false">IF(VLOOKUP(C352,'Questionnaire part 2'!$D$254:$I$853,2,FALSE())="","#",UPPER(VLOOKUP(C352,'Questionnaire part 2'!$D$254:$I$853,2,FALSE())))</f>
        <v>#</v>
      </c>
      <c r="C352" s="0" t="n">
        <v>61</v>
      </c>
    </row>
    <row r="353" customFormat="false" ht="15" hidden="false" customHeight="false" outlineLevel="0" collapsed="false">
      <c r="A353" s="251" t="s">
        <v>1042</v>
      </c>
      <c r="B353" s="252" t="str">
        <f aca="false">IF(ISNA(VLOOKUP(VLOOKUP(C352,'Questionnaire part 2'!$D$254:$I$853,3,FALSE()),'Country &amp; Service Codes'!B:C,2,FALSE())),"#",VLOOKUP(VLOOKUP(C352,'Questionnaire part 2'!$D$254:$I$853,3,FALSE()),'Country &amp; Service Codes'!B:C,2,FALSE()))</f>
        <v>#</v>
      </c>
    </row>
    <row r="354" customFormat="false" ht="15" hidden="false" customHeight="false" outlineLevel="0" collapsed="false">
      <c r="A354" s="251" t="s">
        <v>1043</v>
      </c>
      <c r="B354" s="252" t="str">
        <f aca="false">IF(VLOOKUP(C352,'Questionnaire part 2'!$D$254:$I$853,5,FALSE())="","#",ROUND(VLOOKUP(C352,'Questionnaire part 2'!$D$254:$I$853,5,FALSE()),0))</f>
        <v>#</v>
      </c>
    </row>
    <row r="355" customFormat="false" ht="15" hidden="false" customHeight="false" outlineLevel="0" collapsed="false">
      <c r="A355" s="251" t="s">
        <v>1044</v>
      </c>
      <c r="B355" s="252" t="str">
        <f aca="false">IF(VLOOKUP(C352,'Questionnaire part 2'!$D$254:$I$853,6,FALSE())="","#",ROUND(VLOOKUP(C352,'Questionnaire part 2'!$D$254:$I$853,6,FALSE()),0))</f>
        <v>#</v>
      </c>
    </row>
    <row r="356" customFormat="false" ht="15" hidden="false" customHeight="false" outlineLevel="0" collapsed="false">
      <c r="A356" s="251" t="s">
        <v>1041</v>
      </c>
      <c r="B356" s="252" t="str">
        <f aca="false">IF(VLOOKUP(C356,'Questionnaire part 2'!$D$254:$I$853,2,FALSE())="","#",UPPER(VLOOKUP(C356,'Questionnaire part 2'!$D$254:$I$853,2,FALSE())))</f>
        <v>#</v>
      </c>
      <c r="C356" s="0" t="n">
        <v>62</v>
      </c>
    </row>
    <row r="357" customFormat="false" ht="15" hidden="false" customHeight="false" outlineLevel="0" collapsed="false">
      <c r="A357" s="251" t="s">
        <v>1042</v>
      </c>
      <c r="B357" s="252" t="str">
        <f aca="false">IF(ISNA(VLOOKUP(VLOOKUP(C356,'Questionnaire part 2'!$D$254:$I$853,3,FALSE()),'Country &amp; Service Codes'!B:C,2,FALSE())),"#",VLOOKUP(VLOOKUP(C356,'Questionnaire part 2'!$D$254:$I$853,3,FALSE()),'Country &amp; Service Codes'!B:C,2,FALSE()))</f>
        <v>#</v>
      </c>
    </row>
    <row r="358" customFormat="false" ht="15" hidden="false" customHeight="false" outlineLevel="0" collapsed="false">
      <c r="A358" s="251" t="s">
        <v>1043</v>
      </c>
      <c r="B358" s="252" t="str">
        <f aca="false">IF(VLOOKUP(C356,'Questionnaire part 2'!$D$254:$I$853,5,FALSE())="","#",ROUND(VLOOKUP(C356,'Questionnaire part 2'!$D$254:$I$853,5,FALSE()),0))</f>
        <v>#</v>
      </c>
    </row>
    <row r="359" customFormat="false" ht="15" hidden="false" customHeight="false" outlineLevel="0" collapsed="false">
      <c r="A359" s="251" t="s">
        <v>1044</v>
      </c>
      <c r="B359" s="252" t="str">
        <f aca="false">IF(VLOOKUP(C356,'Questionnaire part 2'!$D$254:$I$853,6,FALSE())="","#",ROUND(VLOOKUP(C356,'Questionnaire part 2'!$D$254:$I$853,6,FALSE()),0))</f>
        <v>#</v>
      </c>
    </row>
    <row r="360" customFormat="false" ht="15" hidden="false" customHeight="false" outlineLevel="0" collapsed="false">
      <c r="A360" s="251" t="s">
        <v>1041</v>
      </c>
      <c r="B360" s="252" t="str">
        <f aca="false">IF(VLOOKUP(C360,'Questionnaire part 2'!$D$254:$I$853,2,FALSE())="","#",UPPER(VLOOKUP(C360,'Questionnaire part 2'!$D$254:$I$853,2,FALSE())))</f>
        <v>#</v>
      </c>
      <c r="C360" s="0" t="n">
        <v>63</v>
      </c>
    </row>
    <row r="361" customFormat="false" ht="15" hidden="false" customHeight="false" outlineLevel="0" collapsed="false">
      <c r="A361" s="251" t="s">
        <v>1042</v>
      </c>
      <c r="B361" s="252" t="str">
        <f aca="false">IF(ISNA(VLOOKUP(VLOOKUP(C360,'Questionnaire part 2'!$D$254:$I$853,3,FALSE()),'Country &amp; Service Codes'!B:C,2,FALSE())),"#",VLOOKUP(VLOOKUP(C360,'Questionnaire part 2'!$D$254:$I$853,3,FALSE()),'Country &amp; Service Codes'!B:C,2,FALSE()))</f>
        <v>#</v>
      </c>
    </row>
    <row r="362" customFormat="false" ht="15" hidden="false" customHeight="false" outlineLevel="0" collapsed="false">
      <c r="A362" s="251" t="s">
        <v>1043</v>
      </c>
      <c r="B362" s="252" t="str">
        <f aca="false">IF(VLOOKUP(C360,'Questionnaire part 2'!$D$254:$I$853,5,FALSE())="","#",ROUND(VLOOKUP(C360,'Questionnaire part 2'!$D$254:$I$853,5,FALSE()),0))</f>
        <v>#</v>
      </c>
    </row>
    <row r="363" customFormat="false" ht="15" hidden="false" customHeight="false" outlineLevel="0" collapsed="false">
      <c r="A363" s="251" t="s">
        <v>1044</v>
      </c>
      <c r="B363" s="252" t="str">
        <f aca="false">IF(VLOOKUP(C360,'Questionnaire part 2'!$D$254:$I$853,6,FALSE())="","#",ROUND(VLOOKUP(C360,'Questionnaire part 2'!$D$254:$I$853,6,FALSE()),0))</f>
        <v>#</v>
      </c>
    </row>
    <row r="364" customFormat="false" ht="15" hidden="false" customHeight="false" outlineLevel="0" collapsed="false">
      <c r="A364" s="251" t="s">
        <v>1041</v>
      </c>
      <c r="B364" s="252" t="str">
        <f aca="false">IF(VLOOKUP(C364,'Questionnaire part 2'!$D$254:$I$853,2,FALSE())="","#",UPPER(VLOOKUP(C364,'Questionnaire part 2'!$D$254:$I$853,2,FALSE())))</f>
        <v>#</v>
      </c>
      <c r="C364" s="0" t="n">
        <v>64</v>
      </c>
    </row>
    <row r="365" customFormat="false" ht="15" hidden="false" customHeight="false" outlineLevel="0" collapsed="false">
      <c r="A365" s="251" t="s">
        <v>1042</v>
      </c>
      <c r="B365" s="252" t="str">
        <f aca="false">IF(ISNA(VLOOKUP(VLOOKUP(C364,'Questionnaire part 2'!$D$254:$I$853,3,FALSE()),'Country &amp; Service Codes'!B:C,2,FALSE())),"#",VLOOKUP(VLOOKUP(C364,'Questionnaire part 2'!$D$254:$I$853,3,FALSE()),'Country &amp; Service Codes'!B:C,2,FALSE()))</f>
        <v>#</v>
      </c>
    </row>
    <row r="366" customFormat="false" ht="15" hidden="false" customHeight="false" outlineLevel="0" collapsed="false">
      <c r="A366" s="251" t="s">
        <v>1043</v>
      </c>
      <c r="B366" s="252" t="str">
        <f aca="false">IF(VLOOKUP(C364,'Questionnaire part 2'!$D$254:$I$853,5,FALSE())="","#",ROUND(VLOOKUP(C364,'Questionnaire part 2'!$D$254:$I$853,5,FALSE()),0))</f>
        <v>#</v>
      </c>
    </row>
    <row r="367" customFormat="false" ht="15" hidden="false" customHeight="false" outlineLevel="0" collapsed="false">
      <c r="A367" s="251" t="s">
        <v>1044</v>
      </c>
      <c r="B367" s="252" t="str">
        <f aca="false">IF(VLOOKUP(C364,'Questionnaire part 2'!$D$254:$I$853,6,FALSE())="","#",ROUND(VLOOKUP(C364,'Questionnaire part 2'!$D$254:$I$853,6,FALSE()),0))</f>
        <v>#</v>
      </c>
    </row>
    <row r="368" customFormat="false" ht="15" hidden="false" customHeight="false" outlineLevel="0" collapsed="false">
      <c r="A368" s="251" t="s">
        <v>1041</v>
      </c>
      <c r="B368" s="252" t="str">
        <f aca="false">IF(VLOOKUP(C368,'Questionnaire part 2'!$D$254:$I$853,2,FALSE())="","#",UPPER(VLOOKUP(C368,'Questionnaire part 2'!$D$254:$I$853,2,FALSE())))</f>
        <v>#</v>
      </c>
      <c r="C368" s="0" t="n">
        <v>65</v>
      </c>
    </row>
    <row r="369" customFormat="false" ht="15" hidden="false" customHeight="false" outlineLevel="0" collapsed="false">
      <c r="A369" s="251" t="s">
        <v>1042</v>
      </c>
      <c r="B369" s="252" t="str">
        <f aca="false">IF(ISNA(VLOOKUP(VLOOKUP(C368,'Questionnaire part 2'!$D$254:$I$853,3,FALSE()),'Country &amp; Service Codes'!B:C,2,FALSE())),"#",VLOOKUP(VLOOKUP(C368,'Questionnaire part 2'!$D$254:$I$853,3,FALSE()),'Country &amp; Service Codes'!B:C,2,FALSE()))</f>
        <v>#</v>
      </c>
    </row>
    <row r="370" customFormat="false" ht="15" hidden="false" customHeight="false" outlineLevel="0" collapsed="false">
      <c r="A370" s="251" t="s">
        <v>1043</v>
      </c>
      <c r="B370" s="252" t="str">
        <f aca="false">IF(VLOOKUP(C368,'Questionnaire part 2'!$D$254:$I$853,5,FALSE())="","#",ROUND(VLOOKUP(C368,'Questionnaire part 2'!$D$254:$I$853,5,FALSE()),0))</f>
        <v>#</v>
      </c>
    </row>
    <row r="371" customFormat="false" ht="15" hidden="false" customHeight="false" outlineLevel="0" collapsed="false">
      <c r="A371" s="251" t="s">
        <v>1044</v>
      </c>
      <c r="B371" s="252" t="str">
        <f aca="false">IF(VLOOKUP(C368,'Questionnaire part 2'!$D$254:$I$853,6,FALSE())="","#",ROUND(VLOOKUP(C368,'Questionnaire part 2'!$D$254:$I$853,6,FALSE()),0))</f>
        <v>#</v>
      </c>
    </row>
    <row r="372" customFormat="false" ht="15" hidden="false" customHeight="false" outlineLevel="0" collapsed="false">
      <c r="A372" s="251" t="s">
        <v>1041</v>
      </c>
      <c r="B372" s="252" t="str">
        <f aca="false">IF(VLOOKUP(C372,'Questionnaire part 2'!$D$254:$I$853,2,FALSE())="","#",UPPER(VLOOKUP(C372,'Questionnaire part 2'!$D$254:$I$853,2,FALSE())))</f>
        <v>#</v>
      </c>
      <c r="C372" s="0" t="n">
        <v>66</v>
      </c>
    </row>
    <row r="373" customFormat="false" ht="15" hidden="false" customHeight="false" outlineLevel="0" collapsed="false">
      <c r="A373" s="251" t="s">
        <v>1042</v>
      </c>
      <c r="B373" s="252" t="str">
        <f aca="false">IF(ISNA(VLOOKUP(VLOOKUP(C372,'Questionnaire part 2'!$D$254:$I$853,3,FALSE()),'Country &amp; Service Codes'!B:C,2,FALSE())),"#",VLOOKUP(VLOOKUP(C372,'Questionnaire part 2'!$D$254:$I$853,3,FALSE()),'Country &amp; Service Codes'!B:C,2,FALSE()))</f>
        <v>#</v>
      </c>
    </row>
    <row r="374" customFormat="false" ht="15" hidden="false" customHeight="false" outlineLevel="0" collapsed="false">
      <c r="A374" s="251" t="s">
        <v>1043</v>
      </c>
      <c r="B374" s="252" t="str">
        <f aca="false">IF(VLOOKUP(C372,'Questionnaire part 2'!$D$254:$I$853,5,FALSE())="","#",ROUND(VLOOKUP(C372,'Questionnaire part 2'!$D$254:$I$853,5,FALSE()),0))</f>
        <v>#</v>
      </c>
    </row>
    <row r="375" customFormat="false" ht="15" hidden="false" customHeight="false" outlineLevel="0" collapsed="false">
      <c r="A375" s="251" t="s">
        <v>1044</v>
      </c>
      <c r="B375" s="252" t="str">
        <f aca="false">IF(VLOOKUP(C372,'Questionnaire part 2'!$D$254:$I$853,6,FALSE())="","#",ROUND(VLOOKUP(C372,'Questionnaire part 2'!$D$254:$I$853,6,FALSE()),0))</f>
        <v>#</v>
      </c>
    </row>
    <row r="376" customFormat="false" ht="15" hidden="false" customHeight="false" outlineLevel="0" collapsed="false">
      <c r="A376" s="251" t="s">
        <v>1041</v>
      </c>
      <c r="B376" s="252" t="str">
        <f aca="false">IF(VLOOKUP(C376,'Questionnaire part 2'!$D$254:$I$853,2,FALSE())="","#",UPPER(VLOOKUP(C376,'Questionnaire part 2'!$D$254:$I$853,2,FALSE())))</f>
        <v>#</v>
      </c>
      <c r="C376" s="0" t="n">
        <v>67</v>
      </c>
    </row>
    <row r="377" customFormat="false" ht="15" hidden="false" customHeight="false" outlineLevel="0" collapsed="false">
      <c r="A377" s="251" t="s">
        <v>1042</v>
      </c>
      <c r="B377" s="252" t="str">
        <f aca="false">IF(ISNA(VLOOKUP(VLOOKUP(C376,'Questionnaire part 2'!$D$254:$I$853,3,FALSE()),'Country &amp; Service Codes'!B:C,2,FALSE())),"#",VLOOKUP(VLOOKUP(C376,'Questionnaire part 2'!$D$254:$I$853,3,FALSE()),'Country &amp; Service Codes'!B:C,2,FALSE()))</f>
        <v>#</v>
      </c>
    </row>
    <row r="378" customFormat="false" ht="15" hidden="false" customHeight="false" outlineLevel="0" collapsed="false">
      <c r="A378" s="251" t="s">
        <v>1043</v>
      </c>
      <c r="B378" s="252" t="str">
        <f aca="false">IF(VLOOKUP(C376,'Questionnaire part 2'!$D$254:$I$853,5,FALSE())="","#",ROUND(VLOOKUP(C376,'Questionnaire part 2'!$D$254:$I$853,5,FALSE()),0))</f>
        <v>#</v>
      </c>
    </row>
    <row r="379" customFormat="false" ht="15" hidden="false" customHeight="false" outlineLevel="0" collapsed="false">
      <c r="A379" s="251" t="s">
        <v>1044</v>
      </c>
      <c r="B379" s="252" t="str">
        <f aca="false">IF(VLOOKUP(C376,'Questionnaire part 2'!$D$254:$I$853,6,FALSE())="","#",ROUND(VLOOKUP(C376,'Questionnaire part 2'!$D$254:$I$853,6,FALSE()),0))</f>
        <v>#</v>
      </c>
    </row>
    <row r="380" customFormat="false" ht="15" hidden="false" customHeight="false" outlineLevel="0" collapsed="false">
      <c r="A380" s="251" t="s">
        <v>1041</v>
      </c>
      <c r="B380" s="252" t="str">
        <f aca="false">IF(VLOOKUP(C380,'Questionnaire part 2'!$D$254:$I$853,2,FALSE())="","#",UPPER(VLOOKUP(C380,'Questionnaire part 2'!$D$254:$I$853,2,FALSE())))</f>
        <v>#</v>
      </c>
      <c r="C380" s="0" t="n">
        <v>68</v>
      </c>
    </row>
    <row r="381" customFormat="false" ht="15" hidden="false" customHeight="false" outlineLevel="0" collapsed="false">
      <c r="A381" s="251" t="s">
        <v>1042</v>
      </c>
      <c r="B381" s="252" t="str">
        <f aca="false">IF(ISNA(VLOOKUP(VLOOKUP(C380,'Questionnaire part 2'!$D$254:$I$853,3,FALSE()),'Country &amp; Service Codes'!B:C,2,FALSE())),"#",VLOOKUP(VLOOKUP(C380,'Questionnaire part 2'!$D$254:$I$853,3,FALSE()),'Country &amp; Service Codes'!B:C,2,FALSE()))</f>
        <v>#</v>
      </c>
    </row>
    <row r="382" customFormat="false" ht="15" hidden="false" customHeight="false" outlineLevel="0" collapsed="false">
      <c r="A382" s="251" t="s">
        <v>1043</v>
      </c>
      <c r="B382" s="252" t="str">
        <f aca="false">IF(VLOOKUP(C380,'Questionnaire part 2'!$D$254:$I$853,5,FALSE())="","#",ROUND(VLOOKUP(C380,'Questionnaire part 2'!$D$254:$I$853,5,FALSE()),0))</f>
        <v>#</v>
      </c>
    </row>
    <row r="383" customFormat="false" ht="15" hidden="false" customHeight="false" outlineLevel="0" collapsed="false">
      <c r="A383" s="251" t="s">
        <v>1044</v>
      </c>
      <c r="B383" s="252" t="str">
        <f aca="false">IF(VLOOKUP(C380,'Questionnaire part 2'!$D$254:$I$853,6,FALSE())="","#",ROUND(VLOOKUP(C380,'Questionnaire part 2'!$D$254:$I$853,6,FALSE()),0))</f>
        <v>#</v>
      </c>
    </row>
    <row r="384" customFormat="false" ht="15" hidden="false" customHeight="false" outlineLevel="0" collapsed="false">
      <c r="A384" s="251" t="s">
        <v>1041</v>
      </c>
      <c r="B384" s="252" t="str">
        <f aca="false">IF(VLOOKUP(C384,'Questionnaire part 2'!$D$254:$I$853,2,FALSE())="","#",UPPER(VLOOKUP(C384,'Questionnaire part 2'!$D$254:$I$853,2,FALSE())))</f>
        <v>#</v>
      </c>
      <c r="C384" s="0" t="n">
        <v>69</v>
      </c>
    </row>
    <row r="385" customFormat="false" ht="15" hidden="false" customHeight="false" outlineLevel="0" collapsed="false">
      <c r="A385" s="251" t="s">
        <v>1042</v>
      </c>
      <c r="B385" s="252" t="str">
        <f aca="false">IF(ISNA(VLOOKUP(VLOOKUP(C384,'Questionnaire part 2'!$D$254:$I$853,3,FALSE()),'Country &amp; Service Codes'!B:C,2,FALSE())),"#",VLOOKUP(VLOOKUP(C384,'Questionnaire part 2'!$D$254:$I$853,3,FALSE()),'Country &amp; Service Codes'!B:C,2,FALSE()))</f>
        <v>#</v>
      </c>
    </row>
    <row r="386" customFormat="false" ht="15" hidden="false" customHeight="false" outlineLevel="0" collapsed="false">
      <c r="A386" s="251" t="s">
        <v>1043</v>
      </c>
      <c r="B386" s="252" t="str">
        <f aca="false">IF(VLOOKUP(C384,'Questionnaire part 2'!$D$254:$I$853,5,FALSE())="","#",ROUND(VLOOKUP(C384,'Questionnaire part 2'!$D$254:$I$853,5,FALSE()),0))</f>
        <v>#</v>
      </c>
    </row>
    <row r="387" customFormat="false" ht="15" hidden="false" customHeight="false" outlineLevel="0" collapsed="false">
      <c r="A387" s="251" t="s">
        <v>1044</v>
      </c>
      <c r="B387" s="252" t="str">
        <f aca="false">IF(VLOOKUP(C384,'Questionnaire part 2'!$D$254:$I$853,6,FALSE())="","#",ROUND(VLOOKUP(C384,'Questionnaire part 2'!$D$254:$I$853,6,FALSE()),0))</f>
        <v>#</v>
      </c>
    </row>
    <row r="388" customFormat="false" ht="15" hidden="false" customHeight="false" outlineLevel="0" collapsed="false">
      <c r="A388" s="251" t="s">
        <v>1041</v>
      </c>
      <c r="B388" s="252" t="str">
        <f aca="false">IF(VLOOKUP(C388,'Questionnaire part 2'!$D$254:$I$853,2,FALSE())="","#",UPPER(VLOOKUP(C388,'Questionnaire part 2'!$D$254:$I$853,2,FALSE())))</f>
        <v>#</v>
      </c>
      <c r="C388" s="0" t="n">
        <v>70</v>
      </c>
    </row>
    <row r="389" customFormat="false" ht="15" hidden="false" customHeight="false" outlineLevel="0" collapsed="false">
      <c r="A389" s="251" t="s">
        <v>1042</v>
      </c>
      <c r="B389" s="252" t="str">
        <f aca="false">IF(ISNA(VLOOKUP(VLOOKUP(C388,'Questionnaire part 2'!$D$254:$I$853,3,FALSE()),'Country &amp; Service Codes'!B:C,2,FALSE())),"#",VLOOKUP(VLOOKUP(C388,'Questionnaire part 2'!$D$254:$I$853,3,FALSE()),'Country &amp; Service Codes'!B:C,2,FALSE()))</f>
        <v>#</v>
      </c>
    </row>
    <row r="390" customFormat="false" ht="15" hidden="false" customHeight="false" outlineLevel="0" collapsed="false">
      <c r="A390" s="251" t="s">
        <v>1043</v>
      </c>
      <c r="B390" s="252" t="str">
        <f aca="false">IF(VLOOKUP(C388,'Questionnaire part 2'!$D$254:$I$853,5,FALSE())="","#",ROUND(VLOOKUP(C388,'Questionnaire part 2'!$D$254:$I$853,5,FALSE()),0))</f>
        <v>#</v>
      </c>
    </row>
    <row r="391" customFormat="false" ht="15" hidden="false" customHeight="false" outlineLevel="0" collapsed="false">
      <c r="A391" s="251" t="s">
        <v>1044</v>
      </c>
      <c r="B391" s="252" t="str">
        <f aca="false">IF(VLOOKUP(C388,'Questionnaire part 2'!$D$254:$I$853,6,FALSE())="","#",ROUND(VLOOKUP(C388,'Questionnaire part 2'!$D$254:$I$853,6,FALSE()),0))</f>
        <v>#</v>
      </c>
    </row>
    <row r="392" customFormat="false" ht="15" hidden="false" customHeight="false" outlineLevel="0" collapsed="false">
      <c r="A392" s="251" t="s">
        <v>1041</v>
      </c>
      <c r="B392" s="252" t="str">
        <f aca="false">IF(VLOOKUP(C392,'Questionnaire part 2'!$D$254:$I$853,2,FALSE())="","#",UPPER(VLOOKUP(C392,'Questionnaire part 2'!$D$254:$I$853,2,FALSE())))</f>
        <v>#</v>
      </c>
      <c r="C392" s="0" t="n">
        <v>71</v>
      </c>
    </row>
    <row r="393" customFormat="false" ht="15" hidden="false" customHeight="false" outlineLevel="0" collapsed="false">
      <c r="A393" s="251" t="s">
        <v>1042</v>
      </c>
      <c r="B393" s="252" t="str">
        <f aca="false">IF(ISNA(VLOOKUP(VLOOKUP(C392,'Questionnaire part 2'!$D$254:$I$853,3,FALSE()),'Country &amp; Service Codes'!B:C,2,FALSE())),"#",VLOOKUP(VLOOKUP(C392,'Questionnaire part 2'!$D$254:$I$853,3,FALSE()),'Country &amp; Service Codes'!B:C,2,FALSE()))</f>
        <v>#</v>
      </c>
    </row>
    <row r="394" customFormat="false" ht="15" hidden="false" customHeight="false" outlineLevel="0" collapsed="false">
      <c r="A394" s="251" t="s">
        <v>1043</v>
      </c>
      <c r="B394" s="252" t="str">
        <f aca="false">IF(VLOOKUP(C392,'Questionnaire part 2'!$D$254:$I$853,5,FALSE())="","#",ROUND(VLOOKUP(C392,'Questionnaire part 2'!$D$254:$I$853,5,FALSE()),0))</f>
        <v>#</v>
      </c>
    </row>
    <row r="395" customFormat="false" ht="15" hidden="false" customHeight="false" outlineLevel="0" collapsed="false">
      <c r="A395" s="251" t="s">
        <v>1044</v>
      </c>
      <c r="B395" s="252" t="str">
        <f aca="false">IF(VLOOKUP(C392,'Questionnaire part 2'!$D$254:$I$853,6,FALSE())="","#",ROUND(VLOOKUP(C392,'Questionnaire part 2'!$D$254:$I$853,6,FALSE()),0))</f>
        <v>#</v>
      </c>
    </row>
    <row r="396" customFormat="false" ht="15" hidden="false" customHeight="false" outlineLevel="0" collapsed="false">
      <c r="A396" s="251" t="s">
        <v>1041</v>
      </c>
      <c r="B396" s="252" t="str">
        <f aca="false">IF(VLOOKUP(C396,'Questionnaire part 2'!$D$254:$I$853,2,FALSE())="","#",UPPER(VLOOKUP(C396,'Questionnaire part 2'!$D$254:$I$853,2,FALSE())))</f>
        <v>#</v>
      </c>
      <c r="C396" s="0" t="n">
        <v>72</v>
      </c>
    </row>
    <row r="397" customFormat="false" ht="15" hidden="false" customHeight="false" outlineLevel="0" collapsed="false">
      <c r="A397" s="251" t="s">
        <v>1042</v>
      </c>
      <c r="B397" s="252" t="str">
        <f aca="false">IF(ISNA(VLOOKUP(VLOOKUP(C396,'Questionnaire part 2'!$D$254:$I$853,3,FALSE()),'Country &amp; Service Codes'!B:C,2,FALSE())),"#",VLOOKUP(VLOOKUP(C396,'Questionnaire part 2'!$D$254:$I$853,3,FALSE()),'Country &amp; Service Codes'!B:C,2,FALSE()))</f>
        <v>#</v>
      </c>
    </row>
    <row r="398" customFormat="false" ht="15" hidden="false" customHeight="false" outlineLevel="0" collapsed="false">
      <c r="A398" s="251" t="s">
        <v>1043</v>
      </c>
      <c r="B398" s="252" t="str">
        <f aca="false">IF(VLOOKUP(C396,'Questionnaire part 2'!$D$254:$I$853,5,FALSE())="","#",ROUND(VLOOKUP(C396,'Questionnaire part 2'!$D$254:$I$853,5,FALSE()),0))</f>
        <v>#</v>
      </c>
    </row>
    <row r="399" customFormat="false" ht="15" hidden="false" customHeight="false" outlineLevel="0" collapsed="false">
      <c r="A399" s="251" t="s">
        <v>1044</v>
      </c>
      <c r="B399" s="252" t="str">
        <f aca="false">IF(VLOOKUP(C396,'Questionnaire part 2'!$D$254:$I$853,6,FALSE())="","#",ROUND(VLOOKUP(C396,'Questionnaire part 2'!$D$254:$I$853,6,FALSE()),0))</f>
        <v>#</v>
      </c>
    </row>
    <row r="400" customFormat="false" ht="15" hidden="false" customHeight="false" outlineLevel="0" collapsed="false">
      <c r="A400" s="251" t="s">
        <v>1041</v>
      </c>
      <c r="B400" s="252" t="str">
        <f aca="false">IF(VLOOKUP(C400,'Questionnaire part 2'!$D$254:$I$853,2,FALSE())="","#",UPPER(VLOOKUP(C400,'Questionnaire part 2'!$D$254:$I$853,2,FALSE())))</f>
        <v>#</v>
      </c>
      <c r="C400" s="0" t="n">
        <v>73</v>
      </c>
    </row>
    <row r="401" customFormat="false" ht="15" hidden="false" customHeight="false" outlineLevel="0" collapsed="false">
      <c r="A401" s="251" t="s">
        <v>1042</v>
      </c>
      <c r="B401" s="252" t="str">
        <f aca="false">IF(ISNA(VLOOKUP(VLOOKUP(C400,'Questionnaire part 2'!$D$254:$I$853,3,FALSE()),'Country &amp; Service Codes'!B:C,2,FALSE())),"#",VLOOKUP(VLOOKUP(C400,'Questionnaire part 2'!$D$254:$I$853,3,FALSE()),'Country &amp; Service Codes'!B:C,2,FALSE()))</f>
        <v>#</v>
      </c>
    </row>
    <row r="402" customFormat="false" ht="15" hidden="false" customHeight="false" outlineLevel="0" collapsed="false">
      <c r="A402" s="251" t="s">
        <v>1043</v>
      </c>
      <c r="B402" s="252" t="str">
        <f aca="false">IF(VLOOKUP(C400,'Questionnaire part 2'!$D$254:$I$853,5,FALSE())="","#",ROUND(VLOOKUP(C400,'Questionnaire part 2'!$D$254:$I$853,5,FALSE()),0))</f>
        <v>#</v>
      </c>
    </row>
    <row r="403" customFormat="false" ht="15" hidden="false" customHeight="false" outlineLevel="0" collapsed="false">
      <c r="A403" s="251" t="s">
        <v>1044</v>
      </c>
      <c r="B403" s="252" t="str">
        <f aca="false">IF(VLOOKUP(C400,'Questionnaire part 2'!$D$254:$I$853,6,FALSE())="","#",ROUND(VLOOKUP(C400,'Questionnaire part 2'!$D$254:$I$853,6,FALSE()),0))</f>
        <v>#</v>
      </c>
    </row>
    <row r="404" customFormat="false" ht="15" hidden="false" customHeight="false" outlineLevel="0" collapsed="false">
      <c r="A404" s="251" t="s">
        <v>1041</v>
      </c>
      <c r="B404" s="252" t="str">
        <f aca="false">IF(VLOOKUP(C404,'Questionnaire part 2'!$D$254:$I$853,2,FALSE())="","#",UPPER(VLOOKUP(C404,'Questionnaire part 2'!$D$254:$I$853,2,FALSE())))</f>
        <v>#</v>
      </c>
      <c r="C404" s="0" t="n">
        <v>74</v>
      </c>
    </row>
    <row r="405" customFormat="false" ht="15" hidden="false" customHeight="false" outlineLevel="0" collapsed="false">
      <c r="A405" s="251" t="s">
        <v>1042</v>
      </c>
      <c r="B405" s="252" t="str">
        <f aca="false">IF(ISNA(VLOOKUP(VLOOKUP(C404,'Questionnaire part 2'!$D$254:$I$853,3,FALSE()),'Country &amp; Service Codes'!B:C,2,FALSE())),"#",VLOOKUP(VLOOKUP(C404,'Questionnaire part 2'!$D$254:$I$853,3,FALSE()),'Country &amp; Service Codes'!B:C,2,FALSE()))</f>
        <v>#</v>
      </c>
    </row>
    <row r="406" customFormat="false" ht="15" hidden="false" customHeight="false" outlineLevel="0" collapsed="false">
      <c r="A406" s="251" t="s">
        <v>1043</v>
      </c>
      <c r="B406" s="252" t="str">
        <f aca="false">IF(VLOOKUP(C404,'Questionnaire part 2'!$D$254:$I$853,5,FALSE())="","#",ROUND(VLOOKUP(C404,'Questionnaire part 2'!$D$254:$I$853,5,FALSE()),0))</f>
        <v>#</v>
      </c>
    </row>
    <row r="407" customFormat="false" ht="15" hidden="false" customHeight="false" outlineLevel="0" collapsed="false">
      <c r="A407" s="251" t="s">
        <v>1044</v>
      </c>
      <c r="B407" s="252" t="str">
        <f aca="false">IF(VLOOKUP(C404,'Questionnaire part 2'!$D$254:$I$853,6,FALSE())="","#",ROUND(VLOOKUP(C404,'Questionnaire part 2'!$D$254:$I$853,6,FALSE()),0))</f>
        <v>#</v>
      </c>
    </row>
    <row r="408" customFormat="false" ht="15" hidden="false" customHeight="false" outlineLevel="0" collapsed="false">
      <c r="A408" s="251" t="s">
        <v>1041</v>
      </c>
      <c r="B408" s="252" t="str">
        <f aca="false">IF(VLOOKUP(C408,'Questionnaire part 2'!$D$254:$I$853,2,FALSE())="","#",UPPER(VLOOKUP(C408,'Questionnaire part 2'!$D$254:$I$853,2,FALSE())))</f>
        <v>#</v>
      </c>
      <c r="C408" s="0" t="n">
        <v>75</v>
      </c>
    </row>
    <row r="409" customFormat="false" ht="15" hidden="false" customHeight="false" outlineLevel="0" collapsed="false">
      <c r="A409" s="251" t="s">
        <v>1042</v>
      </c>
      <c r="B409" s="252" t="str">
        <f aca="false">IF(ISNA(VLOOKUP(VLOOKUP(C408,'Questionnaire part 2'!$D$254:$I$853,3,FALSE()),'Country &amp; Service Codes'!B:C,2,FALSE())),"#",VLOOKUP(VLOOKUP(C408,'Questionnaire part 2'!$D$254:$I$853,3,FALSE()),'Country &amp; Service Codes'!B:C,2,FALSE()))</f>
        <v>#</v>
      </c>
    </row>
    <row r="410" customFormat="false" ht="15" hidden="false" customHeight="false" outlineLevel="0" collapsed="false">
      <c r="A410" s="251" t="s">
        <v>1043</v>
      </c>
      <c r="B410" s="252" t="str">
        <f aca="false">IF(VLOOKUP(C408,'Questionnaire part 2'!$D$254:$I$853,5,FALSE())="","#",ROUND(VLOOKUP(C408,'Questionnaire part 2'!$D$254:$I$853,5,FALSE()),0))</f>
        <v>#</v>
      </c>
    </row>
    <row r="411" customFormat="false" ht="15" hidden="false" customHeight="false" outlineLevel="0" collapsed="false">
      <c r="A411" s="251" t="s">
        <v>1044</v>
      </c>
      <c r="B411" s="252" t="str">
        <f aca="false">IF(VLOOKUP(C408,'Questionnaire part 2'!$D$254:$I$853,6,FALSE())="","#",ROUND(VLOOKUP(C408,'Questionnaire part 2'!$D$254:$I$853,6,FALSE()),0))</f>
        <v>#</v>
      </c>
    </row>
    <row r="412" customFormat="false" ht="15" hidden="false" customHeight="false" outlineLevel="0" collapsed="false">
      <c r="A412" s="251" t="s">
        <v>1041</v>
      </c>
      <c r="B412" s="252" t="str">
        <f aca="false">IF(VLOOKUP(C412,'Questionnaire part 2'!$D$254:$I$853,2,FALSE())="","#",UPPER(VLOOKUP(C412,'Questionnaire part 2'!$D$254:$I$853,2,FALSE())))</f>
        <v>#</v>
      </c>
      <c r="C412" s="0" t="n">
        <v>76</v>
      </c>
    </row>
    <row r="413" customFormat="false" ht="15" hidden="false" customHeight="false" outlineLevel="0" collapsed="false">
      <c r="A413" s="251" t="s">
        <v>1042</v>
      </c>
      <c r="B413" s="252" t="str">
        <f aca="false">IF(ISNA(VLOOKUP(VLOOKUP(C412,'Questionnaire part 2'!$D$254:$I$853,3,FALSE()),'Country &amp; Service Codes'!B:C,2,FALSE())),"#",VLOOKUP(VLOOKUP(C412,'Questionnaire part 2'!$D$254:$I$853,3,FALSE()),'Country &amp; Service Codes'!B:C,2,FALSE()))</f>
        <v>#</v>
      </c>
    </row>
    <row r="414" customFormat="false" ht="15" hidden="false" customHeight="false" outlineLevel="0" collapsed="false">
      <c r="A414" s="251" t="s">
        <v>1043</v>
      </c>
      <c r="B414" s="252" t="str">
        <f aca="false">IF(VLOOKUP(C412,'Questionnaire part 2'!$D$254:$I$853,5,FALSE())="","#",ROUND(VLOOKUP(C412,'Questionnaire part 2'!$D$254:$I$853,5,FALSE()),0))</f>
        <v>#</v>
      </c>
    </row>
    <row r="415" customFormat="false" ht="15" hidden="false" customHeight="false" outlineLevel="0" collapsed="false">
      <c r="A415" s="251" t="s">
        <v>1044</v>
      </c>
      <c r="B415" s="252" t="str">
        <f aca="false">IF(VLOOKUP(C412,'Questionnaire part 2'!$D$254:$I$853,6,FALSE())="","#",ROUND(VLOOKUP(C412,'Questionnaire part 2'!$D$254:$I$853,6,FALSE()),0))</f>
        <v>#</v>
      </c>
    </row>
    <row r="416" customFormat="false" ht="15" hidden="false" customHeight="false" outlineLevel="0" collapsed="false">
      <c r="A416" s="251" t="s">
        <v>1041</v>
      </c>
      <c r="B416" s="252" t="str">
        <f aca="false">IF(VLOOKUP(C416,'Questionnaire part 2'!$D$254:$I$853,2,FALSE())="","#",UPPER(VLOOKUP(C416,'Questionnaire part 2'!$D$254:$I$853,2,FALSE())))</f>
        <v>#</v>
      </c>
      <c r="C416" s="0" t="n">
        <v>77</v>
      </c>
    </row>
    <row r="417" customFormat="false" ht="15" hidden="false" customHeight="false" outlineLevel="0" collapsed="false">
      <c r="A417" s="251" t="s">
        <v>1042</v>
      </c>
      <c r="B417" s="252" t="str">
        <f aca="false">IF(ISNA(VLOOKUP(VLOOKUP(C416,'Questionnaire part 2'!$D$254:$I$853,3,FALSE()),'Country &amp; Service Codes'!B:C,2,FALSE())),"#",VLOOKUP(VLOOKUP(C416,'Questionnaire part 2'!$D$254:$I$853,3,FALSE()),'Country &amp; Service Codes'!B:C,2,FALSE()))</f>
        <v>#</v>
      </c>
    </row>
    <row r="418" customFormat="false" ht="15" hidden="false" customHeight="false" outlineLevel="0" collapsed="false">
      <c r="A418" s="251" t="s">
        <v>1043</v>
      </c>
      <c r="B418" s="252" t="str">
        <f aca="false">IF(VLOOKUP(C416,'Questionnaire part 2'!$D$254:$I$853,5,FALSE())="","#",ROUND(VLOOKUP(C416,'Questionnaire part 2'!$D$254:$I$853,5,FALSE()),0))</f>
        <v>#</v>
      </c>
    </row>
    <row r="419" customFormat="false" ht="15" hidden="false" customHeight="false" outlineLevel="0" collapsed="false">
      <c r="A419" s="251" t="s">
        <v>1044</v>
      </c>
      <c r="B419" s="252" t="str">
        <f aca="false">IF(VLOOKUP(C416,'Questionnaire part 2'!$D$254:$I$853,6,FALSE())="","#",ROUND(VLOOKUP(C416,'Questionnaire part 2'!$D$254:$I$853,6,FALSE()),0))</f>
        <v>#</v>
      </c>
    </row>
    <row r="420" customFormat="false" ht="15" hidden="false" customHeight="false" outlineLevel="0" collapsed="false">
      <c r="A420" s="251" t="s">
        <v>1041</v>
      </c>
      <c r="B420" s="252" t="str">
        <f aca="false">IF(VLOOKUP(C420,'Questionnaire part 2'!$D$254:$I$853,2,FALSE())="","#",UPPER(VLOOKUP(C420,'Questionnaire part 2'!$D$254:$I$853,2,FALSE())))</f>
        <v>#</v>
      </c>
      <c r="C420" s="0" t="n">
        <v>78</v>
      </c>
    </row>
    <row r="421" customFormat="false" ht="15" hidden="false" customHeight="false" outlineLevel="0" collapsed="false">
      <c r="A421" s="251" t="s">
        <v>1042</v>
      </c>
      <c r="B421" s="252" t="str">
        <f aca="false">IF(ISNA(VLOOKUP(VLOOKUP(C420,'Questionnaire part 2'!$D$254:$I$853,3,FALSE()),'Country &amp; Service Codes'!B:C,2,FALSE())),"#",VLOOKUP(VLOOKUP(C420,'Questionnaire part 2'!$D$254:$I$853,3,FALSE()),'Country &amp; Service Codes'!B:C,2,FALSE()))</f>
        <v>#</v>
      </c>
    </row>
    <row r="422" customFormat="false" ht="15" hidden="false" customHeight="false" outlineLevel="0" collapsed="false">
      <c r="A422" s="251" t="s">
        <v>1043</v>
      </c>
      <c r="B422" s="252" t="str">
        <f aca="false">IF(VLOOKUP(C420,'Questionnaire part 2'!$D$254:$I$853,5,FALSE())="","#",ROUND(VLOOKUP(C420,'Questionnaire part 2'!$D$254:$I$853,5,FALSE()),0))</f>
        <v>#</v>
      </c>
    </row>
    <row r="423" customFormat="false" ht="15" hidden="false" customHeight="false" outlineLevel="0" collapsed="false">
      <c r="A423" s="251" t="s">
        <v>1044</v>
      </c>
      <c r="B423" s="252" t="str">
        <f aca="false">IF(VLOOKUP(C420,'Questionnaire part 2'!$D$254:$I$853,6,FALSE())="","#",ROUND(VLOOKUP(C420,'Questionnaire part 2'!$D$254:$I$853,6,FALSE()),0))</f>
        <v>#</v>
      </c>
    </row>
    <row r="424" customFormat="false" ht="15" hidden="false" customHeight="false" outlineLevel="0" collapsed="false">
      <c r="A424" s="251" t="s">
        <v>1041</v>
      </c>
      <c r="B424" s="252" t="str">
        <f aca="false">IF(VLOOKUP(C424,'Questionnaire part 2'!$D$254:$I$853,2,FALSE())="","#",UPPER(VLOOKUP(C424,'Questionnaire part 2'!$D$254:$I$853,2,FALSE())))</f>
        <v>#</v>
      </c>
      <c r="C424" s="0" t="n">
        <v>79</v>
      </c>
    </row>
    <row r="425" customFormat="false" ht="15" hidden="false" customHeight="false" outlineLevel="0" collapsed="false">
      <c r="A425" s="251" t="s">
        <v>1042</v>
      </c>
      <c r="B425" s="252" t="str">
        <f aca="false">IF(ISNA(VLOOKUP(VLOOKUP(C424,'Questionnaire part 2'!$D$254:$I$853,3,FALSE()),'Country &amp; Service Codes'!B:C,2,FALSE())),"#",VLOOKUP(VLOOKUP(C424,'Questionnaire part 2'!$D$254:$I$853,3,FALSE()),'Country &amp; Service Codes'!B:C,2,FALSE()))</f>
        <v>#</v>
      </c>
    </row>
    <row r="426" customFormat="false" ht="15" hidden="false" customHeight="false" outlineLevel="0" collapsed="false">
      <c r="A426" s="251" t="s">
        <v>1043</v>
      </c>
      <c r="B426" s="252" t="str">
        <f aca="false">IF(VLOOKUP(C424,'Questionnaire part 2'!$D$254:$I$853,5,FALSE())="","#",ROUND(VLOOKUP(C424,'Questionnaire part 2'!$D$254:$I$853,5,FALSE()),0))</f>
        <v>#</v>
      </c>
    </row>
    <row r="427" customFormat="false" ht="15" hidden="false" customHeight="false" outlineLevel="0" collapsed="false">
      <c r="A427" s="251" t="s">
        <v>1044</v>
      </c>
      <c r="B427" s="252" t="str">
        <f aca="false">IF(VLOOKUP(C424,'Questionnaire part 2'!$D$254:$I$853,6,FALSE())="","#",ROUND(VLOOKUP(C424,'Questionnaire part 2'!$D$254:$I$853,6,FALSE()),0))</f>
        <v>#</v>
      </c>
    </row>
    <row r="428" customFormat="false" ht="15" hidden="false" customHeight="false" outlineLevel="0" collapsed="false">
      <c r="A428" s="251" t="s">
        <v>1041</v>
      </c>
      <c r="B428" s="252" t="str">
        <f aca="false">IF(VLOOKUP(C428,'Questionnaire part 2'!$D$254:$I$853,2,FALSE())="","#",UPPER(VLOOKUP(C428,'Questionnaire part 2'!$D$254:$I$853,2,FALSE())))</f>
        <v>#</v>
      </c>
      <c r="C428" s="0" t="n">
        <v>80</v>
      </c>
    </row>
    <row r="429" customFormat="false" ht="15" hidden="false" customHeight="false" outlineLevel="0" collapsed="false">
      <c r="A429" s="251" t="s">
        <v>1042</v>
      </c>
      <c r="B429" s="252" t="str">
        <f aca="false">IF(ISNA(VLOOKUP(VLOOKUP(C428,'Questionnaire part 2'!$D$254:$I$853,3,FALSE()),'Country &amp; Service Codes'!B:C,2,FALSE())),"#",VLOOKUP(VLOOKUP(C428,'Questionnaire part 2'!$D$254:$I$853,3,FALSE()),'Country &amp; Service Codes'!B:C,2,FALSE()))</f>
        <v>#</v>
      </c>
    </row>
    <row r="430" customFormat="false" ht="15" hidden="false" customHeight="false" outlineLevel="0" collapsed="false">
      <c r="A430" s="251" t="s">
        <v>1043</v>
      </c>
      <c r="B430" s="252" t="str">
        <f aca="false">IF(VLOOKUP(C428,'Questionnaire part 2'!$D$254:$I$853,5,FALSE())="","#",ROUND(VLOOKUP(C428,'Questionnaire part 2'!$D$254:$I$853,5,FALSE()),0))</f>
        <v>#</v>
      </c>
    </row>
    <row r="431" customFormat="false" ht="15" hidden="false" customHeight="false" outlineLevel="0" collapsed="false">
      <c r="A431" s="251" t="s">
        <v>1044</v>
      </c>
      <c r="B431" s="252" t="str">
        <f aca="false">IF(VLOOKUP(C428,'Questionnaire part 2'!$D$254:$I$853,6,FALSE())="","#",ROUND(VLOOKUP(C428,'Questionnaire part 2'!$D$254:$I$853,6,FALSE()),0))</f>
        <v>#</v>
      </c>
    </row>
    <row r="432" customFormat="false" ht="15" hidden="false" customHeight="false" outlineLevel="0" collapsed="false">
      <c r="A432" s="251" t="s">
        <v>1041</v>
      </c>
      <c r="B432" s="252" t="str">
        <f aca="false">IF(VLOOKUP(C432,'Questionnaire part 2'!$D$254:$I$853,2,FALSE())="","#",UPPER(VLOOKUP(C432,'Questionnaire part 2'!$D$254:$I$853,2,FALSE())))</f>
        <v>#</v>
      </c>
      <c r="C432" s="0" t="n">
        <v>81</v>
      </c>
    </row>
    <row r="433" customFormat="false" ht="15" hidden="false" customHeight="false" outlineLevel="0" collapsed="false">
      <c r="A433" s="251" t="s">
        <v>1042</v>
      </c>
      <c r="B433" s="252" t="str">
        <f aca="false">IF(ISNA(VLOOKUP(VLOOKUP(C432,'Questionnaire part 2'!$D$254:$I$853,3,FALSE()),'Country &amp; Service Codes'!B:C,2,FALSE())),"#",VLOOKUP(VLOOKUP(C432,'Questionnaire part 2'!$D$254:$I$853,3,FALSE()),'Country &amp; Service Codes'!B:C,2,FALSE()))</f>
        <v>#</v>
      </c>
    </row>
    <row r="434" customFormat="false" ht="15" hidden="false" customHeight="false" outlineLevel="0" collapsed="false">
      <c r="A434" s="251" t="s">
        <v>1043</v>
      </c>
      <c r="B434" s="252" t="str">
        <f aca="false">IF(VLOOKUP(C432,'Questionnaire part 2'!$D$254:$I$853,5,FALSE())="","#",ROUND(VLOOKUP(C432,'Questionnaire part 2'!$D$254:$I$853,5,FALSE()),0))</f>
        <v>#</v>
      </c>
    </row>
    <row r="435" customFormat="false" ht="15" hidden="false" customHeight="false" outlineLevel="0" collapsed="false">
      <c r="A435" s="251" t="s">
        <v>1044</v>
      </c>
      <c r="B435" s="252" t="str">
        <f aca="false">IF(VLOOKUP(C432,'Questionnaire part 2'!$D$254:$I$853,6,FALSE())="","#",ROUND(VLOOKUP(C432,'Questionnaire part 2'!$D$254:$I$853,6,FALSE()),0))</f>
        <v>#</v>
      </c>
    </row>
    <row r="436" customFormat="false" ht="15" hidden="false" customHeight="false" outlineLevel="0" collapsed="false">
      <c r="A436" s="251" t="s">
        <v>1041</v>
      </c>
      <c r="B436" s="252" t="str">
        <f aca="false">IF(VLOOKUP(C436,'Questionnaire part 2'!$D$254:$I$853,2,FALSE())="","#",UPPER(VLOOKUP(C436,'Questionnaire part 2'!$D$254:$I$853,2,FALSE())))</f>
        <v>#</v>
      </c>
      <c r="C436" s="0" t="n">
        <v>82</v>
      </c>
    </row>
    <row r="437" customFormat="false" ht="15" hidden="false" customHeight="false" outlineLevel="0" collapsed="false">
      <c r="A437" s="251" t="s">
        <v>1042</v>
      </c>
      <c r="B437" s="252" t="str">
        <f aca="false">IF(ISNA(VLOOKUP(VLOOKUP(C436,'Questionnaire part 2'!$D$254:$I$853,3,FALSE()),'Country &amp; Service Codes'!B:C,2,FALSE())),"#",VLOOKUP(VLOOKUP(C436,'Questionnaire part 2'!$D$254:$I$853,3,FALSE()),'Country &amp; Service Codes'!B:C,2,FALSE()))</f>
        <v>#</v>
      </c>
    </row>
    <row r="438" customFormat="false" ht="15" hidden="false" customHeight="false" outlineLevel="0" collapsed="false">
      <c r="A438" s="251" t="s">
        <v>1043</v>
      </c>
      <c r="B438" s="252" t="str">
        <f aca="false">IF(VLOOKUP(C436,'Questionnaire part 2'!$D$254:$I$853,5,FALSE())="","#",ROUND(VLOOKUP(C436,'Questionnaire part 2'!$D$254:$I$853,5,FALSE()),0))</f>
        <v>#</v>
      </c>
    </row>
    <row r="439" customFormat="false" ht="15" hidden="false" customHeight="false" outlineLevel="0" collapsed="false">
      <c r="A439" s="251" t="s">
        <v>1044</v>
      </c>
      <c r="B439" s="252" t="str">
        <f aca="false">IF(VLOOKUP(C436,'Questionnaire part 2'!$D$254:$I$853,6,FALSE())="","#",ROUND(VLOOKUP(C436,'Questionnaire part 2'!$D$254:$I$853,6,FALSE()),0))</f>
        <v>#</v>
      </c>
    </row>
    <row r="440" customFormat="false" ht="15" hidden="false" customHeight="false" outlineLevel="0" collapsed="false">
      <c r="A440" s="251" t="s">
        <v>1041</v>
      </c>
      <c r="B440" s="252" t="str">
        <f aca="false">IF(VLOOKUP(C440,'Questionnaire part 2'!$D$254:$I$853,2,FALSE())="","#",UPPER(VLOOKUP(C440,'Questionnaire part 2'!$D$254:$I$853,2,FALSE())))</f>
        <v>#</v>
      </c>
      <c r="C440" s="0" t="n">
        <v>83</v>
      </c>
    </row>
    <row r="441" customFormat="false" ht="15" hidden="false" customHeight="false" outlineLevel="0" collapsed="false">
      <c r="A441" s="251" t="s">
        <v>1042</v>
      </c>
      <c r="B441" s="252" t="str">
        <f aca="false">IF(ISNA(VLOOKUP(VLOOKUP(C440,'Questionnaire part 2'!$D$254:$I$853,3,FALSE()),'Country &amp; Service Codes'!B:C,2,FALSE())),"#",VLOOKUP(VLOOKUP(C440,'Questionnaire part 2'!$D$254:$I$853,3,FALSE()),'Country &amp; Service Codes'!B:C,2,FALSE()))</f>
        <v>#</v>
      </c>
    </row>
    <row r="442" customFormat="false" ht="15" hidden="false" customHeight="false" outlineLevel="0" collapsed="false">
      <c r="A442" s="251" t="s">
        <v>1043</v>
      </c>
      <c r="B442" s="252" t="str">
        <f aca="false">IF(VLOOKUP(C440,'Questionnaire part 2'!$D$254:$I$853,5,FALSE())="","#",ROUND(VLOOKUP(C440,'Questionnaire part 2'!$D$254:$I$853,5,FALSE()),0))</f>
        <v>#</v>
      </c>
    </row>
    <row r="443" customFormat="false" ht="15" hidden="false" customHeight="false" outlineLevel="0" collapsed="false">
      <c r="A443" s="251" t="s">
        <v>1044</v>
      </c>
      <c r="B443" s="252" t="str">
        <f aca="false">IF(VLOOKUP(C440,'Questionnaire part 2'!$D$254:$I$853,6,FALSE())="","#",ROUND(VLOOKUP(C440,'Questionnaire part 2'!$D$254:$I$853,6,FALSE()),0))</f>
        <v>#</v>
      </c>
    </row>
    <row r="444" customFormat="false" ht="15" hidden="false" customHeight="false" outlineLevel="0" collapsed="false">
      <c r="A444" s="251" t="s">
        <v>1041</v>
      </c>
      <c r="B444" s="252" t="str">
        <f aca="false">IF(VLOOKUP(C444,'Questionnaire part 2'!$D$254:$I$853,2,FALSE())="","#",UPPER(VLOOKUP(C444,'Questionnaire part 2'!$D$254:$I$853,2,FALSE())))</f>
        <v>#</v>
      </c>
      <c r="C444" s="0" t="n">
        <v>84</v>
      </c>
    </row>
    <row r="445" customFormat="false" ht="15" hidden="false" customHeight="false" outlineLevel="0" collapsed="false">
      <c r="A445" s="251" t="s">
        <v>1042</v>
      </c>
      <c r="B445" s="252" t="str">
        <f aca="false">IF(ISNA(VLOOKUP(VLOOKUP(C444,'Questionnaire part 2'!$D$254:$I$853,3,FALSE()),'Country &amp; Service Codes'!B:C,2,FALSE())),"#",VLOOKUP(VLOOKUP(C444,'Questionnaire part 2'!$D$254:$I$853,3,FALSE()),'Country &amp; Service Codes'!B:C,2,FALSE()))</f>
        <v>#</v>
      </c>
    </row>
    <row r="446" customFormat="false" ht="15" hidden="false" customHeight="false" outlineLevel="0" collapsed="false">
      <c r="A446" s="251" t="s">
        <v>1043</v>
      </c>
      <c r="B446" s="252" t="str">
        <f aca="false">IF(VLOOKUP(C444,'Questionnaire part 2'!$D$254:$I$853,5,FALSE())="","#",ROUND(VLOOKUP(C444,'Questionnaire part 2'!$D$254:$I$853,5,FALSE()),0))</f>
        <v>#</v>
      </c>
    </row>
    <row r="447" customFormat="false" ht="15" hidden="false" customHeight="false" outlineLevel="0" collapsed="false">
      <c r="A447" s="251" t="s">
        <v>1044</v>
      </c>
      <c r="B447" s="252" t="str">
        <f aca="false">IF(VLOOKUP(C444,'Questionnaire part 2'!$D$254:$I$853,6,FALSE())="","#",ROUND(VLOOKUP(C444,'Questionnaire part 2'!$D$254:$I$853,6,FALSE()),0))</f>
        <v>#</v>
      </c>
    </row>
    <row r="448" customFormat="false" ht="15" hidden="false" customHeight="false" outlineLevel="0" collapsed="false">
      <c r="A448" s="251" t="s">
        <v>1041</v>
      </c>
      <c r="B448" s="252" t="str">
        <f aca="false">IF(VLOOKUP(C448,'Questionnaire part 2'!$D$254:$I$853,2,FALSE())="","#",UPPER(VLOOKUP(C448,'Questionnaire part 2'!$D$254:$I$853,2,FALSE())))</f>
        <v>#</v>
      </c>
      <c r="C448" s="0" t="n">
        <v>85</v>
      </c>
    </row>
    <row r="449" customFormat="false" ht="15" hidden="false" customHeight="false" outlineLevel="0" collapsed="false">
      <c r="A449" s="251" t="s">
        <v>1042</v>
      </c>
      <c r="B449" s="252" t="str">
        <f aca="false">IF(ISNA(VLOOKUP(VLOOKUP(C448,'Questionnaire part 2'!$D$254:$I$853,3,FALSE()),'Country &amp; Service Codes'!B:C,2,FALSE())),"#",VLOOKUP(VLOOKUP(C448,'Questionnaire part 2'!$D$254:$I$853,3,FALSE()),'Country &amp; Service Codes'!B:C,2,FALSE()))</f>
        <v>#</v>
      </c>
    </row>
    <row r="450" customFormat="false" ht="15" hidden="false" customHeight="false" outlineLevel="0" collapsed="false">
      <c r="A450" s="251" t="s">
        <v>1043</v>
      </c>
      <c r="B450" s="252" t="str">
        <f aca="false">IF(VLOOKUP(C448,'Questionnaire part 2'!$D$254:$I$853,5,FALSE())="","#",ROUND(VLOOKUP(C448,'Questionnaire part 2'!$D$254:$I$853,5,FALSE()),0))</f>
        <v>#</v>
      </c>
    </row>
    <row r="451" customFormat="false" ht="15" hidden="false" customHeight="false" outlineLevel="0" collapsed="false">
      <c r="A451" s="251" t="s">
        <v>1044</v>
      </c>
      <c r="B451" s="252" t="str">
        <f aca="false">IF(VLOOKUP(C448,'Questionnaire part 2'!$D$254:$I$853,6,FALSE())="","#",ROUND(VLOOKUP(C448,'Questionnaire part 2'!$D$254:$I$853,6,FALSE()),0))</f>
        <v>#</v>
      </c>
    </row>
    <row r="452" customFormat="false" ht="15" hidden="false" customHeight="false" outlineLevel="0" collapsed="false">
      <c r="A452" s="251" t="s">
        <v>1041</v>
      </c>
      <c r="B452" s="252" t="str">
        <f aca="false">IF(VLOOKUP(C452,'Questionnaire part 2'!$D$254:$I$853,2,FALSE())="","#",UPPER(VLOOKUP(C452,'Questionnaire part 2'!$D$254:$I$853,2,FALSE())))</f>
        <v>#</v>
      </c>
      <c r="C452" s="0" t="n">
        <v>86</v>
      </c>
    </row>
    <row r="453" customFormat="false" ht="15" hidden="false" customHeight="false" outlineLevel="0" collapsed="false">
      <c r="A453" s="251" t="s">
        <v>1042</v>
      </c>
      <c r="B453" s="252" t="str">
        <f aca="false">IF(ISNA(VLOOKUP(VLOOKUP(C452,'Questionnaire part 2'!$D$254:$I$853,3,FALSE()),'Country &amp; Service Codes'!B:C,2,FALSE())),"#",VLOOKUP(VLOOKUP(C452,'Questionnaire part 2'!$D$254:$I$853,3,FALSE()),'Country &amp; Service Codes'!B:C,2,FALSE()))</f>
        <v>#</v>
      </c>
    </row>
    <row r="454" customFormat="false" ht="15" hidden="false" customHeight="false" outlineLevel="0" collapsed="false">
      <c r="A454" s="251" t="s">
        <v>1043</v>
      </c>
      <c r="B454" s="252" t="str">
        <f aca="false">IF(VLOOKUP(C452,'Questionnaire part 2'!$D$254:$I$853,5,FALSE())="","#",ROUND(VLOOKUP(C452,'Questionnaire part 2'!$D$254:$I$853,5,FALSE()),0))</f>
        <v>#</v>
      </c>
    </row>
    <row r="455" customFormat="false" ht="15" hidden="false" customHeight="false" outlineLevel="0" collapsed="false">
      <c r="A455" s="251" t="s">
        <v>1044</v>
      </c>
      <c r="B455" s="252" t="str">
        <f aca="false">IF(VLOOKUP(C452,'Questionnaire part 2'!$D$254:$I$853,6,FALSE())="","#",ROUND(VLOOKUP(C452,'Questionnaire part 2'!$D$254:$I$853,6,FALSE()),0))</f>
        <v>#</v>
      </c>
    </row>
    <row r="456" customFormat="false" ht="15" hidden="false" customHeight="false" outlineLevel="0" collapsed="false">
      <c r="A456" s="251" t="s">
        <v>1041</v>
      </c>
      <c r="B456" s="252" t="str">
        <f aca="false">IF(VLOOKUP(C456,'Questionnaire part 2'!$D$254:$I$853,2,FALSE())="","#",UPPER(VLOOKUP(C456,'Questionnaire part 2'!$D$254:$I$853,2,FALSE())))</f>
        <v>#</v>
      </c>
      <c r="C456" s="0" t="n">
        <v>87</v>
      </c>
    </row>
    <row r="457" customFormat="false" ht="15" hidden="false" customHeight="false" outlineLevel="0" collapsed="false">
      <c r="A457" s="251" t="s">
        <v>1042</v>
      </c>
      <c r="B457" s="252" t="str">
        <f aca="false">IF(ISNA(VLOOKUP(VLOOKUP(C456,'Questionnaire part 2'!$D$254:$I$853,3,FALSE()),'Country &amp; Service Codes'!B:C,2,FALSE())),"#",VLOOKUP(VLOOKUP(C456,'Questionnaire part 2'!$D$254:$I$853,3,FALSE()),'Country &amp; Service Codes'!B:C,2,FALSE()))</f>
        <v>#</v>
      </c>
    </row>
    <row r="458" customFormat="false" ht="15" hidden="false" customHeight="false" outlineLevel="0" collapsed="false">
      <c r="A458" s="251" t="s">
        <v>1043</v>
      </c>
      <c r="B458" s="252" t="str">
        <f aca="false">IF(VLOOKUP(C456,'Questionnaire part 2'!$D$254:$I$853,5,FALSE())="","#",ROUND(VLOOKUP(C456,'Questionnaire part 2'!$D$254:$I$853,5,FALSE()),0))</f>
        <v>#</v>
      </c>
    </row>
    <row r="459" customFormat="false" ht="15" hidden="false" customHeight="false" outlineLevel="0" collapsed="false">
      <c r="A459" s="251" t="s">
        <v>1044</v>
      </c>
      <c r="B459" s="252" t="str">
        <f aca="false">IF(VLOOKUP(C456,'Questionnaire part 2'!$D$254:$I$853,6,FALSE())="","#",ROUND(VLOOKUP(C456,'Questionnaire part 2'!$D$254:$I$853,6,FALSE()),0))</f>
        <v>#</v>
      </c>
    </row>
    <row r="460" customFormat="false" ht="15" hidden="false" customHeight="false" outlineLevel="0" collapsed="false">
      <c r="A460" s="251" t="s">
        <v>1041</v>
      </c>
      <c r="B460" s="252" t="str">
        <f aca="false">IF(VLOOKUP(C460,'Questionnaire part 2'!$D$254:$I$853,2,FALSE())="","#",UPPER(VLOOKUP(C460,'Questionnaire part 2'!$D$254:$I$853,2,FALSE())))</f>
        <v>#</v>
      </c>
      <c r="C460" s="0" t="n">
        <v>88</v>
      </c>
    </row>
    <row r="461" customFormat="false" ht="15" hidden="false" customHeight="false" outlineLevel="0" collapsed="false">
      <c r="A461" s="251" t="s">
        <v>1042</v>
      </c>
      <c r="B461" s="252" t="str">
        <f aca="false">IF(ISNA(VLOOKUP(VLOOKUP(C460,'Questionnaire part 2'!$D$254:$I$853,3,FALSE()),'Country &amp; Service Codes'!B:C,2,FALSE())),"#",VLOOKUP(VLOOKUP(C460,'Questionnaire part 2'!$D$254:$I$853,3,FALSE()),'Country &amp; Service Codes'!B:C,2,FALSE()))</f>
        <v>#</v>
      </c>
    </row>
    <row r="462" customFormat="false" ht="15" hidden="false" customHeight="false" outlineLevel="0" collapsed="false">
      <c r="A462" s="251" t="s">
        <v>1043</v>
      </c>
      <c r="B462" s="252" t="str">
        <f aca="false">IF(VLOOKUP(C460,'Questionnaire part 2'!$D$254:$I$853,5,FALSE())="","#",ROUND(VLOOKUP(C460,'Questionnaire part 2'!$D$254:$I$853,5,FALSE()),0))</f>
        <v>#</v>
      </c>
    </row>
    <row r="463" customFormat="false" ht="15" hidden="false" customHeight="false" outlineLevel="0" collapsed="false">
      <c r="A463" s="251" t="s">
        <v>1044</v>
      </c>
      <c r="B463" s="252" t="str">
        <f aca="false">IF(VLOOKUP(C460,'Questionnaire part 2'!$D$254:$I$853,6,FALSE())="","#",ROUND(VLOOKUP(C460,'Questionnaire part 2'!$D$254:$I$853,6,FALSE()),0))</f>
        <v>#</v>
      </c>
    </row>
    <row r="464" customFormat="false" ht="15" hidden="false" customHeight="false" outlineLevel="0" collapsed="false">
      <c r="A464" s="251" t="s">
        <v>1041</v>
      </c>
      <c r="B464" s="252" t="str">
        <f aca="false">IF(VLOOKUP(C464,'Questionnaire part 2'!$D$254:$I$853,2,FALSE())="","#",UPPER(VLOOKUP(C464,'Questionnaire part 2'!$D$254:$I$853,2,FALSE())))</f>
        <v>#</v>
      </c>
      <c r="C464" s="0" t="n">
        <v>89</v>
      </c>
    </row>
    <row r="465" customFormat="false" ht="15" hidden="false" customHeight="false" outlineLevel="0" collapsed="false">
      <c r="A465" s="251" t="s">
        <v>1042</v>
      </c>
      <c r="B465" s="252" t="str">
        <f aca="false">IF(ISNA(VLOOKUP(VLOOKUP(C464,'Questionnaire part 2'!$D$254:$I$853,3,FALSE()),'Country &amp; Service Codes'!B:C,2,FALSE())),"#",VLOOKUP(VLOOKUP(C464,'Questionnaire part 2'!$D$254:$I$853,3,FALSE()),'Country &amp; Service Codes'!B:C,2,FALSE()))</f>
        <v>#</v>
      </c>
    </row>
    <row r="466" customFormat="false" ht="15" hidden="false" customHeight="false" outlineLevel="0" collapsed="false">
      <c r="A466" s="251" t="s">
        <v>1043</v>
      </c>
      <c r="B466" s="252" t="str">
        <f aca="false">IF(VLOOKUP(C464,'Questionnaire part 2'!$D$254:$I$853,5,FALSE())="","#",ROUND(VLOOKUP(C464,'Questionnaire part 2'!$D$254:$I$853,5,FALSE()),0))</f>
        <v>#</v>
      </c>
    </row>
    <row r="467" customFormat="false" ht="15" hidden="false" customHeight="false" outlineLevel="0" collapsed="false">
      <c r="A467" s="251" t="s">
        <v>1044</v>
      </c>
      <c r="B467" s="252" t="str">
        <f aca="false">IF(VLOOKUP(C464,'Questionnaire part 2'!$D$254:$I$853,6,FALSE())="","#",ROUND(VLOOKUP(C464,'Questionnaire part 2'!$D$254:$I$853,6,FALSE()),0))</f>
        <v>#</v>
      </c>
    </row>
    <row r="468" customFormat="false" ht="15" hidden="false" customHeight="false" outlineLevel="0" collapsed="false">
      <c r="A468" s="251" t="s">
        <v>1041</v>
      </c>
      <c r="B468" s="252" t="str">
        <f aca="false">IF(VLOOKUP(C468,'Questionnaire part 2'!$D$254:$I$853,2,FALSE())="","#",UPPER(VLOOKUP(C468,'Questionnaire part 2'!$D$254:$I$853,2,FALSE())))</f>
        <v>#</v>
      </c>
      <c r="C468" s="0" t="n">
        <v>90</v>
      </c>
    </row>
    <row r="469" customFormat="false" ht="15" hidden="false" customHeight="false" outlineLevel="0" collapsed="false">
      <c r="A469" s="251" t="s">
        <v>1042</v>
      </c>
      <c r="B469" s="252" t="str">
        <f aca="false">IF(ISNA(VLOOKUP(VLOOKUP(C468,'Questionnaire part 2'!$D$254:$I$853,3,FALSE()),'Country &amp; Service Codes'!B:C,2,FALSE())),"#",VLOOKUP(VLOOKUP(C468,'Questionnaire part 2'!$D$254:$I$853,3,FALSE()),'Country &amp; Service Codes'!B:C,2,FALSE()))</f>
        <v>#</v>
      </c>
    </row>
    <row r="470" customFormat="false" ht="15" hidden="false" customHeight="false" outlineLevel="0" collapsed="false">
      <c r="A470" s="251" t="s">
        <v>1043</v>
      </c>
      <c r="B470" s="252" t="str">
        <f aca="false">IF(VLOOKUP(C468,'Questionnaire part 2'!$D$254:$I$853,5,FALSE())="","#",ROUND(VLOOKUP(C468,'Questionnaire part 2'!$D$254:$I$853,5,FALSE()),0))</f>
        <v>#</v>
      </c>
    </row>
    <row r="471" customFormat="false" ht="15" hidden="false" customHeight="false" outlineLevel="0" collapsed="false">
      <c r="A471" s="251" t="s">
        <v>1044</v>
      </c>
      <c r="B471" s="252" t="str">
        <f aca="false">IF(VLOOKUP(C468,'Questionnaire part 2'!$D$254:$I$853,6,FALSE())="","#",ROUND(VLOOKUP(C468,'Questionnaire part 2'!$D$254:$I$853,6,FALSE()),0))</f>
        <v>#</v>
      </c>
    </row>
    <row r="472" customFormat="false" ht="15" hidden="false" customHeight="false" outlineLevel="0" collapsed="false">
      <c r="A472" s="251" t="s">
        <v>1041</v>
      </c>
      <c r="B472" s="252" t="str">
        <f aca="false">IF(VLOOKUP(C472,'Questionnaire part 2'!$D$254:$I$853,2,FALSE())="","#",UPPER(VLOOKUP(C472,'Questionnaire part 2'!$D$254:$I$853,2,FALSE())))</f>
        <v>#</v>
      </c>
      <c r="C472" s="0" t="n">
        <v>91</v>
      </c>
    </row>
    <row r="473" customFormat="false" ht="15" hidden="false" customHeight="false" outlineLevel="0" collapsed="false">
      <c r="A473" s="251" t="s">
        <v>1042</v>
      </c>
      <c r="B473" s="252" t="str">
        <f aca="false">IF(ISNA(VLOOKUP(VLOOKUP(C472,'Questionnaire part 2'!$D$254:$I$853,3,FALSE()),'Country &amp; Service Codes'!B:C,2,FALSE())),"#",VLOOKUP(VLOOKUP(C472,'Questionnaire part 2'!$D$254:$I$853,3,FALSE()),'Country &amp; Service Codes'!B:C,2,FALSE()))</f>
        <v>#</v>
      </c>
    </row>
    <row r="474" customFormat="false" ht="15" hidden="false" customHeight="false" outlineLevel="0" collapsed="false">
      <c r="A474" s="251" t="s">
        <v>1043</v>
      </c>
      <c r="B474" s="252" t="str">
        <f aca="false">IF(VLOOKUP(C472,'Questionnaire part 2'!$D$254:$I$853,5,FALSE())="","#",ROUND(VLOOKUP(C472,'Questionnaire part 2'!$D$254:$I$853,5,FALSE()),0))</f>
        <v>#</v>
      </c>
    </row>
    <row r="475" customFormat="false" ht="15" hidden="false" customHeight="false" outlineLevel="0" collapsed="false">
      <c r="A475" s="251" t="s">
        <v>1044</v>
      </c>
      <c r="B475" s="252" t="str">
        <f aca="false">IF(VLOOKUP(C472,'Questionnaire part 2'!$D$254:$I$853,6,FALSE())="","#",ROUND(VLOOKUP(C472,'Questionnaire part 2'!$D$254:$I$853,6,FALSE()),0))</f>
        <v>#</v>
      </c>
    </row>
    <row r="476" customFormat="false" ht="15" hidden="false" customHeight="false" outlineLevel="0" collapsed="false">
      <c r="A476" s="251" t="s">
        <v>1041</v>
      </c>
      <c r="B476" s="252" t="str">
        <f aca="false">IF(VLOOKUP(C476,'Questionnaire part 2'!$D$254:$I$853,2,FALSE())="","#",UPPER(VLOOKUP(C476,'Questionnaire part 2'!$D$254:$I$853,2,FALSE())))</f>
        <v>#</v>
      </c>
      <c r="C476" s="0" t="n">
        <v>92</v>
      </c>
    </row>
    <row r="477" customFormat="false" ht="15" hidden="false" customHeight="false" outlineLevel="0" collapsed="false">
      <c r="A477" s="251" t="s">
        <v>1042</v>
      </c>
      <c r="B477" s="252" t="str">
        <f aca="false">IF(ISNA(VLOOKUP(VLOOKUP(C476,'Questionnaire part 2'!$D$254:$I$853,3,FALSE()),'Country &amp; Service Codes'!B:C,2,FALSE())),"#",VLOOKUP(VLOOKUP(C476,'Questionnaire part 2'!$D$254:$I$853,3,FALSE()),'Country &amp; Service Codes'!B:C,2,FALSE()))</f>
        <v>#</v>
      </c>
    </row>
    <row r="478" customFormat="false" ht="15" hidden="false" customHeight="false" outlineLevel="0" collapsed="false">
      <c r="A478" s="251" t="s">
        <v>1043</v>
      </c>
      <c r="B478" s="252" t="str">
        <f aca="false">IF(VLOOKUP(C476,'Questionnaire part 2'!$D$254:$I$853,5,FALSE())="","#",ROUND(VLOOKUP(C476,'Questionnaire part 2'!$D$254:$I$853,5,FALSE()),0))</f>
        <v>#</v>
      </c>
    </row>
    <row r="479" customFormat="false" ht="15" hidden="false" customHeight="false" outlineLevel="0" collapsed="false">
      <c r="A479" s="251" t="s">
        <v>1044</v>
      </c>
      <c r="B479" s="252" t="str">
        <f aca="false">IF(VLOOKUP(C476,'Questionnaire part 2'!$D$254:$I$853,6,FALSE())="","#",ROUND(VLOOKUP(C476,'Questionnaire part 2'!$D$254:$I$853,6,FALSE()),0))</f>
        <v>#</v>
      </c>
    </row>
    <row r="480" customFormat="false" ht="15" hidden="false" customHeight="false" outlineLevel="0" collapsed="false">
      <c r="A480" s="251" t="s">
        <v>1041</v>
      </c>
      <c r="B480" s="252" t="str">
        <f aca="false">IF(VLOOKUP(C480,'Questionnaire part 2'!$D$254:$I$853,2,FALSE())="","#",UPPER(VLOOKUP(C480,'Questionnaire part 2'!$D$254:$I$853,2,FALSE())))</f>
        <v>#</v>
      </c>
      <c r="C480" s="0" t="n">
        <v>93</v>
      </c>
    </row>
    <row r="481" customFormat="false" ht="15" hidden="false" customHeight="false" outlineLevel="0" collapsed="false">
      <c r="A481" s="251" t="s">
        <v>1042</v>
      </c>
      <c r="B481" s="252" t="str">
        <f aca="false">IF(ISNA(VLOOKUP(VLOOKUP(C480,'Questionnaire part 2'!$D$254:$I$853,3,FALSE()),'Country &amp; Service Codes'!B:C,2,FALSE())),"#",VLOOKUP(VLOOKUP(C480,'Questionnaire part 2'!$D$254:$I$853,3,FALSE()),'Country &amp; Service Codes'!B:C,2,FALSE()))</f>
        <v>#</v>
      </c>
    </row>
    <row r="482" customFormat="false" ht="15" hidden="false" customHeight="false" outlineLevel="0" collapsed="false">
      <c r="A482" s="251" t="s">
        <v>1043</v>
      </c>
      <c r="B482" s="252" t="str">
        <f aca="false">IF(VLOOKUP(C480,'Questionnaire part 2'!$D$254:$I$853,5,FALSE())="","#",ROUND(VLOOKUP(C480,'Questionnaire part 2'!$D$254:$I$853,5,FALSE()),0))</f>
        <v>#</v>
      </c>
    </row>
    <row r="483" customFormat="false" ht="15" hidden="false" customHeight="false" outlineLevel="0" collapsed="false">
      <c r="A483" s="251" t="s">
        <v>1044</v>
      </c>
      <c r="B483" s="252" t="str">
        <f aca="false">IF(VLOOKUP(C480,'Questionnaire part 2'!$D$254:$I$853,6,FALSE())="","#",ROUND(VLOOKUP(C480,'Questionnaire part 2'!$D$254:$I$853,6,FALSE()),0))</f>
        <v>#</v>
      </c>
    </row>
    <row r="484" customFormat="false" ht="15" hidden="false" customHeight="false" outlineLevel="0" collapsed="false">
      <c r="A484" s="251" t="s">
        <v>1041</v>
      </c>
      <c r="B484" s="252" t="str">
        <f aca="false">IF(VLOOKUP(C484,'Questionnaire part 2'!$D$254:$I$853,2,FALSE())="","#",UPPER(VLOOKUP(C484,'Questionnaire part 2'!$D$254:$I$853,2,FALSE())))</f>
        <v>#</v>
      </c>
      <c r="C484" s="0" t="n">
        <v>94</v>
      </c>
    </row>
    <row r="485" customFormat="false" ht="15" hidden="false" customHeight="false" outlineLevel="0" collapsed="false">
      <c r="A485" s="251" t="s">
        <v>1042</v>
      </c>
      <c r="B485" s="252" t="str">
        <f aca="false">IF(ISNA(VLOOKUP(VLOOKUP(C484,'Questionnaire part 2'!$D$254:$I$853,3,FALSE()),'Country &amp; Service Codes'!B:C,2,FALSE())),"#",VLOOKUP(VLOOKUP(C484,'Questionnaire part 2'!$D$254:$I$853,3,FALSE()),'Country &amp; Service Codes'!B:C,2,FALSE()))</f>
        <v>#</v>
      </c>
    </row>
    <row r="486" customFormat="false" ht="15" hidden="false" customHeight="false" outlineLevel="0" collapsed="false">
      <c r="A486" s="251" t="s">
        <v>1043</v>
      </c>
      <c r="B486" s="252" t="str">
        <f aca="false">IF(VLOOKUP(C484,'Questionnaire part 2'!$D$254:$I$853,5,FALSE())="","#",ROUND(VLOOKUP(C484,'Questionnaire part 2'!$D$254:$I$853,5,FALSE()),0))</f>
        <v>#</v>
      </c>
    </row>
    <row r="487" customFormat="false" ht="15" hidden="false" customHeight="false" outlineLevel="0" collapsed="false">
      <c r="A487" s="251" t="s">
        <v>1044</v>
      </c>
      <c r="B487" s="252" t="str">
        <f aca="false">IF(VLOOKUP(C484,'Questionnaire part 2'!$D$254:$I$853,6,FALSE())="","#",ROUND(VLOOKUP(C484,'Questionnaire part 2'!$D$254:$I$853,6,FALSE()),0))</f>
        <v>#</v>
      </c>
    </row>
    <row r="488" customFormat="false" ht="15" hidden="false" customHeight="false" outlineLevel="0" collapsed="false">
      <c r="A488" s="251" t="s">
        <v>1041</v>
      </c>
      <c r="B488" s="252" t="str">
        <f aca="false">IF(VLOOKUP(C488,'Questionnaire part 2'!$D$254:$I$853,2,FALSE())="","#",UPPER(VLOOKUP(C488,'Questionnaire part 2'!$D$254:$I$853,2,FALSE())))</f>
        <v>#</v>
      </c>
      <c r="C488" s="0" t="n">
        <v>95</v>
      </c>
    </row>
    <row r="489" customFormat="false" ht="15" hidden="false" customHeight="false" outlineLevel="0" collapsed="false">
      <c r="A489" s="251" t="s">
        <v>1042</v>
      </c>
      <c r="B489" s="252" t="str">
        <f aca="false">IF(ISNA(VLOOKUP(VLOOKUP(C488,'Questionnaire part 2'!$D$254:$I$853,3,FALSE()),'Country &amp; Service Codes'!B:C,2,FALSE())),"#",VLOOKUP(VLOOKUP(C488,'Questionnaire part 2'!$D$254:$I$853,3,FALSE()),'Country &amp; Service Codes'!B:C,2,FALSE()))</f>
        <v>#</v>
      </c>
    </row>
    <row r="490" customFormat="false" ht="15" hidden="false" customHeight="false" outlineLevel="0" collapsed="false">
      <c r="A490" s="251" t="s">
        <v>1043</v>
      </c>
      <c r="B490" s="252" t="str">
        <f aca="false">IF(VLOOKUP(C488,'Questionnaire part 2'!$D$254:$I$853,5,FALSE())="","#",ROUND(VLOOKUP(C488,'Questionnaire part 2'!$D$254:$I$853,5,FALSE()),0))</f>
        <v>#</v>
      </c>
    </row>
    <row r="491" customFormat="false" ht="15" hidden="false" customHeight="false" outlineLevel="0" collapsed="false">
      <c r="A491" s="251" t="s">
        <v>1044</v>
      </c>
      <c r="B491" s="252" t="str">
        <f aca="false">IF(VLOOKUP(C488,'Questionnaire part 2'!$D$254:$I$853,6,FALSE())="","#",ROUND(VLOOKUP(C488,'Questionnaire part 2'!$D$254:$I$853,6,FALSE()),0))</f>
        <v>#</v>
      </c>
    </row>
    <row r="492" customFormat="false" ht="15" hidden="false" customHeight="false" outlineLevel="0" collapsed="false">
      <c r="A492" s="251" t="s">
        <v>1041</v>
      </c>
      <c r="B492" s="252" t="str">
        <f aca="false">IF(VLOOKUP(C492,'Questionnaire part 2'!$D$254:$I$853,2,FALSE())="","#",UPPER(VLOOKUP(C492,'Questionnaire part 2'!$D$254:$I$853,2,FALSE())))</f>
        <v>#</v>
      </c>
      <c r="C492" s="0" t="n">
        <v>96</v>
      </c>
    </row>
    <row r="493" customFormat="false" ht="15" hidden="false" customHeight="false" outlineLevel="0" collapsed="false">
      <c r="A493" s="251" t="s">
        <v>1042</v>
      </c>
      <c r="B493" s="252" t="str">
        <f aca="false">IF(ISNA(VLOOKUP(VLOOKUP(C492,'Questionnaire part 2'!$D$254:$I$853,3,FALSE()),'Country &amp; Service Codes'!B:C,2,FALSE())),"#",VLOOKUP(VLOOKUP(C492,'Questionnaire part 2'!$D$254:$I$853,3,FALSE()),'Country &amp; Service Codes'!B:C,2,FALSE()))</f>
        <v>#</v>
      </c>
    </row>
    <row r="494" customFormat="false" ht="15" hidden="false" customHeight="false" outlineLevel="0" collapsed="false">
      <c r="A494" s="251" t="s">
        <v>1043</v>
      </c>
      <c r="B494" s="252" t="str">
        <f aca="false">IF(VLOOKUP(C492,'Questionnaire part 2'!$D$254:$I$853,5,FALSE())="","#",ROUND(VLOOKUP(C492,'Questionnaire part 2'!$D$254:$I$853,5,FALSE()),0))</f>
        <v>#</v>
      </c>
    </row>
    <row r="495" customFormat="false" ht="15" hidden="false" customHeight="false" outlineLevel="0" collapsed="false">
      <c r="A495" s="251" t="s">
        <v>1044</v>
      </c>
      <c r="B495" s="252" t="str">
        <f aca="false">IF(VLOOKUP(C492,'Questionnaire part 2'!$D$254:$I$853,6,FALSE())="","#",ROUND(VLOOKUP(C492,'Questionnaire part 2'!$D$254:$I$853,6,FALSE()),0))</f>
        <v>#</v>
      </c>
    </row>
    <row r="496" customFormat="false" ht="15" hidden="false" customHeight="false" outlineLevel="0" collapsed="false">
      <c r="A496" s="251" t="s">
        <v>1041</v>
      </c>
      <c r="B496" s="252" t="str">
        <f aca="false">IF(VLOOKUP(C496,'Questionnaire part 2'!$D$254:$I$853,2,FALSE())="","#",UPPER(VLOOKUP(C496,'Questionnaire part 2'!$D$254:$I$853,2,FALSE())))</f>
        <v>#</v>
      </c>
      <c r="C496" s="0" t="n">
        <v>97</v>
      </c>
    </row>
    <row r="497" customFormat="false" ht="15" hidden="false" customHeight="false" outlineLevel="0" collapsed="false">
      <c r="A497" s="251" t="s">
        <v>1042</v>
      </c>
      <c r="B497" s="252" t="str">
        <f aca="false">IF(ISNA(VLOOKUP(VLOOKUP(C496,'Questionnaire part 2'!$D$254:$I$853,3,FALSE()),'Country &amp; Service Codes'!B:C,2,FALSE())),"#",VLOOKUP(VLOOKUP(C496,'Questionnaire part 2'!$D$254:$I$853,3,FALSE()),'Country &amp; Service Codes'!B:C,2,FALSE()))</f>
        <v>#</v>
      </c>
    </row>
    <row r="498" customFormat="false" ht="15" hidden="false" customHeight="false" outlineLevel="0" collapsed="false">
      <c r="A498" s="251" t="s">
        <v>1043</v>
      </c>
      <c r="B498" s="252" t="str">
        <f aca="false">IF(VLOOKUP(C496,'Questionnaire part 2'!$D$254:$I$853,5,FALSE())="","#",ROUND(VLOOKUP(C496,'Questionnaire part 2'!$D$254:$I$853,5,FALSE()),0))</f>
        <v>#</v>
      </c>
    </row>
    <row r="499" customFormat="false" ht="15" hidden="false" customHeight="false" outlineLevel="0" collapsed="false">
      <c r="A499" s="251" t="s">
        <v>1044</v>
      </c>
      <c r="B499" s="252" t="str">
        <f aca="false">IF(VLOOKUP(C496,'Questionnaire part 2'!$D$254:$I$853,6,FALSE())="","#",ROUND(VLOOKUP(C496,'Questionnaire part 2'!$D$254:$I$853,6,FALSE()),0))</f>
        <v>#</v>
      </c>
    </row>
    <row r="500" customFormat="false" ht="15" hidden="false" customHeight="false" outlineLevel="0" collapsed="false">
      <c r="A500" s="251" t="s">
        <v>1041</v>
      </c>
      <c r="B500" s="252" t="str">
        <f aca="false">IF(VLOOKUP(C500,'Questionnaire part 2'!$D$254:$I$853,2,FALSE())="","#",UPPER(VLOOKUP(C500,'Questionnaire part 2'!$D$254:$I$853,2,FALSE())))</f>
        <v>#</v>
      </c>
      <c r="C500" s="0" t="n">
        <v>98</v>
      </c>
    </row>
    <row r="501" customFormat="false" ht="15" hidden="false" customHeight="false" outlineLevel="0" collapsed="false">
      <c r="A501" s="251" t="s">
        <v>1042</v>
      </c>
      <c r="B501" s="252" t="str">
        <f aca="false">IF(ISNA(VLOOKUP(VLOOKUP(C500,'Questionnaire part 2'!$D$254:$I$853,3,FALSE()),'Country &amp; Service Codes'!B:C,2,FALSE())),"#",VLOOKUP(VLOOKUP(C500,'Questionnaire part 2'!$D$254:$I$853,3,FALSE()),'Country &amp; Service Codes'!B:C,2,FALSE()))</f>
        <v>#</v>
      </c>
    </row>
    <row r="502" customFormat="false" ht="15" hidden="false" customHeight="false" outlineLevel="0" collapsed="false">
      <c r="A502" s="251" t="s">
        <v>1043</v>
      </c>
      <c r="B502" s="252" t="str">
        <f aca="false">IF(VLOOKUP(C500,'Questionnaire part 2'!$D$254:$I$853,5,FALSE())="","#",ROUND(VLOOKUP(C500,'Questionnaire part 2'!$D$254:$I$853,5,FALSE()),0))</f>
        <v>#</v>
      </c>
    </row>
    <row r="503" customFormat="false" ht="15" hidden="false" customHeight="false" outlineLevel="0" collapsed="false">
      <c r="A503" s="251" t="s">
        <v>1044</v>
      </c>
      <c r="B503" s="252" t="str">
        <f aca="false">IF(VLOOKUP(C500,'Questionnaire part 2'!$D$254:$I$853,6,FALSE())="","#",ROUND(VLOOKUP(C500,'Questionnaire part 2'!$D$254:$I$853,6,FALSE()),0))</f>
        <v>#</v>
      </c>
    </row>
    <row r="504" customFormat="false" ht="15" hidden="false" customHeight="false" outlineLevel="0" collapsed="false">
      <c r="A504" s="251" t="s">
        <v>1041</v>
      </c>
      <c r="B504" s="252" t="str">
        <f aca="false">IF(VLOOKUP(C504,'Questionnaire part 2'!$D$254:$I$853,2,FALSE())="","#",UPPER(VLOOKUP(C504,'Questionnaire part 2'!$D$254:$I$853,2,FALSE())))</f>
        <v>#</v>
      </c>
      <c r="C504" s="0" t="n">
        <v>99</v>
      </c>
    </row>
    <row r="505" customFormat="false" ht="15" hidden="false" customHeight="false" outlineLevel="0" collapsed="false">
      <c r="A505" s="251" t="s">
        <v>1042</v>
      </c>
      <c r="B505" s="252" t="str">
        <f aca="false">IF(ISNA(VLOOKUP(VLOOKUP(C504,'Questionnaire part 2'!$D$254:$I$853,3,FALSE()),'Country &amp; Service Codes'!B:C,2,FALSE())),"#",VLOOKUP(VLOOKUP(C504,'Questionnaire part 2'!$D$254:$I$853,3,FALSE()),'Country &amp; Service Codes'!B:C,2,FALSE()))</f>
        <v>#</v>
      </c>
    </row>
    <row r="506" customFormat="false" ht="15" hidden="false" customHeight="false" outlineLevel="0" collapsed="false">
      <c r="A506" s="251" t="s">
        <v>1043</v>
      </c>
      <c r="B506" s="252" t="str">
        <f aca="false">IF(VLOOKUP(C504,'Questionnaire part 2'!$D$254:$I$853,5,FALSE())="","#",ROUND(VLOOKUP(C504,'Questionnaire part 2'!$D$254:$I$853,5,FALSE()),0))</f>
        <v>#</v>
      </c>
    </row>
    <row r="507" customFormat="false" ht="15" hidden="false" customHeight="false" outlineLevel="0" collapsed="false">
      <c r="A507" s="251" t="s">
        <v>1044</v>
      </c>
      <c r="B507" s="252" t="str">
        <f aca="false">IF(VLOOKUP(C504,'Questionnaire part 2'!$D$254:$I$853,6,FALSE())="","#",ROUND(VLOOKUP(C504,'Questionnaire part 2'!$D$254:$I$853,6,FALSE()),0))</f>
        <v>#</v>
      </c>
    </row>
    <row r="508" customFormat="false" ht="15" hidden="false" customHeight="false" outlineLevel="0" collapsed="false">
      <c r="A508" s="251" t="s">
        <v>1041</v>
      </c>
      <c r="B508" s="252" t="str">
        <f aca="false">IF(VLOOKUP(C508,'Questionnaire part 2'!$D$254:$I$853,2,FALSE())="","#",UPPER(VLOOKUP(C508,'Questionnaire part 2'!$D$254:$I$853,2,FALSE())))</f>
        <v>#</v>
      </c>
      <c r="C508" s="0" t="n">
        <v>100</v>
      </c>
    </row>
    <row r="509" customFormat="false" ht="15" hidden="false" customHeight="false" outlineLevel="0" collapsed="false">
      <c r="A509" s="251" t="s">
        <v>1042</v>
      </c>
      <c r="B509" s="252" t="str">
        <f aca="false">IF(ISNA(VLOOKUP(VLOOKUP(C508,'Questionnaire part 2'!$D$254:$I$853,3,FALSE()),'Country &amp; Service Codes'!B:C,2,FALSE())),"#",VLOOKUP(VLOOKUP(C508,'Questionnaire part 2'!$D$254:$I$853,3,FALSE()),'Country &amp; Service Codes'!B:C,2,FALSE()))</f>
        <v>#</v>
      </c>
    </row>
    <row r="510" customFormat="false" ht="15" hidden="false" customHeight="false" outlineLevel="0" collapsed="false">
      <c r="A510" s="251" t="s">
        <v>1043</v>
      </c>
      <c r="B510" s="252" t="str">
        <f aca="false">IF(VLOOKUP(C508,'Questionnaire part 2'!$D$254:$I$853,5,FALSE())="","#",ROUND(VLOOKUP(C508,'Questionnaire part 2'!$D$254:$I$853,5,FALSE()),0))</f>
        <v>#</v>
      </c>
    </row>
    <row r="511" customFormat="false" ht="15" hidden="false" customHeight="false" outlineLevel="0" collapsed="false">
      <c r="A511" s="251" t="s">
        <v>1044</v>
      </c>
      <c r="B511" s="252" t="str">
        <f aca="false">IF(VLOOKUP(C508,'Questionnaire part 2'!$D$254:$I$853,6,FALSE())="","#",ROUND(VLOOKUP(C508,'Questionnaire part 2'!$D$254:$I$853,6,FALSE()),0))</f>
        <v>#</v>
      </c>
    </row>
    <row r="512" customFormat="false" ht="15" hidden="false" customHeight="false" outlineLevel="0" collapsed="false">
      <c r="A512" s="251" t="s">
        <v>1041</v>
      </c>
      <c r="B512" s="252" t="str">
        <f aca="false">IF(VLOOKUP(C512,'Questionnaire part 2'!$D$254:$I$853,2,FALSE())="","#",UPPER(VLOOKUP(C512,'Questionnaire part 2'!$D$254:$I$853,2,FALSE())))</f>
        <v>#</v>
      </c>
      <c r="C512" s="0" t="n">
        <v>101</v>
      </c>
    </row>
    <row r="513" customFormat="false" ht="15" hidden="false" customHeight="false" outlineLevel="0" collapsed="false">
      <c r="A513" s="251" t="s">
        <v>1042</v>
      </c>
      <c r="B513" s="252" t="str">
        <f aca="false">IF(ISNA(VLOOKUP(VLOOKUP(C512,'Questionnaire part 2'!$D$254:$I$853,3,FALSE()),'Country &amp; Service Codes'!B:C,2,FALSE())),"#",VLOOKUP(VLOOKUP(C512,'Questionnaire part 2'!$D$254:$I$853,3,FALSE()),'Country &amp; Service Codes'!B:C,2,FALSE()))</f>
        <v>#</v>
      </c>
    </row>
    <row r="514" customFormat="false" ht="15" hidden="false" customHeight="false" outlineLevel="0" collapsed="false">
      <c r="A514" s="251" t="s">
        <v>1043</v>
      </c>
      <c r="B514" s="252" t="str">
        <f aca="false">IF(VLOOKUP(C512,'Questionnaire part 2'!$D$254:$I$853,5,FALSE())="","#",ROUND(VLOOKUP(C512,'Questionnaire part 2'!$D$254:$I$853,5,FALSE()),0))</f>
        <v>#</v>
      </c>
    </row>
    <row r="515" customFormat="false" ht="15" hidden="false" customHeight="false" outlineLevel="0" collapsed="false">
      <c r="A515" s="251" t="s">
        <v>1044</v>
      </c>
      <c r="B515" s="252" t="str">
        <f aca="false">IF(VLOOKUP(C512,'Questionnaire part 2'!$D$254:$I$853,6,FALSE())="","#",ROUND(VLOOKUP(C512,'Questionnaire part 2'!$D$254:$I$853,6,FALSE()),0))</f>
        <v>#</v>
      </c>
    </row>
    <row r="516" customFormat="false" ht="15" hidden="false" customHeight="false" outlineLevel="0" collapsed="false">
      <c r="A516" s="251" t="s">
        <v>1041</v>
      </c>
      <c r="B516" s="252" t="str">
        <f aca="false">IF(VLOOKUP(C516,'Questionnaire part 2'!$D$254:$I$853,2,FALSE())="","#",UPPER(VLOOKUP(C516,'Questionnaire part 2'!$D$254:$I$853,2,FALSE())))</f>
        <v>#</v>
      </c>
      <c r="C516" s="0" t="n">
        <v>102</v>
      </c>
    </row>
    <row r="517" customFormat="false" ht="15" hidden="false" customHeight="false" outlineLevel="0" collapsed="false">
      <c r="A517" s="251" t="s">
        <v>1042</v>
      </c>
      <c r="B517" s="252" t="str">
        <f aca="false">IF(ISNA(VLOOKUP(VLOOKUP(C516,'Questionnaire part 2'!$D$254:$I$853,3,FALSE()),'Country &amp; Service Codes'!B:C,2,FALSE())),"#",VLOOKUP(VLOOKUP(C516,'Questionnaire part 2'!$D$254:$I$853,3,FALSE()),'Country &amp; Service Codes'!B:C,2,FALSE()))</f>
        <v>#</v>
      </c>
    </row>
    <row r="518" customFormat="false" ht="15" hidden="false" customHeight="false" outlineLevel="0" collapsed="false">
      <c r="A518" s="251" t="s">
        <v>1043</v>
      </c>
      <c r="B518" s="252" t="str">
        <f aca="false">IF(VLOOKUP(C516,'Questionnaire part 2'!$D$254:$I$853,5,FALSE())="","#",ROUND(VLOOKUP(C516,'Questionnaire part 2'!$D$254:$I$853,5,FALSE()),0))</f>
        <v>#</v>
      </c>
    </row>
    <row r="519" customFormat="false" ht="15" hidden="false" customHeight="false" outlineLevel="0" collapsed="false">
      <c r="A519" s="251" t="s">
        <v>1044</v>
      </c>
      <c r="B519" s="252" t="str">
        <f aca="false">IF(VLOOKUP(C516,'Questionnaire part 2'!$D$254:$I$853,6,FALSE())="","#",ROUND(VLOOKUP(C516,'Questionnaire part 2'!$D$254:$I$853,6,FALSE()),0))</f>
        <v>#</v>
      </c>
    </row>
    <row r="520" customFormat="false" ht="15" hidden="false" customHeight="false" outlineLevel="0" collapsed="false">
      <c r="A520" s="251" t="s">
        <v>1041</v>
      </c>
      <c r="B520" s="252" t="str">
        <f aca="false">IF(VLOOKUP(C520,'Questionnaire part 2'!$D$254:$I$853,2,FALSE())="","#",UPPER(VLOOKUP(C520,'Questionnaire part 2'!$D$254:$I$853,2,FALSE())))</f>
        <v>#</v>
      </c>
      <c r="C520" s="0" t="n">
        <v>103</v>
      </c>
    </row>
    <row r="521" customFormat="false" ht="15" hidden="false" customHeight="false" outlineLevel="0" collapsed="false">
      <c r="A521" s="251" t="s">
        <v>1042</v>
      </c>
      <c r="B521" s="252" t="str">
        <f aca="false">IF(ISNA(VLOOKUP(VLOOKUP(C520,'Questionnaire part 2'!$D$254:$I$853,3,FALSE()),'Country &amp; Service Codes'!B:C,2,FALSE())),"#",VLOOKUP(VLOOKUP(C520,'Questionnaire part 2'!$D$254:$I$853,3,FALSE()),'Country &amp; Service Codes'!B:C,2,FALSE()))</f>
        <v>#</v>
      </c>
    </row>
    <row r="522" customFormat="false" ht="15" hidden="false" customHeight="false" outlineLevel="0" collapsed="false">
      <c r="A522" s="251" t="s">
        <v>1043</v>
      </c>
      <c r="B522" s="252" t="str">
        <f aca="false">IF(VLOOKUP(C520,'Questionnaire part 2'!$D$254:$I$853,5,FALSE())="","#",ROUND(VLOOKUP(C520,'Questionnaire part 2'!$D$254:$I$853,5,FALSE()),0))</f>
        <v>#</v>
      </c>
    </row>
    <row r="523" customFormat="false" ht="15" hidden="false" customHeight="false" outlineLevel="0" collapsed="false">
      <c r="A523" s="251" t="s">
        <v>1044</v>
      </c>
      <c r="B523" s="252" t="str">
        <f aca="false">IF(VLOOKUP(C520,'Questionnaire part 2'!$D$254:$I$853,6,FALSE())="","#",ROUND(VLOOKUP(C520,'Questionnaire part 2'!$D$254:$I$853,6,FALSE()),0))</f>
        <v>#</v>
      </c>
    </row>
    <row r="524" customFormat="false" ht="15" hidden="false" customHeight="false" outlineLevel="0" collapsed="false">
      <c r="A524" s="251" t="s">
        <v>1041</v>
      </c>
      <c r="B524" s="252" t="str">
        <f aca="false">IF(VLOOKUP(C524,'Questionnaire part 2'!$D$254:$I$853,2,FALSE())="","#",UPPER(VLOOKUP(C524,'Questionnaire part 2'!$D$254:$I$853,2,FALSE())))</f>
        <v>#</v>
      </c>
      <c r="C524" s="0" t="n">
        <v>104</v>
      </c>
    </row>
    <row r="525" customFormat="false" ht="15" hidden="false" customHeight="false" outlineLevel="0" collapsed="false">
      <c r="A525" s="251" t="s">
        <v>1042</v>
      </c>
      <c r="B525" s="252" t="str">
        <f aca="false">IF(ISNA(VLOOKUP(VLOOKUP(C524,'Questionnaire part 2'!$D$254:$I$853,3,FALSE()),'Country &amp; Service Codes'!B:C,2,FALSE())),"#",VLOOKUP(VLOOKUP(C524,'Questionnaire part 2'!$D$254:$I$853,3,FALSE()),'Country &amp; Service Codes'!B:C,2,FALSE()))</f>
        <v>#</v>
      </c>
    </row>
    <row r="526" customFormat="false" ht="15" hidden="false" customHeight="false" outlineLevel="0" collapsed="false">
      <c r="A526" s="251" t="s">
        <v>1043</v>
      </c>
      <c r="B526" s="252" t="str">
        <f aca="false">IF(VLOOKUP(C524,'Questionnaire part 2'!$D$254:$I$853,5,FALSE())="","#",ROUND(VLOOKUP(C524,'Questionnaire part 2'!$D$254:$I$853,5,FALSE()),0))</f>
        <v>#</v>
      </c>
    </row>
    <row r="527" customFormat="false" ht="15" hidden="false" customHeight="false" outlineLevel="0" collapsed="false">
      <c r="A527" s="251" t="s">
        <v>1044</v>
      </c>
      <c r="B527" s="252" t="str">
        <f aca="false">IF(VLOOKUP(C524,'Questionnaire part 2'!$D$254:$I$853,6,FALSE())="","#",ROUND(VLOOKUP(C524,'Questionnaire part 2'!$D$254:$I$853,6,FALSE()),0))</f>
        <v>#</v>
      </c>
    </row>
    <row r="528" customFormat="false" ht="15" hidden="false" customHeight="false" outlineLevel="0" collapsed="false">
      <c r="A528" s="251" t="s">
        <v>1041</v>
      </c>
      <c r="B528" s="252" t="str">
        <f aca="false">IF(VLOOKUP(C528,'Questionnaire part 2'!$D$254:$I$853,2,FALSE())="","#",UPPER(VLOOKUP(C528,'Questionnaire part 2'!$D$254:$I$853,2,FALSE())))</f>
        <v>#</v>
      </c>
      <c r="C528" s="0" t="n">
        <v>105</v>
      </c>
    </row>
    <row r="529" customFormat="false" ht="15" hidden="false" customHeight="false" outlineLevel="0" collapsed="false">
      <c r="A529" s="251" t="s">
        <v>1042</v>
      </c>
      <c r="B529" s="252" t="str">
        <f aca="false">IF(ISNA(VLOOKUP(VLOOKUP(C528,'Questionnaire part 2'!$D$254:$I$853,3,FALSE()),'Country &amp; Service Codes'!B:C,2,FALSE())),"#",VLOOKUP(VLOOKUP(C528,'Questionnaire part 2'!$D$254:$I$853,3,FALSE()),'Country &amp; Service Codes'!B:C,2,FALSE()))</f>
        <v>#</v>
      </c>
    </row>
    <row r="530" customFormat="false" ht="15" hidden="false" customHeight="false" outlineLevel="0" collapsed="false">
      <c r="A530" s="251" t="s">
        <v>1043</v>
      </c>
      <c r="B530" s="252" t="str">
        <f aca="false">IF(VLOOKUP(C528,'Questionnaire part 2'!$D$254:$I$853,5,FALSE())="","#",ROUND(VLOOKUP(C528,'Questionnaire part 2'!$D$254:$I$853,5,FALSE()),0))</f>
        <v>#</v>
      </c>
    </row>
    <row r="531" customFormat="false" ht="15" hidden="false" customHeight="false" outlineLevel="0" collapsed="false">
      <c r="A531" s="251" t="s">
        <v>1044</v>
      </c>
      <c r="B531" s="252" t="str">
        <f aca="false">IF(VLOOKUP(C528,'Questionnaire part 2'!$D$254:$I$853,6,FALSE())="","#",ROUND(VLOOKUP(C528,'Questionnaire part 2'!$D$254:$I$853,6,FALSE()),0))</f>
        <v>#</v>
      </c>
    </row>
    <row r="532" customFormat="false" ht="15" hidden="false" customHeight="false" outlineLevel="0" collapsed="false">
      <c r="A532" s="251" t="s">
        <v>1041</v>
      </c>
      <c r="B532" s="252" t="str">
        <f aca="false">IF(VLOOKUP(C532,'Questionnaire part 2'!$D$254:$I$853,2,FALSE())="","#",UPPER(VLOOKUP(C532,'Questionnaire part 2'!$D$254:$I$853,2,FALSE())))</f>
        <v>#</v>
      </c>
      <c r="C532" s="0" t="n">
        <v>106</v>
      </c>
    </row>
    <row r="533" customFormat="false" ht="15" hidden="false" customHeight="false" outlineLevel="0" collapsed="false">
      <c r="A533" s="251" t="s">
        <v>1042</v>
      </c>
      <c r="B533" s="252" t="str">
        <f aca="false">IF(ISNA(VLOOKUP(VLOOKUP(C532,'Questionnaire part 2'!$D$254:$I$853,3,FALSE()),'Country &amp; Service Codes'!B:C,2,FALSE())),"#",VLOOKUP(VLOOKUP(C532,'Questionnaire part 2'!$D$254:$I$853,3,FALSE()),'Country &amp; Service Codes'!B:C,2,FALSE()))</f>
        <v>#</v>
      </c>
    </row>
    <row r="534" customFormat="false" ht="15" hidden="false" customHeight="false" outlineLevel="0" collapsed="false">
      <c r="A534" s="251" t="s">
        <v>1043</v>
      </c>
      <c r="B534" s="252" t="str">
        <f aca="false">IF(VLOOKUP(C532,'Questionnaire part 2'!$D$254:$I$853,5,FALSE())="","#",ROUND(VLOOKUP(C532,'Questionnaire part 2'!$D$254:$I$853,5,FALSE()),0))</f>
        <v>#</v>
      </c>
    </row>
    <row r="535" customFormat="false" ht="15" hidden="false" customHeight="false" outlineLevel="0" collapsed="false">
      <c r="A535" s="251" t="s">
        <v>1044</v>
      </c>
      <c r="B535" s="252" t="str">
        <f aca="false">IF(VLOOKUP(C532,'Questionnaire part 2'!$D$254:$I$853,6,FALSE())="","#",ROUND(VLOOKUP(C532,'Questionnaire part 2'!$D$254:$I$853,6,FALSE()),0))</f>
        <v>#</v>
      </c>
    </row>
    <row r="536" customFormat="false" ht="15" hidden="false" customHeight="false" outlineLevel="0" collapsed="false">
      <c r="A536" s="251" t="s">
        <v>1041</v>
      </c>
      <c r="B536" s="252" t="str">
        <f aca="false">IF(VLOOKUP(C536,'Questionnaire part 2'!$D$254:$I$853,2,FALSE())="","#",UPPER(VLOOKUP(C536,'Questionnaire part 2'!$D$254:$I$853,2,FALSE())))</f>
        <v>#</v>
      </c>
      <c r="C536" s="0" t="n">
        <v>107</v>
      </c>
    </row>
    <row r="537" customFormat="false" ht="15" hidden="false" customHeight="false" outlineLevel="0" collapsed="false">
      <c r="A537" s="251" t="s">
        <v>1042</v>
      </c>
      <c r="B537" s="252" t="str">
        <f aca="false">IF(ISNA(VLOOKUP(VLOOKUP(C536,'Questionnaire part 2'!$D$254:$I$853,3,FALSE()),'Country &amp; Service Codes'!B:C,2,FALSE())),"#",VLOOKUP(VLOOKUP(C536,'Questionnaire part 2'!$D$254:$I$853,3,FALSE()),'Country &amp; Service Codes'!B:C,2,FALSE()))</f>
        <v>#</v>
      </c>
    </row>
    <row r="538" customFormat="false" ht="15" hidden="false" customHeight="false" outlineLevel="0" collapsed="false">
      <c r="A538" s="251" t="s">
        <v>1043</v>
      </c>
      <c r="B538" s="252" t="str">
        <f aca="false">IF(VLOOKUP(C536,'Questionnaire part 2'!$D$254:$I$853,5,FALSE())="","#",ROUND(VLOOKUP(C536,'Questionnaire part 2'!$D$254:$I$853,5,FALSE()),0))</f>
        <v>#</v>
      </c>
    </row>
    <row r="539" customFormat="false" ht="15" hidden="false" customHeight="false" outlineLevel="0" collapsed="false">
      <c r="A539" s="251" t="s">
        <v>1044</v>
      </c>
      <c r="B539" s="252" t="str">
        <f aca="false">IF(VLOOKUP(C536,'Questionnaire part 2'!$D$254:$I$853,6,FALSE())="","#",ROUND(VLOOKUP(C536,'Questionnaire part 2'!$D$254:$I$853,6,FALSE()),0))</f>
        <v>#</v>
      </c>
    </row>
    <row r="540" customFormat="false" ht="15" hidden="false" customHeight="false" outlineLevel="0" collapsed="false">
      <c r="A540" s="251" t="s">
        <v>1041</v>
      </c>
      <c r="B540" s="252" t="str">
        <f aca="false">IF(VLOOKUP(C540,'Questionnaire part 2'!$D$254:$I$853,2,FALSE())="","#",UPPER(VLOOKUP(C540,'Questionnaire part 2'!$D$254:$I$853,2,FALSE())))</f>
        <v>#</v>
      </c>
      <c r="C540" s="0" t="n">
        <v>108</v>
      </c>
    </row>
    <row r="541" customFormat="false" ht="15" hidden="false" customHeight="false" outlineLevel="0" collapsed="false">
      <c r="A541" s="251" t="s">
        <v>1042</v>
      </c>
      <c r="B541" s="252" t="str">
        <f aca="false">IF(ISNA(VLOOKUP(VLOOKUP(C540,'Questionnaire part 2'!$D$254:$I$853,3,FALSE()),'Country &amp; Service Codes'!B:C,2,FALSE())),"#",VLOOKUP(VLOOKUP(C540,'Questionnaire part 2'!$D$254:$I$853,3,FALSE()),'Country &amp; Service Codes'!B:C,2,FALSE()))</f>
        <v>#</v>
      </c>
    </row>
    <row r="542" customFormat="false" ht="15" hidden="false" customHeight="false" outlineLevel="0" collapsed="false">
      <c r="A542" s="251" t="s">
        <v>1043</v>
      </c>
      <c r="B542" s="252" t="str">
        <f aca="false">IF(VLOOKUP(C540,'Questionnaire part 2'!$D$254:$I$853,5,FALSE())="","#",ROUND(VLOOKUP(C540,'Questionnaire part 2'!$D$254:$I$853,5,FALSE()),0))</f>
        <v>#</v>
      </c>
    </row>
    <row r="543" customFormat="false" ht="15" hidden="false" customHeight="false" outlineLevel="0" collapsed="false">
      <c r="A543" s="251" t="s">
        <v>1044</v>
      </c>
      <c r="B543" s="252" t="str">
        <f aca="false">IF(VLOOKUP(C540,'Questionnaire part 2'!$D$254:$I$853,6,FALSE())="","#",ROUND(VLOOKUP(C540,'Questionnaire part 2'!$D$254:$I$853,6,FALSE()),0))</f>
        <v>#</v>
      </c>
    </row>
    <row r="544" customFormat="false" ht="15" hidden="false" customHeight="false" outlineLevel="0" collapsed="false">
      <c r="A544" s="251" t="s">
        <v>1041</v>
      </c>
      <c r="B544" s="252" t="str">
        <f aca="false">IF(VLOOKUP(C544,'Questionnaire part 2'!$D$254:$I$853,2,FALSE())="","#",UPPER(VLOOKUP(C544,'Questionnaire part 2'!$D$254:$I$853,2,FALSE())))</f>
        <v>#</v>
      </c>
      <c r="C544" s="0" t="n">
        <v>109</v>
      </c>
    </row>
    <row r="545" customFormat="false" ht="15" hidden="false" customHeight="false" outlineLevel="0" collapsed="false">
      <c r="A545" s="251" t="s">
        <v>1042</v>
      </c>
      <c r="B545" s="252" t="str">
        <f aca="false">IF(ISNA(VLOOKUP(VLOOKUP(C544,'Questionnaire part 2'!$D$254:$I$853,3,FALSE()),'Country &amp; Service Codes'!B:C,2,FALSE())),"#",VLOOKUP(VLOOKUP(C544,'Questionnaire part 2'!$D$254:$I$853,3,FALSE()),'Country &amp; Service Codes'!B:C,2,FALSE()))</f>
        <v>#</v>
      </c>
    </row>
    <row r="546" customFormat="false" ht="15" hidden="false" customHeight="false" outlineLevel="0" collapsed="false">
      <c r="A546" s="251" t="s">
        <v>1043</v>
      </c>
      <c r="B546" s="252" t="str">
        <f aca="false">IF(VLOOKUP(C544,'Questionnaire part 2'!$D$254:$I$853,5,FALSE())="","#",ROUND(VLOOKUP(C544,'Questionnaire part 2'!$D$254:$I$853,5,FALSE()),0))</f>
        <v>#</v>
      </c>
    </row>
    <row r="547" customFormat="false" ht="15" hidden="false" customHeight="false" outlineLevel="0" collapsed="false">
      <c r="A547" s="251" t="s">
        <v>1044</v>
      </c>
      <c r="B547" s="252" t="str">
        <f aca="false">IF(VLOOKUP(C544,'Questionnaire part 2'!$D$254:$I$853,6,FALSE())="","#",ROUND(VLOOKUP(C544,'Questionnaire part 2'!$D$254:$I$853,6,FALSE()),0))</f>
        <v>#</v>
      </c>
    </row>
    <row r="548" customFormat="false" ht="15" hidden="false" customHeight="false" outlineLevel="0" collapsed="false">
      <c r="A548" s="251" t="s">
        <v>1041</v>
      </c>
      <c r="B548" s="252" t="str">
        <f aca="false">IF(VLOOKUP(C548,'Questionnaire part 2'!$D$254:$I$853,2,FALSE())="","#",UPPER(VLOOKUP(C548,'Questionnaire part 2'!$D$254:$I$853,2,FALSE())))</f>
        <v>#</v>
      </c>
      <c r="C548" s="0" t="n">
        <v>110</v>
      </c>
    </row>
    <row r="549" customFormat="false" ht="15" hidden="false" customHeight="false" outlineLevel="0" collapsed="false">
      <c r="A549" s="251" t="s">
        <v>1042</v>
      </c>
      <c r="B549" s="252" t="str">
        <f aca="false">IF(ISNA(VLOOKUP(VLOOKUP(C548,'Questionnaire part 2'!$D$254:$I$853,3,FALSE()),'Country &amp; Service Codes'!B:C,2,FALSE())),"#",VLOOKUP(VLOOKUP(C548,'Questionnaire part 2'!$D$254:$I$853,3,FALSE()),'Country &amp; Service Codes'!B:C,2,FALSE()))</f>
        <v>#</v>
      </c>
    </row>
    <row r="550" customFormat="false" ht="15" hidden="false" customHeight="false" outlineLevel="0" collapsed="false">
      <c r="A550" s="251" t="s">
        <v>1043</v>
      </c>
      <c r="B550" s="252" t="str">
        <f aca="false">IF(VLOOKUP(C548,'Questionnaire part 2'!$D$254:$I$853,5,FALSE())="","#",ROUND(VLOOKUP(C548,'Questionnaire part 2'!$D$254:$I$853,5,FALSE()),0))</f>
        <v>#</v>
      </c>
    </row>
    <row r="551" customFormat="false" ht="15" hidden="false" customHeight="false" outlineLevel="0" collapsed="false">
      <c r="A551" s="251" t="s">
        <v>1044</v>
      </c>
      <c r="B551" s="252" t="str">
        <f aca="false">IF(VLOOKUP(C548,'Questionnaire part 2'!$D$254:$I$853,6,FALSE())="","#",ROUND(VLOOKUP(C548,'Questionnaire part 2'!$D$254:$I$853,6,FALSE()),0))</f>
        <v>#</v>
      </c>
    </row>
    <row r="552" customFormat="false" ht="15" hidden="false" customHeight="false" outlineLevel="0" collapsed="false">
      <c r="A552" s="251" t="s">
        <v>1041</v>
      </c>
      <c r="B552" s="252" t="str">
        <f aca="false">IF(VLOOKUP(C552,'Questionnaire part 2'!$D$254:$I$853,2,FALSE())="","#",UPPER(VLOOKUP(C552,'Questionnaire part 2'!$D$254:$I$853,2,FALSE())))</f>
        <v>#</v>
      </c>
      <c r="C552" s="0" t="n">
        <v>111</v>
      </c>
    </row>
    <row r="553" customFormat="false" ht="15" hidden="false" customHeight="false" outlineLevel="0" collapsed="false">
      <c r="A553" s="251" t="s">
        <v>1042</v>
      </c>
      <c r="B553" s="252" t="str">
        <f aca="false">IF(ISNA(VLOOKUP(VLOOKUP(C552,'Questionnaire part 2'!$D$254:$I$853,3,FALSE()),'Country &amp; Service Codes'!B:C,2,FALSE())),"#",VLOOKUP(VLOOKUP(C552,'Questionnaire part 2'!$D$254:$I$853,3,FALSE()),'Country &amp; Service Codes'!B:C,2,FALSE()))</f>
        <v>#</v>
      </c>
    </row>
    <row r="554" customFormat="false" ht="15" hidden="false" customHeight="false" outlineLevel="0" collapsed="false">
      <c r="A554" s="251" t="s">
        <v>1043</v>
      </c>
      <c r="B554" s="252" t="str">
        <f aca="false">IF(VLOOKUP(C552,'Questionnaire part 2'!$D$254:$I$853,5,FALSE())="","#",ROUND(VLOOKUP(C552,'Questionnaire part 2'!$D$254:$I$853,5,FALSE()),0))</f>
        <v>#</v>
      </c>
    </row>
    <row r="555" customFormat="false" ht="15" hidden="false" customHeight="false" outlineLevel="0" collapsed="false">
      <c r="A555" s="251" t="s">
        <v>1044</v>
      </c>
      <c r="B555" s="252" t="str">
        <f aca="false">IF(VLOOKUP(C552,'Questionnaire part 2'!$D$254:$I$853,6,FALSE())="","#",ROUND(VLOOKUP(C552,'Questionnaire part 2'!$D$254:$I$853,6,FALSE()),0))</f>
        <v>#</v>
      </c>
    </row>
    <row r="556" customFormat="false" ht="15" hidden="false" customHeight="false" outlineLevel="0" collapsed="false">
      <c r="A556" s="251" t="s">
        <v>1041</v>
      </c>
      <c r="B556" s="252" t="str">
        <f aca="false">IF(VLOOKUP(C556,'Questionnaire part 2'!$D$254:$I$853,2,FALSE())="","#",UPPER(VLOOKUP(C556,'Questionnaire part 2'!$D$254:$I$853,2,FALSE())))</f>
        <v>#</v>
      </c>
      <c r="C556" s="0" t="n">
        <v>112</v>
      </c>
    </row>
    <row r="557" customFormat="false" ht="15" hidden="false" customHeight="false" outlineLevel="0" collapsed="false">
      <c r="A557" s="251" t="s">
        <v>1042</v>
      </c>
      <c r="B557" s="252" t="str">
        <f aca="false">IF(ISNA(VLOOKUP(VLOOKUP(C556,'Questionnaire part 2'!$D$254:$I$853,3,FALSE()),'Country &amp; Service Codes'!B:C,2,FALSE())),"#",VLOOKUP(VLOOKUP(C556,'Questionnaire part 2'!$D$254:$I$853,3,FALSE()),'Country &amp; Service Codes'!B:C,2,FALSE()))</f>
        <v>#</v>
      </c>
    </row>
    <row r="558" customFormat="false" ht="15" hidden="false" customHeight="false" outlineLevel="0" collapsed="false">
      <c r="A558" s="251" t="s">
        <v>1043</v>
      </c>
      <c r="B558" s="252" t="str">
        <f aca="false">IF(VLOOKUP(C556,'Questionnaire part 2'!$D$254:$I$853,5,FALSE())="","#",ROUND(VLOOKUP(C556,'Questionnaire part 2'!$D$254:$I$853,5,FALSE()),0))</f>
        <v>#</v>
      </c>
    </row>
    <row r="559" customFormat="false" ht="15" hidden="false" customHeight="false" outlineLevel="0" collapsed="false">
      <c r="A559" s="251" t="s">
        <v>1044</v>
      </c>
      <c r="B559" s="252" t="str">
        <f aca="false">IF(VLOOKUP(C556,'Questionnaire part 2'!$D$254:$I$853,6,FALSE())="","#",ROUND(VLOOKUP(C556,'Questionnaire part 2'!$D$254:$I$853,6,FALSE()),0))</f>
        <v>#</v>
      </c>
    </row>
    <row r="560" customFormat="false" ht="15" hidden="false" customHeight="false" outlineLevel="0" collapsed="false">
      <c r="A560" s="251" t="s">
        <v>1041</v>
      </c>
      <c r="B560" s="252" t="str">
        <f aca="false">IF(VLOOKUP(C560,'Questionnaire part 2'!$D$254:$I$853,2,FALSE())="","#",UPPER(VLOOKUP(C560,'Questionnaire part 2'!$D$254:$I$853,2,FALSE())))</f>
        <v>#</v>
      </c>
      <c r="C560" s="0" t="n">
        <v>113</v>
      </c>
    </row>
    <row r="561" customFormat="false" ht="15" hidden="false" customHeight="false" outlineLevel="0" collapsed="false">
      <c r="A561" s="251" t="s">
        <v>1042</v>
      </c>
      <c r="B561" s="252" t="str">
        <f aca="false">IF(ISNA(VLOOKUP(VLOOKUP(C560,'Questionnaire part 2'!$D$254:$I$853,3,FALSE()),'Country &amp; Service Codes'!B:C,2,FALSE())),"#",VLOOKUP(VLOOKUP(C560,'Questionnaire part 2'!$D$254:$I$853,3,FALSE()),'Country &amp; Service Codes'!B:C,2,FALSE()))</f>
        <v>#</v>
      </c>
    </row>
    <row r="562" customFormat="false" ht="15" hidden="false" customHeight="false" outlineLevel="0" collapsed="false">
      <c r="A562" s="251" t="s">
        <v>1043</v>
      </c>
      <c r="B562" s="252" t="str">
        <f aca="false">IF(VLOOKUP(C560,'Questionnaire part 2'!$D$254:$I$853,5,FALSE())="","#",ROUND(VLOOKUP(C560,'Questionnaire part 2'!$D$254:$I$853,5,FALSE()),0))</f>
        <v>#</v>
      </c>
    </row>
    <row r="563" customFormat="false" ht="15" hidden="false" customHeight="false" outlineLevel="0" collapsed="false">
      <c r="A563" s="251" t="s">
        <v>1044</v>
      </c>
      <c r="B563" s="252" t="str">
        <f aca="false">IF(VLOOKUP(C560,'Questionnaire part 2'!$D$254:$I$853,6,FALSE())="","#",ROUND(VLOOKUP(C560,'Questionnaire part 2'!$D$254:$I$853,6,FALSE()),0))</f>
        <v>#</v>
      </c>
    </row>
    <row r="564" customFormat="false" ht="15" hidden="false" customHeight="false" outlineLevel="0" collapsed="false">
      <c r="A564" s="251" t="s">
        <v>1041</v>
      </c>
      <c r="B564" s="252" t="str">
        <f aca="false">IF(VLOOKUP(C564,'Questionnaire part 2'!$D$254:$I$853,2,FALSE())="","#",UPPER(VLOOKUP(C564,'Questionnaire part 2'!$D$254:$I$853,2,FALSE())))</f>
        <v>#</v>
      </c>
      <c r="C564" s="0" t="n">
        <v>114</v>
      </c>
    </row>
    <row r="565" customFormat="false" ht="15" hidden="false" customHeight="false" outlineLevel="0" collapsed="false">
      <c r="A565" s="251" t="s">
        <v>1042</v>
      </c>
      <c r="B565" s="252" t="str">
        <f aca="false">IF(ISNA(VLOOKUP(VLOOKUP(C564,'Questionnaire part 2'!$D$254:$I$853,3,FALSE()),'Country &amp; Service Codes'!B:C,2,FALSE())),"#",VLOOKUP(VLOOKUP(C564,'Questionnaire part 2'!$D$254:$I$853,3,FALSE()),'Country &amp; Service Codes'!B:C,2,FALSE()))</f>
        <v>#</v>
      </c>
    </row>
    <row r="566" customFormat="false" ht="15" hidden="false" customHeight="false" outlineLevel="0" collapsed="false">
      <c r="A566" s="251" t="s">
        <v>1043</v>
      </c>
      <c r="B566" s="252" t="str">
        <f aca="false">IF(VLOOKUP(C564,'Questionnaire part 2'!$D$254:$I$853,5,FALSE())="","#",ROUND(VLOOKUP(C564,'Questionnaire part 2'!$D$254:$I$853,5,FALSE()),0))</f>
        <v>#</v>
      </c>
    </row>
    <row r="567" customFormat="false" ht="15" hidden="false" customHeight="false" outlineLevel="0" collapsed="false">
      <c r="A567" s="251" t="s">
        <v>1044</v>
      </c>
      <c r="B567" s="252" t="str">
        <f aca="false">IF(VLOOKUP(C564,'Questionnaire part 2'!$D$254:$I$853,6,FALSE())="","#",ROUND(VLOOKUP(C564,'Questionnaire part 2'!$D$254:$I$853,6,FALSE()),0))</f>
        <v>#</v>
      </c>
    </row>
    <row r="568" customFormat="false" ht="15" hidden="false" customHeight="false" outlineLevel="0" collapsed="false">
      <c r="A568" s="251" t="s">
        <v>1041</v>
      </c>
      <c r="B568" s="252" t="str">
        <f aca="false">IF(VLOOKUP(C568,'Questionnaire part 2'!$D$254:$I$853,2,FALSE())="","#",UPPER(VLOOKUP(C568,'Questionnaire part 2'!$D$254:$I$853,2,FALSE())))</f>
        <v>#</v>
      </c>
      <c r="C568" s="0" t="n">
        <v>115</v>
      </c>
    </row>
    <row r="569" customFormat="false" ht="15" hidden="false" customHeight="false" outlineLevel="0" collapsed="false">
      <c r="A569" s="251" t="s">
        <v>1042</v>
      </c>
      <c r="B569" s="252" t="str">
        <f aca="false">IF(ISNA(VLOOKUP(VLOOKUP(C568,'Questionnaire part 2'!$D$254:$I$853,3,FALSE()),'Country &amp; Service Codes'!B:C,2,FALSE())),"#",VLOOKUP(VLOOKUP(C568,'Questionnaire part 2'!$D$254:$I$853,3,FALSE()),'Country &amp; Service Codes'!B:C,2,FALSE()))</f>
        <v>#</v>
      </c>
    </row>
    <row r="570" customFormat="false" ht="15" hidden="false" customHeight="false" outlineLevel="0" collapsed="false">
      <c r="A570" s="251" t="s">
        <v>1043</v>
      </c>
      <c r="B570" s="252" t="str">
        <f aca="false">IF(VLOOKUP(C568,'Questionnaire part 2'!$D$254:$I$853,5,FALSE())="","#",ROUND(VLOOKUP(C568,'Questionnaire part 2'!$D$254:$I$853,5,FALSE()),0))</f>
        <v>#</v>
      </c>
    </row>
    <row r="571" customFormat="false" ht="15" hidden="false" customHeight="false" outlineLevel="0" collapsed="false">
      <c r="A571" s="251" t="s">
        <v>1044</v>
      </c>
      <c r="B571" s="252" t="str">
        <f aca="false">IF(VLOOKUP(C568,'Questionnaire part 2'!$D$254:$I$853,6,FALSE())="","#",ROUND(VLOOKUP(C568,'Questionnaire part 2'!$D$254:$I$853,6,FALSE()),0))</f>
        <v>#</v>
      </c>
    </row>
    <row r="572" customFormat="false" ht="15" hidden="false" customHeight="false" outlineLevel="0" collapsed="false">
      <c r="A572" s="251" t="s">
        <v>1041</v>
      </c>
      <c r="B572" s="252" t="str">
        <f aca="false">IF(VLOOKUP(C572,'Questionnaire part 2'!$D$254:$I$853,2,FALSE())="","#",UPPER(VLOOKUP(C572,'Questionnaire part 2'!$D$254:$I$853,2,FALSE())))</f>
        <v>#</v>
      </c>
      <c r="C572" s="0" t="n">
        <v>116</v>
      </c>
    </row>
    <row r="573" customFormat="false" ht="15" hidden="false" customHeight="false" outlineLevel="0" collapsed="false">
      <c r="A573" s="251" t="s">
        <v>1042</v>
      </c>
      <c r="B573" s="252" t="str">
        <f aca="false">IF(ISNA(VLOOKUP(VLOOKUP(C572,'Questionnaire part 2'!$D$254:$I$853,3,FALSE()),'Country &amp; Service Codes'!B:C,2,FALSE())),"#",VLOOKUP(VLOOKUP(C572,'Questionnaire part 2'!$D$254:$I$853,3,FALSE()),'Country &amp; Service Codes'!B:C,2,FALSE()))</f>
        <v>#</v>
      </c>
    </row>
    <row r="574" customFormat="false" ht="15" hidden="false" customHeight="false" outlineLevel="0" collapsed="false">
      <c r="A574" s="251" t="s">
        <v>1043</v>
      </c>
      <c r="B574" s="252" t="str">
        <f aca="false">IF(VLOOKUP(C572,'Questionnaire part 2'!$D$254:$I$853,5,FALSE())="","#",ROUND(VLOOKUP(C572,'Questionnaire part 2'!$D$254:$I$853,5,FALSE()),0))</f>
        <v>#</v>
      </c>
    </row>
    <row r="575" customFormat="false" ht="15" hidden="false" customHeight="false" outlineLevel="0" collapsed="false">
      <c r="A575" s="251" t="s">
        <v>1044</v>
      </c>
      <c r="B575" s="252" t="str">
        <f aca="false">IF(VLOOKUP(C572,'Questionnaire part 2'!$D$254:$I$853,6,FALSE())="","#",ROUND(VLOOKUP(C572,'Questionnaire part 2'!$D$254:$I$853,6,FALSE()),0))</f>
        <v>#</v>
      </c>
    </row>
    <row r="576" customFormat="false" ht="15" hidden="false" customHeight="false" outlineLevel="0" collapsed="false">
      <c r="A576" s="251" t="s">
        <v>1041</v>
      </c>
      <c r="B576" s="252" t="str">
        <f aca="false">IF(VLOOKUP(C576,'Questionnaire part 2'!$D$254:$I$853,2,FALSE())="","#",UPPER(VLOOKUP(C576,'Questionnaire part 2'!$D$254:$I$853,2,FALSE())))</f>
        <v>#</v>
      </c>
      <c r="C576" s="0" t="n">
        <v>117</v>
      </c>
    </row>
    <row r="577" customFormat="false" ht="15" hidden="false" customHeight="false" outlineLevel="0" collapsed="false">
      <c r="A577" s="251" t="s">
        <v>1042</v>
      </c>
      <c r="B577" s="252" t="str">
        <f aca="false">IF(ISNA(VLOOKUP(VLOOKUP(C576,'Questionnaire part 2'!$D$254:$I$853,3,FALSE()),'Country &amp; Service Codes'!B:C,2,FALSE())),"#",VLOOKUP(VLOOKUP(C576,'Questionnaire part 2'!$D$254:$I$853,3,FALSE()),'Country &amp; Service Codes'!B:C,2,FALSE()))</f>
        <v>#</v>
      </c>
    </row>
    <row r="578" customFormat="false" ht="15" hidden="false" customHeight="false" outlineLevel="0" collapsed="false">
      <c r="A578" s="251" t="s">
        <v>1043</v>
      </c>
      <c r="B578" s="252" t="str">
        <f aca="false">IF(VLOOKUP(C576,'Questionnaire part 2'!$D$254:$I$853,5,FALSE())="","#",ROUND(VLOOKUP(C576,'Questionnaire part 2'!$D$254:$I$853,5,FALSE()),0))</f>
        <v>#</v>
      </c>
    </row>
    <row r="579" customFormat="false" ht="15" hidden="false" customHeight="false" outlineLevel="0" collapsed="false">
      <c r="A579" s="251" t="s">
        <v>1044</v>
      </c>
      <c r="B579" s="252" t="str">
        <f aca="false">IF(VLOOKUP(C576,'Questionnaire part 2'!$D$254:$I$853,6,FALSE())="","#",ROUND(VLOOKUP(C576,'Questionnaire part 2'!$D$254:$I$853,6,FALSE()),0))</f>
        <v>#</v>
      </c>
    </row>
    <row r="580" customFormat="false" ht="15" hidden="false" customHeight="false" outlineLevel="0" collapsed="false">
      <c r="A580" s="251" t="s">
        <v>1041</v>
      </c>
      <c r="B580" s="252" t="str">
        <f aca="false">IF(VLOOKUP(C580,'Questionnaire part 2'!$D$254:$I$853,2,FALSE())="","#",UPPER(VLOOKUP(C580,'Questionnaire part 2'!$D$254:$I$853,2,FALSE())))</f>
        <v>#</v>
      </c>
      <c r="C580" s="0" t="n">
        <v>118</v>
      </c>
    </row>
    <row r="581" customFormat="false" ht="15" hidden="false" customHeight="false" outlineLevel="0" collapsed="false">
      <c r="A581" s="251" t="s">
        <v>1042</v>
      </c>
      <c r="B581" s="252" t="str">
        <f aca="false">IF(ISNA(VLOOKUP(VLOOKUP(C580,'Questionnaire part 2'!$D$254:$I$853,3,FALSE()),'Country &amp; Service Codes'!B:C,2,FALSE())),"#",VLOOKUP(VLOOKUP(C580,'Questionnaire part 2'!$D$254:$I$853,3,FALSE()),'Country &amp; Service Codes'!B:C,2,FALSE()))</f>
        <v>#</v>
      </c>
    </row>
    <row r="582" customFormat="false" ht="15" hidden="false" customHeight="false" outlineLevel="0" collapsed="false">
      <c r="A582" s="251" t="s">
        <v>1043</v>
      </c>
      <c r="B582" s="252" t="str">
        <f aca="false">IF(VLOOKUP(C580,'Questionnaire part 2'!$D$254:$I$853,5,FALSE())="","#",ROUND(VLOOKUP(C580,'Questionnaire part 2'!$D$254:$I$853,5,FALSE()),0))</f>
        <v>#</v>
      </c>
    </row>
    <row r="583" customFormat="false" ht="15" hidden="false" customHeight="false" outlineLevel="0" collapsed="false">
      <c r="A583" s="251" t="s">
        <v>1044</v>
      </c>
      <c r="B583" s="252" t="str">
        <f aca="false">IF(VLOOKUP(C580,'Questionnaire part 2'!$D$254:$I$853,6,FALSE())="","#",ROUND(VLOOKUP(C580,'Questionnaire part 2'!$D$254:$I$853,6,FALSE()),0))</f>
        <v>#</v>
      </c>
    </row>
    <row r="584" customFormat="false" ht="15" hidden="false" customHeight="false" outlineLevel="0" collapsed="false">
      <c r="A584" s="251" t="s">
        <v>1041</v>
      </c>
      <c r="B584" s="252" t="str">
        <f aca="false">IF(VLOOKUP(C584,'Questionnaire part 2'!$D$254:$I$853,2,FALSE())="","#",UPPER(VLOOKUP(C584,'Questionnaire part 2'!$D$254:$I$853,2,FALSE())))</f>
        <v>#</v>
      </c>
      <c r="C584" s="0" t="n">
        <v>119</v>
      </c>
    </row>
    <row r="585" customFormat="false" ht="15" hidden="false" customHeight="false" outlineLevel="0" collapsed="false">
      <c r="A585" s="251" t="s">
        <v>1042</v>
      </c>
      <c r="B585" s="252" t="str">
        <f aca="false">IF(ISNA(VLOOKUP(VLOOKUP(C584,'Questionnaire part 2'!$D$254:$I$853,3,FALSE()),'Country &amp; Service Codes'!B:C,2,FALSE())),"#",VLOOKUP(VLOOKUP(C584,'Questionnaire part 2'!$D$254:$I$853,3,FALSE()),'Country &amp; Service Codes'!B:C,2,FALSE()))</f>
        <v>#</v>
      </c>
    </row>
    <row r="586" customFormat="false" ht="15" hidden="false" customHeight="false" outlineLevel="0" collapsed="false">
      <c r="A586" s="251" t="s">
        <v>1043</v>
      </c>
      <c r="B586" s="252" t="str">
        <f aca="false">IF(VLOOKUP(C584,'Questionnaire part 2'!$D$254:$I$853,5,FALSE())="","#",ROUND(VLOOKUP(C584,'Questionnaire part 2'!$D$254:$I$853,5,FALSE()),0))</f>
        <v>#</v>
      </c>
    </row>
    <row r="587" customFormat="false" ht="15" hidden="false" customHeight="false" outlineLevel="0" collapsed="false">
      <c r="A587" s="251" t="s">
        <v>1044</v>
      </c>
      <c r="B587" s="252" t="str">
        <f aca="false">IF(VLOOKUP(C584,'Questionnaire part 2'!$D$254:$I$853,6,FALSE())="","#",ROUND(VLOOKUP(C584,'Questionnaire part 2'!$D$254:$I$853,6,FALSE()),0))</f>
        <v>#</v>
      </c>
    </row>
    <row r="588" customFormat="false" ht="15" hidden="false" customHeight="false" outlineLevel="0" collapsed="false">
      <c r="A588" s="251" t="s">
        <v>1041</v>
      </c>
      <c r="B588" s="252" t="str">
        <f aca="false">IF(VLOOKUP(C588,'Questionnaire part 2'!$D$254:$I$853,2,FALSE())="","#",UPPER(VLOOKUP(C588,'Questionnaire part 2'!$D$254:$I$853,2,FALSE())))</f>
        <v>#</v>
      </c>
      <c r="C588" s="0" t="n">
        <v>120</v>
      </c>
    </row>
    <row r="589" customFormat="false" ht="15" hidden="false" customHeight="false" outlineLevel="0" collapsed="false">
      <c r="A589" s="251" t="s">
        <v>1042</v>
      </c>
      <c r="B589" s="252" t="str">
        <f aca="false">IF(ISNA(VLOOKUP(VLOOKUP(C588,'Questionnaire part 2'!$D$254:$I$853,3,FALSE()),'Country &amp; Service Codes'!B:C,2,FALSE())),"#",VLOOKUP(VLOOKUP(C588,'Questionnaire part 2'!$D$254:$I$853,3,FALSE()),'Country &amp; Service Codes'!B:C,2,FALSE()))</f>
        <v>#</v>
      </c>
    </row>
    <row r="590" customFormat="false" ht="15" hidden="false" customHeight="false" outlineLevel="0" collapsed="false">
      <c r="A590" s="251" t="s">
        <v>1043</v>
      </c>
      <c r="B590" s="252" t="str">
        <f aca="false">IF(VLOOKUP(C588,'Questionnaire part 2'!$D$254:$I$853,5,FALSE())="","#",ROUND(VLOOKUP(C588,'Questionnaire part 2'!$D$254:$I$853,5,FALSE()),0))</f>
        <v>#</v>
      </c>
    </row>
    <row r="591" customFormat="false" ht="15" hidden="false" customHeight="false" outlineLevel="0" collapsed="false">
      <c r="A591" s="251" t="s">
        <v>1044</v>
      </c>
      <c r="B591" s="252" t="str">
        <f aca="false">IF(VLOOKUP(C588,'Questionnaire part 2'!$D$254:$I$853,6,FALSE())="","#",ROUND(VLOOKUP(C588,'Questionnaire part 2'!$D$254:$I$853,6,FALSE()),0))</f>
        <v>#</v>
      </c>
    </row>
    <row r="592" customFormat="false" ht="15" hidden="false" customHeight="false" outlineLevel="0" collapsed="false">
      <c r="A592" s="251" t="s">
        <v>1041</v>
      </c>
      <c r="B592" s="252" t="str">
        <f aca="false">IF(VLOOKUP(C592,'Questionnaire part 2'!$D$254:$I$853,2,FALSE())="","#",UPPER(VLOOKUP(C592,'Questionnaire part 2'!$D$254:$I$853,2,FALSE())))</f>
        <v>#</v>
      </c>
      <c r="C592" s="0" t="n">
        <v>121</v>
      </c>
    </row>
    <row r="593" customFormat="false" ht="15" hidden="false" customHeight="false" outlineLevel="0" collapsed="false">
      <c r="A593" s="251" t="s">
        <v>1042</v>
      </c>
      <c r="B593" s="252" t="str">
        <f aca="false">IF(ISNA(VLOOKUP(VLOOKUP(C592,'Questionnaire part 2'!$D$254:$I$853,3,FALSE()),'Country &amp; Service Codes'!B:C,2,FALSE())),"#",VLOOKUP(VLOOKUP(C592,'Questionnaire part 2'!$D$254:$I$853,3,FALSE()),'Country &amp; Service Codes'!B:C,2,FALSE()))</f>
        <v>#</v>
      </c>
    </row>
    <row r="594" customFormat="false" ht="15" hidden="false" customHeight="false" outlineLevel="0" collapsed="false">
      <c r="A594" s="251" t="s">
        <v>1043</v>
      </c>
      <c r="B594" s="252" t="str">
        <f aca="false">IF(VLOOKUP(C592,'Questionnaire part 2'!$D$254:$I$853,5,FALSE())="","#",ROUND(VLOOKUP(C592,'Questionnaire part 2'!$D$254:$I$853,5,FALSE()),0))</f>
        <v>#</v>
      </c>
    </row>
    <row r="595" customFormat="false" ht="15" hidden="false" customHeight="false" outlineLevel="0" collapsed="false">
      <c r="A595" s="251" t="s">
        <v>1044</v>
      </c>
      <c r="B595" s="252" t="str">
        <f aca="false">IF(VLOOKUP(C592,'Questionnaire part 2'!$D$254:$I$853,6,FALSE())="","#",ROUND(VLOOKUP(C592,'Questionnaire part 2'!$D$254:$I$853,6,FALSE()),0))</f>
        <v>#</v>
      </c>
    </row>
    <row r="596" customFormat="false" ht="15" hidden="false" customHeight="false" outlineLevel="0" collapsed="false">
      <c r="A596" s="251" t="s">
        <v>1041</v>
      </c>
      <c r="B596" s="252" t="str">
        <f aca="false">IF(VLOOKUP(C596,'Questionnaire part 2'!$D$254:$I$853,2,FALSE())="","#",UPPER(VLOOKUP(C596,'Questionnaire part 2'!$D$254:$I$853,2,FALSE())))</f>
        <v>#</v>
      </c>
      <c r="C596" s="0" t="n">
        <v>122</v>
      </c>
    </row>
    <row r="597" customFormat="false" ht="15" hidden="false" customHeight="false" outlineLevel="0" collapsed="false">
      <c r="A597" s="251" t="s">
        <v>1042</v>
      </c>
      <c r="B597" s="252" t="str">
        <f aca="false">IF(ISNA(VLOOKUP(VLOOKUP(C596,'Questionnaire part 2'!$D$254:$I$853,3,FALSE()),'Country &amp; Service Codes'!B:C,2,FALSE())),"#",VLOOKUP(VLOOKUP(C596,'Questionnaire part 2'!$D$254:$I$853,3,FALSE()),'Country &amp; Service Codes'!B:C,2,FALSE()))</f>
        <v>#</v>
      </c>
    </row>
    <row r="598" customFormat="false" ht="15" hidden="false" customHeight="false" outlineLevel="0" collapsed="false">
      <c r="A598" s="251" t="s">
        <v>1043</v>
      </c>
      <c r="B598" s="252" t="str">
        <f aca="false">IF(VLOOKUP(C596,'Questionnaire part 2'!$D$254:$I$853,5,FALSE())="","#",ROUND(VLOOKUP(C596,'Questionnaire part 2'!$D$254:$I$853,5,FALSE()),0))</f>
        <v>#</v>
      </c>
    </row>
    <row r="599" customFormat="false" ht="15" hidden="false" customHeight="false" outlineLevel="0" collapsed="false">
      <c r="A599" s="251" t="s">
        <v>1044</v>
      </c>
      <c r="B599" s="252" t="str">
        <f aca="false">IF(VLOOKUP(C596,'Questionnaire part 2'!$D$254:$I$853,6,FALSE())="","#",ROUND(VLOOKUP(C596,'Questionnaire part 2'!$D$254:$I$853,6,FALSE()),0))</f>
        <v>#</v>
      </c>
    </row>
    <row r="600" customFormat="false" ht="15" hidden="false" customHeight="false" outlineLevel="0" collapsed="false">
      <c r="A600" s="251" t="s">
        <v>1041</v>
      </c>
      <c r="B600" s="252" t="str">
        <f aca="false">IF(VLOOKUP(C600,'Questionnaire part 2'!$D$254:$I$853,2,FALSE())="","#",UPPER(VLOOKUP(C600,'Questionnaire part 2'!$D$254:$I$853,2,FALSE())))</f>
        <v>#</v>
      </c>
      <c r="C600" s="0" t="n">
        <v>123</v>
      </c>
    </row>
    <row r="601" customFormat="false" ht="15" hidden="false" customHeight="false" outlineLevel="0" collapsed="false">
      <c r="A601" s="251" t="s">
        <v>1042</v>
      </c>
      <c r="B601" s="252" t="str">
        <f aca="false">IF(ISNA(VLOOKUP(VLOOKUP(C600,'Questionnaire part 2'!$D$254:$I$853,3,FALSE()),'Country &amp; Service Codes'!B:C,2,FALSE())),"#",VLOOKUP(VLOOKUP(C600,'Questionnaire part 2'!$D$254:$I$853,3,FALSE()),'Country &amp; Service Codes'!B:C,2,FALSE()))</f>
        <v>#</v>
      </c>
    </row>
    <row r="602" customFormat="false" ht="15" hidden="false" customHeight="false" outlineLevel="0" collapsed="false">
      <c r="A602" s="251" t="s">
        <v>1043</v>
      </c>
      <c r="B602" s="252" t="str">
        <f aca="false">IF(VLOOKUP(C600,'Questionnaire part 2'!$D$254:$I$853,5,FALSE())="","#",ROUND(VLOOKUP(C600,'Questionnaire part 2'!$D$254:$I$853,5,FALSE()),0))</f>
        <v>#</v>
      </c>
    </row>
    <row r="603" customFormat="false" ht="15" hidden="false" customHeight="false" outlineLevel="0" collapsed="false">
      <c r="A603" s="251" t="s">
        <v>1044</v>
      </c>
      <c r="B603" s="252" t="str">
        <f aca="false">IF(VLOOKUP(C600,'Questionnaire part 2'!$D$254:$I$853,6,FALSE())="","#",ROUND(VLOOKUP(C600,'Questionnaire part 2'!$D$254:$I$853,6,FALSE()),0))</f>
        <v>#</v>
      </c>
    </row>
    <row r="604" customFormat="false" ht="15" hidden="false" customHeight="false" outlineLevel="0" collapsed="false">
      <c r="A604" s="251" t="s">
        <v>1041</v>
      </c>
      <c r="B604" s="252" t="str">
        <f aca="false">IF(VLOOKUP(C604,'Questionnaire part 2'!$D$254:$I$853,2,FALSE())="","#",UPPER(VLOOKUP(C604,'Questionnaire part 2'!$D$254:$I$853,2,FALSE())))</f>
        <v>#</v>
      </c>
      <c r="C604" s="0" t="n">
        <v>124</v>
      </c>
    </row>
    <row r="605" customFormat="false" ht="15" hidden="false" customHeight="false" outlineLevel="0" collapsed="false">
      <c r="A605" s="251" t="s">
        <v>1042</v>
      </c>
      <c r="B605" s="252" t="str">
        <f aca="false">IF(ISNA(VLOOKUP(VLOOKUP(C604,'Questionnaire part 2'!$D$254:$I$853,3,FALSE()),'Country &amp; Service Codes'!B:C,2,FALSE())),"#",VLOOKUP(VLOOKUP(C604,'Questionnaire part 2'!$D$254:$I$853,3,FALSE()),'Country &amp; Service Codes'!B:C,2,FALSE()))</f>
        <v>#</v>
      </c>
    </row>
    <row r="606" customFormat="false" ht="15" hidden="false" customHeight="false" outlineLevel="0" collapsed="false">
      <c r="A606" s="251" t="s">
        <v>1043</v>
      </c>
      <c r="B606" s="252" t="str">
        <f aca="false">IF(VLOOKUP(C604,'Questionnaire part 2'!$D$254:$I$853,5,FALSE())="","#",ROUND(VLOOKUP(C604,'Questionnaire part 2'!$D$254:$I$853,5,FALSE()),0))</f>
        <v>#</v>
      </c>
    </row>
    <row r="607" customFormat="false" ht="15" hidden="false" customHeight="false" outlineLevel="0" collapsed="false">
      <c r="A607" s="251" t="s">
        <v>1044</v>
      </c>
      <c r="B607" s="252" t="str">
        <f aca="false">IF(VLOOKUP(C604,'Questionnaire part 2'!$D$254:$I$853,6,FALSE())="","#",ROUND(VLOOKUP(C604,'Questionnaire part 2'!$D$254:$I$853,6,FALSE()),0))</f>
        <v>#</v>
      </c>
    </row>
    <row r="608" customFormat="false" ht="15" hidden="false" customHeight="false" outlineLevel="0" collapsed="false">
      <c r="A608" s="251" t="s">
        <v>1041</v>
      </c>
      <c r="B608" s="252" t="str">
        <f aca="false">IF(VLOOKUP(C608,'Questionnaire part 2'!$D$254:$I$853,2,FALSE())="","#",UPPER(VLOOKUP(C608,'Questionnaire part 2'!$D$254:$I$853,2,FALSE())))</f>
        <v>#</v>
      </c>
      <c r="C608" s="0" t="n">
        <v>125</v>
      </c>
    </row>
    <row r="609" customFormat="false" ht="15" hidden="false" customHeight="false" outlineLevel="0" collapsed="false">
      <c r="A609" s="251" t="s">
        <v>1042</v>
      </c>
      <c r="B609" s="252" t="str">
        <f aca="false">IF(ISNA(VLOOKUP(VLOOKUP(C608,'Questionnaire part 2'!$D$254:$I$853,3,FALSE()),'Country &amp; Service Codes'!B:C,2,FALSE())),"#",VLOOKUP(VLOOKUP(C608,'Questionnaire part 2'!$D$254:$I$853,3,FALSE()),'Country &amp; Service Codes'!B:C,2,FALSE()))</f>
        <v>#</v>
      </c>
    </row>
    <row r="610" customFormat="false" ht="15" hidden="false" customHeight="false" outlineLevel="0" collapsed="false">
      <c r="A610" s="251" t="s">
        <v>1043</v>
      </c>
      <c r="B610" s="252" t="str">
        <f aca="false">IF(VLOOKUP(C608,'Questionnaire part 2'!$D$254:$I$853,5,FALSE())="","#",ROUND(VLOOKUP(C608,'Questionnaire part 2'!$D$254:$I$853,5,FALSE()),0))</f>
        <v>#</v>
      </c>
    </row>
    <row r="611" customFormat="false" ht="15" hidden="false" customHeight="false" outlineLevel="0" collapsed="false">
      <c r="A611" s="251" t="s">
        <v>1044</v>
      </c>
      <c r="B611" s="252" t="str">
        <f aca="false">IF(VLOOKUP(C608,'Questionnaire part 2'!$D$254:$I$853,6,FALSE())="","#",ROUND(VLOOKUP(C608,'Questionnaire part 2'!$D$254:$I$853,6,FALSE()),0))</f>
        <v>#</v>
      </c>
    </row>
    <row r="612" customFormat="false" ht="15" hidden="false" customHeight="false" outlineLevel="0" collapsed="false">
      <c r="A612" s="251" t="s">
        <v>1041</v>
      </c>
      <c r="B612" s="252" t="str">
        <f aca="false">IF(VLOOKUP(C612,'Questionnaire part 2'!$D$254:$I$853,2,FALSE())="","#",UPPER(VLOOKUP(C612,'Questionnaire part 2'!$D$254:$I$853,2,FALSE())))</f>
        <v>#</v>
      </c>
      <c r="C612" s="0" t="n">
        <v>126</v>
      </c>
    </row>
    <row r="613" customFormat="false" ht="15" hidden="false" customHeight="false" outlineLevel="0" collapsed="false">
      <c r="A613" s="251" t="s">
        <v>1042</v>
      </c>
      <c r="B613" s="252" t="str">
        <f aca="false">IF(ISNA(VLOOKUP(VLOOKUP(C612,'Questionnaire part 2'!$D$254:$I$853,3,FALSE()),'Country &amp; Service Codes'!B:C,2,FALSE())),"#",VLOOKUP(VLOOKUP(C612,'Questionnaire part 2'!$D$254:$I$853,3,FALSE()),'Country &amp; Service Codes'!B:C,2,FALSE()))</f>
        <v>#</v>
      </c>
    </row>
    <row r="614" customFormat="false" ht="15" hidden="false" customHeight="false" outlineLevel="0" collapsed="false">
      <c r="A614" s="251" t="s">
        <v>1043</v>
      </c>
      <c r="B614" s="252" t="str">
        <f aca="false">IF(VLOOKUP(C612,'Questionnaire part 2'!$D$254:$I$853,5,FALSE())="","#",ROUND(VLOOKUP(C612,'Questionnaire part 2'!$D$254:$I$853,5,FALSE()),0))</f>
        <v>#</v>
      </c>
    </row>
    <row r="615" customFormat="false" ht="15" hidden="false" customHeight="false" outlineLevel="0" collapsed="false">
      <c r="A615" s="251" t="s">
        <v>1044</v>
      </c>
      <c r="B615" s="252" t="str">
        <f aca="false">IF(VLOOKUP(C612,'Questionnaire part 2'!$D$254:$I$853,6,FALSE())="","#",ROUND(VLOOKUP(C612,'Questionnaire part 2'!$D$254:$I$853,6,FALSE()),0))</f>
        <v>#</v>
      </c>
    </row>
    <row r="616" customFormat="false" ht="15" hidden="false" customHeight="false" outlineLevel="0" collapsed="false">
      <c r="A616" s="251" t="s">
        <v>1041</v>
      </c>
      <c r="B616" s="252" t="str">
        <f aca="false">IF(VLOOKUP(C616,'Questionnaire part 2'!$D$254:$I$853,2,FALSE())="","#",UPPER(VLOOKUP(C616,'Questionnaire part 2'!$D$254:$I$853,2,FALSE())))</f>
        <v>#</v>
      </c>
      <c r="C616" s="0" t="n">
        <v>127</v>
      </c>
    </row>
    <row r="617" customFormat="false" ht="15" hidden="false" customHeight="false" outlineLevel="0" collapsed="false">
      <c r="A617" s="251" t="s">
        <v>1042</v>
      </c>
      <c r="B617" s="252" t="str">
        <f aca="false">IF(ISNA(VLOOKUP(VLOOKUP(C616,'Questionnaire part 2'!$D$254:$I$853,3,FALSE()),'Country &amp; Service Codes'!B:C,2,FALSE())),"#",VLOOKUP(VLOOKUP(C616,'Questionnaire part 2'!$D$254:$I$853,3,FALSE()),'Country &amp; Service Codes'!B:C,2,FALSE()))</f>
        <v>#</v>
      </c>
    </row>
    <row r="618" customFormat="false" ht="15" hidden="false" customHeight="false" outlineLevel="0" collapsed="false">
      <c r="A618" s="251" t="s">
        <v>1043</v>
      </c>
      <c r="B618" s="252" t="str">
        <f aca="false">IF(VLOOKUP(C616,'Questionnaire part 2'!$D$254:$I$853,5,FALSE())="","#",ROUND(VLOOKUP(C616,'Questionnaire part 2'!$D$254:$I$853,5,FALSE()),0))</f>
        <v>#</v>
      </c>
    </row>
    <row r="619" customFormat="false" ht="15" hidden="false" customHeight="false" outlineLevel="0" collapsed="false">
      <c r="A619" s="251" t="s">
        <v>1044</v>
      </c>
      <c r="B619" s="252" t="str">
        <f aca="false">IF(VLOOKUP(C616,'Questionnaire part 2'!$D$254:$I$853,6,FALSE())="","#",ROUND(VLOOKUP(C616,'Questionnaire part 2'!$D$254:$I$853,6,FALSE()),0))</f>
        <v>#</v>
      </c>
    </row>
    <row r="620" customFormat="false" ht="15" hidden="false" customHeight="false" outlineLevel="0" collapsed="false">
      <c r="A620" s="251" t="s">
        <v>1041</v>
      </c>
      <c r="B620" s="252" t="str">
        <f aca="false">IF(VLOOKUP(C620,'Questionnaire part 2'!$D$254:$I$853,2,FALSE())="","#",UPPER(VLOOKUP(C620,'Questionnaire part 2'!$D$254:$I$853,2,FALSE())))</f>
        <v>#</v>
      </c>
      <c r="C620" s="0" t="n">
        <v>128</v>
      </c>
    </row>
    <row r="621" customFormat="false" ht="15" hidden="false" customHeight="false" outlineLevel="0" collapsed="false">
      <c r="A621" s="251" t="s">
        <v>1042</v>
      </c>
      <c r="B621" s="252" t="str">
        <f aca="false">IF(ISNA(VLOOKUP(VLOOKUP(C620,'Questionnaire part 2'!$D$254:$I$853,3,FALSE()),'Country &amp; Service Codes'!B:C,2,FALSE())),"#",VLOOKUP(VLOOKUP(C620,'Questionnaire part 2'!$D$254:$I$853,3,FALSE()),'Country &amp; Service Codes'!B:C,2,FALSE()))</f>
        <v>#</v>
      </c>
    </row>
    <row r="622" customFormat="false" ht="15" hidden="false" customHeight="false" outlineLevel="0" collapsed="false">
      <c r="A622" s="251" t="s">
        <v>1043</v>
      </c>
      <c r="B622" s="252" t="str">
        <f aca="false">IF(VLOOKUP(C620,'Questionnaire part 2'!$D$254:$I$853,5,FALSE())="","#",ROUND(VLOOKUP(C620,'Questionnaire part 2'!$D$254:$I$853,5,FALSE()),0))</f>
        <v>#</v>
      </c>
    </row>
    <row r="623" customFormat="false" ht="15" hidden="false" customHeight="false" outlineLevel="0" collapsed="false">
      <c r="A623" s="251" t="s">
        <v>1044</v>
      </c>
      <c r="B623" s="252" t="str">
        <f aca="false">IF(VLOOKUP(C620,'Questionnaire part 2'!$D$254:$I$853,6,FALSE())="","#",ROUND(VLOOKUP(C620,'Questionnaire part 2'!$D$254:$I$853,6,FALSE()),0))</f>
        <v>#</v>
      </c>
    </row>
    <row r="624" customFormat="false" ht="15" hidden="false" customHeight="false" outlineLevel="0" collapsed="false">
      <c r="A624" s="251" t="s">
        <v>1041</v>
      </c>
      <c r="B624" s="252" t="str">
        <f aca="false">IF(VLOOKUP(C624,'Questionnaire part 2'!$D$254:$I$853,2,FALSE())="","#",UPPER(VLOOKUP(C624,'Questionnaire part 2'!$D$254:$I$853,2,FALSE())))</f>
        <v>#</v>
      </c>
      <c r="C624" s="0" t="n">
        <v>129</v>
      </c>
    </row>
    <row r="625" customFormat="false" ht="15" hidden="false" customHeight="false" outlineLevel="0" collapsed="false">
      <c r="A625" s="251" t="s">
        <v>1042</v>
      </c>
      <c r="B625" s="252" t="str">
        <f aca="false">IF(ISNA(VLOOKUP(VLOOKUP(C624,'Questionnaire part 2'!$D$254:$I$853,3,FALSE()),'Country &amp; Service Codes'!B:C,2,FALSE())),"#",VLOOKUP(VLOOKUP(C624,'Questionnaire part 2'!$D$254:$I$853,3,FALSE()),'Country &amp; Service Codes'!B:C,2,FALSE()))</f>
        <v>#</v>
      </c>
    </row>
    <row r="626" customFormat="false" ht="15" hidden="false" customHeight="false" outlineLevel="0" collapsed="false">
      <c r="A626" s="251" t="s">
        <v>1043</v>
      </c>
      <c r="B626" s="252" t="str">
        <f aca="false">IF(VLOOKUP(C624,'Questionnaire part 2'!$D$254:$I$853,5,FALSE())="","#",ROUND(VLOOKUP(C624,'Questionnaire part 2'!$D$254:$I$853,5,FALSE()),0))</f>
        <v>#</v>
      </c>
    </row>
    <row r="627" customFormat="false" ht="15" hidden="false" customHeight="false" outlineLevel="0" collapsed="false">
      <c r="A627" s="251" t="s">
        <v>1044</v>
      </c>
      <c r="B627" s="252" t="str">
        <f aca="false">IF(VLOOKUP(C624,'Questionnaire part 2'!$D$254:$I$853,6,FALSE())="","#",ROUND(VLOOKUP(C624,'Questionnaire part 2'!$D$254:$I$853,6,FALSE()),0))</f>
        <v>#</v>
      </c>
    </row>
    <row r="628" customFormat="false" ht="15" hidden="false" customHeight="false" outlineLevel="0" collapsed="false">
      <c r="A628" s="251" t="s">
        <v>1041</v>
      </c>
      <c r="B628" s="252" t="str">
        <f aca="false">IF(VLOOKUP(C628,'Questionnaire part 2'!$D$254:$I$853,2,FALSE())="","#",UPPER(VLOOKUP(C628,'Questionnaire part 2'!$D$254:$I$853,2,FALSE())))</f>
        <v>#</v>
      </c>
      <c r="C628" s="0" t="n">
        <v>130</v>
      </c>
    </row>
    <row r="629" customFormat="false" ht="15" hidden="false" customHeight="false" outlineLevel="0" collapsed="false">
      <c r="A629" s="251" t="s">
        <v>1042</v>
      </c>
      <c r="B629" s="252" t="str">
        <f aca="false">IF(ISNA(VLOOKUP(VLOOKUP(C628,'Questionnaire part 2'!$D$254:$I$853,3,FALSE()),'Country &amp; Service Codes'!B:C,2,FALSE())),"#",VLOOKUP(VLOOKUP(C628,'Questionnaire part 2'!$D$254:$I$853,3,FALSE()),'Country &amp; Service Codes'!B:C,2,FALSE()))</f>
        <v>#</v>
      </c>
    </row>
    <row r="630" customFormat="false" ht="15" hidden="false" customHeight="false" outlineLevel="0" collapsed="false">
      <c r="A630" s="251" t="s">
        <v>1043</v>
      </c>
      <c r="B630" s="252" t="str">
        <f aca="false">IF(VLOOKUP(C628,'Questionnaire part 2'!$D$254:$I$853,5,FALSE())="","#",ROUND(VLOOKUP(C628,'Questionnaire part 2'!$D$254:$I$853,5,FALSE()),0))</f>
        <v>#</v>
      </c>
    </row>
    <row r="631" customFormat="false" ht="15" hidden="false" customHeight="false" outlineLevel="0" collapsed="false">
      <c r="A631" s="251" t="s">
        <v>1044</v>
      </c>
      <c r="B631" s="252" t="str">
        <f aca="false">IF(VLOOKUP(C628,'Questionnaire part 2'!$D$254:$I$853,6,FALSE())="","#",ROUND(VLOOKUP(C628,'Questionnaire part 2'!$D$254:$I$853,6,FALSE()),0))</f>
        <v>#</v>
      </c>
    </row>
    <row r="632" customFormat="false" ht="15" hidden="false" customHeight="false" outlineLevel="0" collapsed="false">
      <c r="A632" s="251" t="s">
        <v>1041</v>
      </c>
      <c r="B632" s="252" t="str">
        <f aca="false">IF(VLOOKUP(C632,'Questionnaire part 2'!$D$254:$I$853,2,FALSE())="","#",UPPER(VLOOKUP(C632,'Questionnaire part 2'!$D$254:$I$853,2,FALSE())))</f>
        <v>#</v>
      </c>
      <c r="C632" s="0" t="n">
        <v>131</v>
      </c>
    </row>
    <row r="633" customFormat="false" ht="15" hidden="false" customHeight="false" outlineLevel="0" collapsed="false">
      <c r="A633" s="251" t="s">
        <v>1042</v>
      </c>
      <c r="B633" s="252" t="str">
        <f aca="false">IF(ISNA(VLOOKUP(VLOOKUP(C632,'Questionnaire part 2'!$D$254:$I$853,3,FALSE()),'Country &amp; Service Codes'!B:C,2,FALSE())),"#",VLOOKUP(VLOOKUP(C632,'Questionnaire part 2'!$D$254:$I$853,3,FALSE()),'Country &amp; Service Codes'!B:C,2,FALSE()))</f>
        <v>#</v>
      </c>
    </row>
    <row r="634" customFormat="false" ht="15" hidden="false" customHeight="false" outlineLevel="0" collapsed="false">
      <c r="A634" s="251" t="s">
        <v>1043</v>
      </c>
      <c r="B634" s="252" t="str">
        <f aca="false">IF(VLOOKUP(C632,'Questionnaire part 2'!$D$254:$I$853,5,FALSE())="","#",ROUND(VLOOKUP(C632,'Questionnaire part 2'!$D$254:$I$853,5,FALSE()),0))</f>
        <v>#</v>
      </c>
    </row>
    <row r="635" customFormat="false" ht="15" hidden="false" customHeight="false" outlineLevel="0" collapsed="false">
      <c r="A635" s="251" t="s">
        <v>1044</v>
      </c>
      <c r="B635" s="252" t="str">
        <f aca="false">IF(VLOOKUP(C632,'Questionnaire part 2'!$D$254:$I$853,6,FALSE())="","#",ROUND(VLOOKUP(C632,'Questionnaire part 2'!$D$254:$I$853,6,FALSE()),0))</f>
        <v>#</v>
      </c>
    </row>
    <row r="636" customFormat="false" ht="15" hidden="false" customHeight="false" outlineLevel="0" collapsed="false">
      <c r="A636" s="251" t="s">
        <v>1041</v>
      </c>
      <c r="B636" s="252" t="str">
        <f aca="false">IF(VLOOKUP(C636,'Questionnaire part 2'!$D$254:$I$853,2,FALSE())="","#",UPPER(VLOOKUP(C636,'Questionnaire part 2'!$D$254:$I$853,2,FALSE())))</f>
        <v>#</v>
      </c>
      <c r="C636" s="0" t="n">
        <v>132</v>
      </c>
    </row>
    <row r="637" customFormat="false" ht="15" hidden="false" customHeight="false" outlineLevel="0" collapsed="false">
      <c r="A637" s="251" t="s">
        <v>1042</v>
      </c>
      <c r="B637" s="252" t="str">
        <f aca="false">IF(ISNA(VLOOKUP(VLOOKUP(C636,'Questionnaire part 2'!$D$254:$I$853,3,FALSE()),'Country &amp; Service Codes'!B:C,2,FALSE())),"#",VLOOKUP(VLOOKUP(C636,'Questionnaire part 2'!$D$254:$I$853,3,FALSE()),'Country &amp; Service Codes'!B:C,2,FALSE()))</f>
        <v>#</v>
      </c>
    </row>
    <row r="638" customFormat="false" ht="15" hidden="false" customHeight="false" outlineLevel="0" collapsed="false">
      <c r="A638" s="251" t="s">
        <v>1043</v>
      </c>
      <c r="B638" s="252" t="str">
        <f aca="false">IF(VLOOKUP(C636,'Questionnaire part 2'!$D$254:$I$853,5,FALSE())="","#",ROUND(VLOOKUP(C636,'Questionnaire part 2'!$D$254:$I$853,5,FALSE()),0))</f>
        <v>#</v>
      </c>
    </row>
    <row r="639" customFormat="false" ht="15" hidden="false" customHeight="false" outlineLevel="0" collapsed="false">
      <c r="A639" s="251" t="s">
        <v>1044</v>
      </c>
      <c r="B639" s="252" t="str">
        <f aca="false">IF(VLOOKUP(C636,'Questionnaire part 2'!$D$254:$I$853,6,FALSE())="","#",ROUND(VLOOKUP(C636,'Questionnaire part 2'!$D$254:$I$853,6,FALSE()),0))</f>
        <v>#</v>
      </c>
    </row>
    <row r="640" customFormat="false" ht="15" hidden="false" customHeight="false" outlineLevel="0" collapsed="false">
      <c r="A640" s="251" t="s">
        <v>1041</v>
      </c>
      <c r="B640" s="252" t="str">
        <f aca="false">IF(VLOOKUP(C640,'Questionnaire part 2'!$D$254:$I$853,2,FALSE())="","#",UPPER(VLOOKUP(C640,'Questionnaire part 2'!$D$254:$I$853,2,FALSE())))</f>
        <v>#</v>
      </c>
      <c r="C640" s="0" t="n">
        <v>133</v>
      </c>
    </row>
    <row r="641" customFormat="false" ht="15" hidden="false" customHeight="false" outlineLevel="0" collapsed="false">
      <c r="A641" s="251" t="s">
        <v>1042</v>
      </c>
      <c r="B641" s="252" t="str">
        <f aca="false">IF(ISNA(VLOOKUP(VLOOKUP(C640,'Questionnaire part 2'!$D$254:$I$853,3,FALSE()),'Country &amp; Service Codes'!B:C,2,FALSE())),"#",VLOOKUP(VLOOKUP(C640,'Questionnaire part 2'!$D$254:$I$853,3,FALSE()),'Country &amp; Service Codes'!B:C,2,FALSE()))</f>
        <v>#</v>
      </c>
    </row>
    <row r="642" customFormat="false" ht="15" hidden="false" customHeight="false" outlineLevel="0" collapsed="false">
      <c r="A642" s="251" t="s">
        <v>1043</v>
      </c>
      <c r="B642" s="252" t="str">
        <f aca="false">IF(VLOOKUP(C640,'Questionnaire part 2'!$D$254:$I$853,5,FALSE())="","#",ROUND(VLOOKUP(C640,'Questionnaire part 2'!$D$254:$I$853,5,FALSE()),0))</f>
        <v>#</v>
      </c>
    </row>
    <row r="643" customFormat="false" ht="15" hidden="false" customHeight="false" outlineLevel="0" collapsed="false">
      <c r="A643" s="251" t="s">
        <v>1044</v>
      </c>
      <c r="B643" s="252" t="str">
        <f aca="false">IF(VLOOKUP(C640,'Questionnaire part 2'!$D$254:$I$853,6,FALSE())="","#",ROUND(VLOOKUP(C640,'Questionnaire part 2'!$D$254:$I$853,6,FALSE()),0))</f>
        <v>#</v>
      </c>
    </row>
    <row r="644" customFormat="false" ht="15" hidden="false" customHeight="false" outlineLevel="0" collapsed="false">
      <c r="A644" s="251" t="s">
        <v>1041</v>
      </c>
      <c r="B644" s="252" t="str">
        <f aca="false">IF(VLOOKUP(C644,'Questionnaire part 2'!$D$254:$I$853,2,FALSE())="","#",UPPER(VLOOKUP(C644,'Questionnaire part 2'!$D$254:$I$853,2,FALSE())))</f>
        <v>#</v>
      </c>
      <c r="C644" s="0" t="n">
        <v>134</v>
      </c>
    </row>
    <row r="645" customFormat="false" ht="15" hidden="false" customHeight="false" outlineLevel="0" collapsed="false">
      <c r="A645" s="251" t="s">
        <v>1042</v>
      </c>
      <c r="B645" s="252" t="str">
        <f aca="false">IF(ISNA(VLOOKUP(VLOOKUP(C644,'Questionnaire part 2'!$D$254:$I$853,3,FALSE()),'Country &amp; Service Codes'!B:C,2,FALSE())),"#",VLOOKUP(VLOOKUP(C644,'Questionnaire part 2'!$D$254:$I$853,3,FALSE()),'Country &amp; Service Codes'!B:C,2,FALSE()))</f>
        <v>#</v>
      </c>
    </row>
    <row r="646" customFormat="false" ht="15" hidden="false" customHeight="false" outlineLevel="0" collapsed="false">
      <c r="A646" s="251" t="s">
        <v>1043</v>
      </c>
      <c r="B646" s="252" t="str">
        <f aca="false">IF(VLOOKUP(C644,'Questionnaire part 2'!$D$254:$I$853,5,FALSE())="","#",ROUND(VLOOKUP(C644,'Questionnaire part 2'!$D$254:$I$853,5,FALSE()),0))</f>
        <v>#</v>
      </c>
    </row>
    <row r="647" customFormat="false" ht="15" hidden="false" customHeight="false" outlineLevel="0" collapsed="false">
      <c r="A647" s="251" t="s">
        <v>1044</v>
      </c>
      <c r="B647" s="252" t="str">
        <f aca="false">IF(VLOOKUP(C644,'Questionnaire part 2'!$D$254:$I$853,6,FALSE())="","#",ROUND(VLOOKUP(C644,'Questionnaire part 2'!$D$254:$I$853,6,FALSE()),0))</f>
        <v>#</v>
      </c>
    </row>
    <row r="648" customFormat="false" ht="15" hidden="false" customHeight="false" outlineLevel="0" collapsed="false">
      <c r="A648" s="251" t="s">
        <v>1041</v>
      </c>
      <c r="B648" s="252" t="str">
        <f aca="false">IF(VLOOKUP(C648,'Questionnaire part 2'!$D$254:$I$853,2,FALSE())="","#",UPPER(VLOOKUP(C648,'Questionnaire part 2'!$D$254:$I$853,2,FALSE())))</f>
        <v>#</v>
      </c>
      <c r="C648" s="0" t="n">
        <v>135</v>
      </c>
    </row>
    <row r="649" customFormat="false" ht="15" hidden="false" customHeight="false" outlineLevel="0" collapsed="false">
      <c r="A649" s="251" t="s">
        <v>1042</v>
      </c>
      <c r="B649" s="252" t="str">
        <f aca="false">IF(ISNA(VLOOKUP(VLOOKUP(C648,'Questionnaire part 2'!$D$254:$I$853,3,FALSE()),'Country &amp; Service Codes'!B:C,2,FALSE())),"#",VLOOKUP(VLOOKUP(C648,'Questionnaire part 2'!$D$254:$I$853,3,FALSE()),'Country &amp; Service Codes'!B:C,2,FALSE()))</f>
        <v>#</v>
      </c>
    </row>
    <row r="650" customFormat="false" ht="15" hidden="false" customHeight="false" outlineLevel="0" collapsed="false">
      <c r="A650" s="251" t="s">
        <v>1043</v>
      </c>
      <c r="B650" s="252" t="str">
        <f aca="false">IF(VLOOKUP(C648,'Questionnaire part 2'!$D$254:$I$853,5,FALSE())="","#",ROUND(VLOOKUP(C648,'Questionnaire part 2'!$D$254:$I$853,5,FALSE()),0))</f>
        <v>#</v>
      </c>
    </row>
    <row r="651" customFormat="false" ht="15" hidden="false" customHeight="false" outlineLevel="0" collapsed="false">
      <c r="A651" s="251" t="s">
        <v>1044</v>
      </c>
      <c r="B651" s="252" t="str">
        <f aca="false">IF(VLOOKUP(C648,'Questionnaire part 2'!$D$254:$I$853,6,FALSE())="","#",ROUND(VLOOKUP(C648,'Questionnaire part 2'!$D$254:$I$853,6,FALSE()),0))</f>
        <v>#</v>
      </c>
    </row>
    <row r="652" customFormat="false" ht="15" hidden="false" customHeight="false" outlineLevel="0" collapsed="false">
      <c r="A652" s="251" t="s">
        <v>1041</v>
      </c>
      <c r="B652" s="252" t="str">
        <f aca="false">IF(VLOOKUP(C652,'Questionnaire part 2'!$D$254:$I$853,2,FALSE())="","#",UPPER(VLOOKUP(C652,'Questionnaire part 2'!$D$254:$I$853,2,FALSE())))</f>
        <v>#</v>
      </c>
      <c r="C652" s="0" t="n">
        <v>136</v>
      </c>
    </row>
    <row r="653" customFormat="false" ht="15" hidden="false" customHeight="false" outlineLevel="0" collapsed="false">
      <c r="A653" s="251" t="s">
        <v>1042</v>
      </c>
      <c r="B653" s="252" t="str">
        <f aca="false">IF(ISNA(VLOOKUP(VLOOKUP(C652,'Questionnaire part 2'!$D$254:$I$853,3,FALSE()),'Country &amp; Service Codes'!B:C,2,FALSE())),"#",VLOOKUP(VLOOKUP(C652,'Questionnaire part 2'!$D$254:$I$853,3,FALSE()),'Country &amp; Service Codes'!B:C,2,FALSE()))</f>
        <v>#</v>
      </c>
    </row>
    <row r="654" customFormat="false" ht="15" hidden="false" customHeight="false" outlineLevel="0" collapsed="false">
      <c r="A654" s="251" t="s">
        <v>1043</v>
      </c>
      <c r="B654" s="252" t="str">
        <f aca="false">IF(VLOOKUP(C652,'Questionnaire part 2'!$D$254:$I$853,5,FALSE())="","#",ROUND(VLOOKUP(C652,'Questionnaire part 2'!$D$254:$I$853,5,FALSE()),0))</f>
        <v>#</v>
      </c>
    </row>
    <row r="655" customFormat="false" ht="15" hidden="false" customHeight="false" outlineLevel="0" collapsed="false">
      <c r="A655" s="251" t="s">
        <v>1044</v>
      </c>
      <c r="B655" s="252" t="str">
        <f aca="false">IF(VLOOKUP(C652,'Questionnaire part 2'!$D$254:$I$853,6,FALSE())="","#",ROUND(VLOOKUP(C652,'Questionnaire part 2'!$D$254:$I$853,6,FALSE()),0))</f>
        <v>#</v>
      </c>
    </row>
    <row r="656" customFormat="false" ht="15" hidden="false" customHeight="false" outlineLevel="0" collapsed="false">
      <c r="A656" s="251" t="s">
        <v>1041</v>
      </c>
      <c r="B656" s="252" t="str">
        <f aca="false">IF(VLOOKUP(C656,'Questionnaire part 2'!$D$254:$I$853,2,FALSE())="","#",UPPER(VLOOKUP(C656,'Questionnaire part 2'!$D$254:$I$853,2,FALSE())))</f>
        <v>#</v>
      </c>
      <c r="C656" s="0" t="n">
        <v>137</v>
      </c>
    </row>
    <row r="657" customFormat="false" ht="15" hidden="false" customHeight="false" outlineLevel="0" collapsed="false">
      <c r="A657" s="251" t="s">
        <v>1042</v>
      </c>
      <c r="B657" s="252" t="str">
        <f aca="false">IF(ISNA(VLOOKUP(VLOOKUP(C656,'Questionnaire part 2'!$D$254:$I$853,3,FALSE()),'Country &amp; Service Codes'!B:C,2,FALSE())),"#",VLOOKUP(VLOOKUP(C656,'Questionnaire part 2'!$D$254:$I$853,3,FALSE()),'Country &amp; Service Codes'!B:C,2,FALSE()))</f>
        <v>#</v>
      </c>
    </row>
    <row r="658" customFormat="false" ht="15" hidden="false" customHeight="false" outlineLevel="0" collapsed="false">
      <c r="A658" s="251" t="s">
        <v>1043</v>
      </c>
      <c r="B658" s="252" t="str">
        <f aca="false">IF(VLOOKUP(C656,'Questionnaire part 2'!$D$254:$I$853,5,FALSE())="","#",ROUND(VLOOKUP(C656,'Questionnaire part 2'!$D$254:$I$853,5,FALSE()),0))</f>
        <v>#</v>
      </c>
    </row>
    <row r="659" customFormat="false" ht="15" hidden="false" customHeight="false" outlineLevel="0" collapsed="false">
      <c r="A659" s="251" t="s">
        <v>1044</v>
      </c>
      <c r="B659" s="252" t="str">
        <f aca="false">IF(VLOOKUP(C656,'Questionnaire part 2'!$D$254:$I$853,6,FALSE())="","#",ROUND(VLOOKUP(C656,'Questionnaire part 2'!$D$254:$I$853,6,FALSE()),0))</f>
        <v>#</v>
      </c>
    </row>
    <row r="660" customFormat="false" ht="15" hidden="false" customHeight="false" outlineLevel="0" collapsed="false">
      <c r="A660" s="251" t="s">
        <v>1041</v>
      </c>
      <c r="B660" s="252" t="str">
        <f aca="false">IF(VLOOKUP(C660,'Questionnaire part 2'!$D$254:$I$853,2,FALSE())="","#",UPPER(VLOOKUP(C660,'Questionnaire part 2'!$D$254:$I$853,2,FALSE())))</f>
        <v>#</v>
      </c>
      <c r="C660" s="0" t="n">
        <v>138</v>
      </c>
    </row>
    <row r="661" customFormat="false" ht="15" hidden="false" customHeight="false" outlineLevel="0" collapsed="false">
      <c r="A661" s="251" t="s">
        <v>1042</v>
      </c>
      <c r="B661" s="252" t="str">
        <f aca="false">IF(ISNA(VLOOKUP(VLOOKUP(C660,'Questionnaire part 2'!$D$254:$I$853,3,FALSE()),'Country &amp; Service Codes'!B:C,2,FALSE())),"#",VLOOKUP(VLOOKUP(C660,'Questionnaire part 2'!$D$254:$I$853,3,FALSE()),'Country &amp; Service Codes'!B:C,2,FALSE()))</f>
        <v>#</v>
      </c>
    </row>
    <row r="662" customFormat="false" ht="15" hidden="false" customHeight="false" outlineLevel="0" collapsed="false">
      <c r="A662" s="251" t="s">
        <v>1043</v>
      </c>
      <c r="B662" s="252" t="str">
        <f aca="false">IF(VLOOKUP(C660,'Questionnaire part 2'!$D$254:$I$853,5,FALSE())="","#",ROUND(VLOOKUP(C660,'Questionnaire part 2'!$D$254:$I$853,5,FALSE()),0))</f>
        <v>#</v>
      </c>
    </row>
    <row r="663" customFormat="false" ht="15" hidden="false" customHeight="false" outlineLevel="0" collapsed="false">
      <c r="A663" s="251" t="s">
        <v>1044</v>
      </c>
      <c r="B663" s="252" t="str">
        <f aca="false">IF(VLOOKUP(C660,'Questionnaire part 2'!$D$254:$I$853,6,FALSE())="","#",ROUND(VLOOKUP(C660,'Questionnaire part 2'!$D$254:$I$853,6,FALSE()),0))</f>
        <v>#</v>
      </c>
    </row>
    <row r="664" customFormat="false" ht="15" hidden="false" customHeight="false" outlineLevel="0" collapsed="false">
      <c r="A664" s="251" t="s">
        <v>1041</v>
      </c>
      <c r="B664" s="252" t="str">
        <f aca="false">IF(VLOOKUP(C664,'Questionnaire part 2'!$D$254:$I$853,2,FALSE())="","#",UPPER(VLOOKUP(C664,'Questionnaire part 2'!$D$254:$I$853,2,FALSE())))</f>
        <v>#</v>
      </c>
      <c r="C664" s="0" t="n">
        <v>139</v>
      </c>
    </row>
    <row r="665" customFormat="false" ht="15" hidden="false" customHeight="false" outlineLevel="0" collapsed="false">
      <c r="A665" s="251" t="s">
        <v>1042</v>
      </c>
      <c r="B665" s="252" t="str">
        <f aca="false">IF(ISNA(VLOOKUP(VLOOKUP(C664,'Questionnaire part 2'!$D$254:$I$853,3,FALSE()),'Country &amp; Service Codes'!B:C,2,FALSE())),"#",VLOOKUP(VLOOKUP(C664,'Questionnaire part 2'!$D$254:$I$853,3,FALSE()),'Country &amp; Service Codes'!B:C,2,FALSE()))</f>
        <v>#</v>
      </c>
    </row>
    <row r="666" customFormat="false" ht="15" hidden="false" customHeight="false" outlineLevel="0" collapsed="false">
      <c r="A666" s="251" t="s">
        <v>1043</v>
      </c>
      <c r="B666" s="252" t="str">
        <f aca="false">IF(VLOOKUP(C664,'Questionnaire part 2'!$D$254:$I$853,5,FALSE())="","#",ROUND(VLOOKUP(C664,'Questionnaire part 2'!$D$254:$I$853,5,FALSE()),0))</f>
        <v>#</v>
      </c>
    </row>
    <row r="667" customFormat="false" ht="15" hidden="false" customHeight="false" outlineLevel="0" collapsed="false">
      <c r="A667" s="251" t="s">
        <v>1044</v>
      </c>
      <c r="B667" s="252" t="str">
        <f aca="false">IF(VLOOKUP(C664,'Questionnaire part 2'!$D$254:$I$853,6,FALSE())="","#",ROUND(VLOOKUP(C664,'Questionnaire part 2'!$D$254:$I$853,6,FALSE()),0))</f>
        <v>#</v>
      </c>
    </row>
    <row r="668" customFormat="false" ht="15" hidden="false" customHeight="false" outlineLevel="0" collapsed="false">
      <c r="A668" s="251" t="s">
        <v>1041</v>
      </c>
      <c r="B668" s="252" t="str">
        <f aca="false">IF(VLOOKUP(C668,'Questionnaire part 2'!$D$254:$I$853,2,FALSE())="","#",UPPER(VLOOKUP(C668,'Questionnaire part 2'!$D$254:$I$853,2,FALSE())))</f>
        <v>#</v>
      </c>
      <c r="C668" s="0" t="n">
        <v>140</v>
      </c>
    </row>
    <row r="669" customFormat="false" ht="15" hidden="false" customHeight="false" outlineLevel="0" collapsed="false">
      <c r="A669" s="251" t="s">
        <v>1042</v>
      </c>
      <c r="B669" s="252" t="str">
        <f aca="false">IF(ISNA(VLOOKUP(VLOOKUP(C668,'Questionnaire part 2'!$D$254:$I$853,3,FALSE()),'Country &amp; Service Codes'!B:C,2,FALSE())),"#",VLOOKUP(VLOOKUP(C668,'Questionnaire part 2'!$D$254:$I$853,3,FALSE()),'Country &amp; Service Codes'!B:C,2,FALSE()))</f>
        <v>#</v>
      </c>
    </row>
    <row r="670" customFormat="false" ht="15" hidden="false" customHeight="false" outlineLevel="0" collapsed="false">
      <c r="A670" s="251" t="s">
        <v>1043</v>
      </c>
      <c r="B670" s="252" t="str">
        <f aca="false">IF(VLOOKUP(C668,'Questionnaire part 2'!$D$254:$I$853,5,FALSE())="","#",ROUND(VLOOKUP(C668,'Questionnaire part 2'!$D$254:$I$853,5,FALSE()),0))</f>
        <v>#</v>
      </c>
    </row>
    <row r="671" customFormat="false" ht="15" hidden="false" customHeight="false" outlineLevel="0" collapsed="false">
      <c r="A671" s="251" t="s">
        <v>1044</v>
      </c>
      <c r="B671" s="252" t="str">
        <f aca="false">IF(VLOOKUP(C668,'Questionnaire part 2'!$D$254:$I$853,6,FALSE())="","#",ROUND(VLOOKUP(C668,'Questionnaire part 2'!$D$254:$I$853,6,FALSE()),0))</f>
        <v>#</v>
      </c>
    </row>
    <row r="672" customFormat="false" ht="15" hidden="false" customHeight="false" outlineLevel="0" collapsed="false">
      <c r="A672" s="251" t="s">
        <v>1041</v>
      </c>
      <c r="B672" s="252" t="str">
        <f aca="false">IF(VLOOKUP(C672,'Questionnaire part 2'!$D$254:$I$853,2,FALSE())="","#",UPPER(VLOOKUP(C672,'Questionnaire part 2'!$D$254:$I$853,2,FALSE())))</f>
        <v>#</v>
      </c>
      <c r="C672" s="0" t="n">
        <v>141</v>
      </c>
    </row>
    <row r="673" customFormat="false" ht="15" hidden="false" customHeight="false" outlineLevel="0" collapsed="false">
      <c r="A673" s="251" t="s">
        <v>1042</v>
      </c>
      <c r="B673" s="252" t="str">
        <f aca="false">IF(ISNA(VLOOKUP(VLOOKUP(C672,'Questionnaire part 2'!$D$254:$I$853,3,FALSE()),'Country &amp; Service Codes'!B:C,2,FALSE())),"#",VLOOKUP(VLOOKUP(C672,'Questionnaire part 2'!$D$254:$I$853,3,FALSE()),'Country &amp; Service Codes'!B:C,2,FALSE()))</f>
        <v>#</v>
      </c>
    </row>
    <row r="674" customFormat="false" ht="15" hidden="false" customHeight="false" outlineLevel="0" collapsed="false">
      <c r="A674" s="251" t="s">
        <v>1043</v>
      </c>
      <c r="B674" s="252" t="str">
        <f aca="false">IF(VLOOKUP(C672,'Questionnaire part 2'!$D$254:$I$853,5,FALSE())="","#",ROUND(VLOOKUP(C672,'Questionnaire part 2'!$D$254:$I$853,5,FALSE()),0))</f>
        <v>#</v>
      </c>
    </row>
    <row r="675" customFormat="false" ht="15" hidden="false" customHeight="false" outlineLevel="0" collapsed="false">
      <c r="A675" s="251" t="s">
        <v>1044</v>
      </c>
      <c r="B675" s="252" t="str">
        <f aca="false">IF(VLOOKUP(C672,'Questionnaire part 2'!$D$254:$I$853,6,FALSE())="","#",ROUND(VLOOKUP(C672,'Questionnaire part 2'!$D$254:$I$853,6,FALSE()),0))</f>
        <v>#</v>
      </c>
    </row>
    <row r="676" customFormat="false" ht="15" hidden="false" customHeight="false" outlineLevel="0" collapsed="false">
      <c r="A676" s="251" t="s">
        <v>1041</v>
      </c>
      <c r="B676" s="252" t="str">
        <f aca="false">IF(VLOOKUP(C676,'Questionnaire part 2'!$D$254:$I$853,2,FALSE())="","#",UPPER(VLOOKUP(C676,'Questionnaire part 2'!$D$254:$I$853,2,FALSE())))</f>
        <v>#</v>
      </c>
      <c r="C676" s="0" t="n">
        <v>142</v>
      </c>
    </row>
    <row r="677" customFormat="false" ht="15" hidden="false" customHeight="false" outlineLevel="0" collapsed="false">
      <c r="A677" s="251" t="s">
        <v>1042</v>
      </c>
      <c r="B677" s="252" t="str">
        <f aca="false">IF(ISNA(VLOOKUP(VLOOKUP(C676,'Questionnaire part 2'!$D$254:$I$853,3,FALSE()),'Country &amp; Service Codes'!B:C,2,FALSE())),"#",VLOOKUP(VLOOKUP(C676,'Questionnaire part 2'!$D$254:$I$853,3,FALSE()),'Country &amp; Service Codes'!B:C,2,FALSE()))</f>
        <v>#</v>
      </c>
    </row>
    <row r="678" customFormat="false" ht="15" hidden="false" customHeight="false" outlineLevel="0" collapsed="false">
      <c r="A678" s="251" t="s">
        <v>1043</v>
      </c>
      <c r="B678" s="252" t="str">
        <f aca="false">IF(VLOOKUP(C676,'Questionnaire part 2'!$D$254:$I$853,5,FALSE())="","#",ROUND(VLOOKUP(C676,'Questionnaire part 2'!$D$254:$I$853,5,FALSE()),0))</f>
        <v>#</v>
      </c>
    </row>
    <row r="679" customFormat="false" ht="15" hidden="false" customHeight="false" outlineLevel="0" collapsed="false">
      <c r="A679" s="251" t="s">
        <v>1044</v>
      </c>
      <c r="B679" s="252" t="str">
        <f aca="false">IF(VLOOKUP(C676,'Questionnaire part 2'!$D$254:$I$853,6,FALSE())="","#",ROUND(VLOOKUP(C676,'Questionnaire part 2'!$D$254:$I$853,6,FALSE()),0))</f>
        <v>#</v>
      </c>
    </row>
    <row r="680" customFormat="false" ht="15" hidden="false" customHeight="false" outlineLevel="0" collapsed="false">
      <c r="A680" s="251" t="s">
        <v>1041</v>
      </c>
      <c r="B680" s="252" t="str">
        <f aca="false">IF(VLOOKUP(C680,'Questionnaire part 2'!$D$254:$I$853,2,FALSE())="","#",UPPER(VLOOKUP(C680,'Questionnaire part 2'!$D$254:$I$853,2,FALSE())))</f>
        <v>#</v>
      </c>
      <c r="C680" s="0" t="n">
        <v>143</v>
      </c>
    </row>
    <row r="681" customFormat="false" ht="15" hidden="false" customHeight="false" outlineLevel="0" collapsed="false">
      <c r="A681" s="251" t="s">
        <v>1042</v>
      </c>
      <c r="B681" s="252" t="str">
        <f aca="false">IF(ISNA(VLOOKUP(VLOOKUP(C680,'Questionnaire part 2'!$D$254:$I$853,3,FALSE()),'Country &amp; Service Codes'!B:C,2,FALSE())),"#",VLOOKUP(VLOOKUP(C680,'Questionnaire part 2'!$D$254:$I$853,3,FALSE()),'Country &amp; Service Codes'!B:C,2,FALSE()))</f>
        <v>#</v>
      </c>
    </row>
    <row r="682" customFormat="false" ht="15" hidden="false" customHeight="false" outlineLevel="0" collapsed="false">
      <c r="A682" s="251" t="s">
        <v>1043</v>
      </c>
      <c r="B682" s="252" t="str">
        <f aca="false">IF(VLOOKUP(C680,'Questionnaire part 2'!$D$254:$I$853,5,FALSE())="","#",ROUND(VLOOKUP(C680,'Questionnaire part 2'!$D$254:$I$853,5,FALSE()),0))</f>
        <v>#</v>
      </c>
    </row>
    <row r="683" customFormat="false" ht="15" hidden="false" customHeight="false" outlineLevel="0" collapsed="false">
      <c r="A683" s="251" t="s">
        <v>1044</v>
      </c>
      <c r="B683" s="252" t="str">
        <f aca="false">IF(VLOOKUP(C680,'Questionnaire part 2'!$D$254:$I$853,6,FALSE())="","#",ROUND(VLOOKUP(C680,'Questionnaire part 2'!$D$254:$I$853,6,FALSE()),0))</f>
        <v>#</v>
      </c>
    </row>
    <row r="684" customFormat="false" ht="15" hidden="false" customHeight="false" outlineLevel="0" collapsed="false">
      <c r="A684" s="251" t="s">
        <v>1041</v>
      </c>
      <c r="B684" s="252" t="str">
        <f aca="false">IF(VLOOKUP(C684,'Questionnaire part 2'!$D$254:$I$853,2,FALSE())="","#",UPPER(VLOOKUP(C684,'Questionnaire part 2'!$D$254:$I$853,2,FALSE())))</f>
        <v>#</v>
      </c>
      <c r="C684" s="0" t="n">
        <v>144</v>
      </c>
    </row>
    <row r="685" customFormat="false" ht="15" hidden="false" customHeight="false" outlineLevel="0" collapsed="false">
      <c r="A685" s="251" t="s">
        <v>1042</v>
      </c>
      <c r="B685" s="252" t="str">
        <f aca="false">IF(ISNA(VLOOKUP(VLOOKUP(C684,'Questionnaire part 2'!$D$254:$I$853,3,FALSE()),'Country &amp; Service Codes'!B:C,2,FALSE())),"#",VLOOKUP(VLOOKUP(C684,'Questionnaire part 2'!$D$254:$I$853,3,FALSE()),'Country &amp; Service Codes'!B:C,2,FALSE()))</f>
        <v>#</v>
      </c>
    </row>
    <row r="686" customFormat="false" ht="15" hidden="false" customHeight="false" outlineLevel="0" collapsed="false">
      <c r="A686" s="251" t="s">
        <v>1043</v>
      </c>
      <c r="B686" s="252" t="str">
        <f aca="false">IF(VLOOKUP(C684,'Questionnaire part 2'!$D$254:$I$853,5,FALSE())="","#",ROUND(VLOOKUP(C684,'Questionnaire part 2'!$D$254:$I$853,5,FALSE()),0))</f>
        <v>#</v>
      </c>
    </row>
    <row r="687" customFormat="false" ht="15" hidden="false" customHeight="false" outlineLevel="0" collapsed="false">
      <c r="A687" s="251" t="s">
        <v>1044</v>
      </c>
      <c r="B687" s="252" t="str">
        <f aca="false">IF(VLOOKUP(C684,'Questionnaire part 2'!$D$254:$I$853,6,FALSE())="","#",ROUND(VLOOKUP(C684,'Questionnaire part 2'!$D$254:$I$853,6,FALSE()),0))</f>
        <v>#</v>
      </c>
    </row>
    <row r="688" customFormat="false" ht="15" hidden="false" customHeight="false" outlineLevel="0" collapsed="false">
      <c r="A688" s="251" t="s">
        <v>1041</v>
      </c>
      <c r="B688" s="252" t="str">
        <f aca="false">IF(VLOOKUP(C688,'Questionnaire part 2'!$D$254:$I$853,2,FALSE())="","#",UPPER(VLOOKUP(C688,'Questionnaire part 2'!$D$254:$I$853,2,FALSE())))</f>
        <v>#</v>
      </c>
      <c r="C688" s="0" t="n">
        <v>145</v>
      </c>
    </row>
    <row r="689" customFormat="false" ht="15" hidden="false" customHeight="false" outlineLevel="0" collapsed="false">
      <c r="A689" s="251" t="s">
        <v>1042</v>
      </c>
      <c r="B689" s="252" t="str">
        <f aca="false">IF(ISNA(VLOOKUP(VLOOKUP(C688,'Questionnaire part 2'!$D$254:$I$853,3,FALSE()),'Country &amp; Service Codes'!B:C,2,FALSE())),"#",VLOOKUP(VLOOKUP(C688,'Questionnaire part 2'!$D$254:$I$853,3,FALSE()),'Country &amp; Service Codes'!B:C,2,FALSE()))</f>
        <v>#</v>
      </c>
    </row>
    <row r="690" customFormat="false" ht="15" hidden="false" customHeight="false" outlineLevel="0" collapsed="false">
      <c r="A690" s="251" t="s">
        <v>1043</v>
      </c>
      <c r="B690" s="252" t="str">
        <f aca="false">IF(VLOOKUP(C688,'Questionnaire part 2'!$D$254:$I$853,5,FALSE())="","#",ROUND(VLOOKUP(C688,'Questionnaire part 2'!$D$254:$I$853,5,FALSE()),0))</f>
        <v>#</v>
      </c>
    </row>
    <row r="691" customFormat="false" ht="15" hidden="false" customHeight="false" outlineLevel="0" collapsed="false">
      <c r="A691" s="251" t="s">
        <v>1044</v>
      </c>
      <c r="B691" s="252" t="str">
        <f aca="false">IF(VLOOKUP(C688,'Questionnaire part 2'!$D$254:$I$853,6,FALSE())="","#",ROUND(VLOOKUP(C688,'Questionnaire part 2'!$D$254:$I$853,6,FALSE()),0))</f>
        <v>#</v>
      </c>
    </row>
    <row r="692" customFormat="false" ht="15" hidden="false" customHeight="false" outlineLevel="0" collapsed="false">
      <c r="A692" s="251" t="s">
        <v>1041</v>
      </c>
      <c r="B692" s="252" t="str">
        <f aca="false">IF(VLOOKUP(C692,'Questionnaire part 2'!$D$254:$I$853,2,FALSE())="","#",UPPER(VLOOKUP(C692,'Questionnaire part 2'!$D$254:$I$853,2,FALSE())))</f>
        <v>#</v>
      </c>
      <c r="C692" s="0" t="n">
        <v>146</v>
      </c>
    </row>
    <row r="693" customFormat="false" ht="15" hidden="false" customHeight="false" outlineLevel="0" collapsed="false">
      <c r="A693" s="251" t="s">
        <v>1042</v>
      </c>
      <c r="B693" s="252" t="str">
        <f aca="false">IF(ISNA(VLOOKUP(VLOOKUP(C692,'Questionnaire part 2'!$D$254:$I$853,3,FALSE()),'Country &amp; Service Codes'!B:C,2,FALSE())),"#",VLOOKUP(VLOOKUP(C692,'Questionnaire part 2'!$D$254:$I$853,3,FALSE()),'Country &amp; Service Codes'!B:C,2,FALSE()))</f>
        <v>#</v>
      </c>
    </row>
    <row r="694" customFormat="false" ht="15" hidden="false" customHeight="false" outlineLevel="0" collapsed="false">
      <c r="A694" s="251" t="s">
        <v>1043</v>
      </c>
      <c r="B694" s="252" t="str">
        <f aca="false">IF(VLOOKUP(C692,'Questionnaire part 2'!$D$254:$I$853,5,FALSE())="","#",ROUND(VLOOKUP(C692,'Questionnaire part 2'!$D$254:$I$853,5,FALSE()),0))</f>
        <v>#</v>
      </c>
    </row>
    <row r="695" customFormat="false" ht="15" hidden="false" customHeight="false" outlineLevel="0" collapsed="false">
      <c r="A695" s="251" t="s">
        <v>1044</v>
      </c>
      <c r="B695" s="252" t="str">
        <f aca="false">IF(VLOOKUP(C692,'Questionnaire part 2'!$D$254:$I$853,6,FALSE())="","#",ROUND(VLOOKUP(C692,'Questionnaire part 2'!$D$254:$I$853,6,FALSE()),0))</f>
        <v>#</v>
      </c>
    </row>
    <row r="696" customFormat="false" ht="15" hidden="false" customHeight="false" outlineLevel="0" collapsed="false">
      <c r="A696" s="251" t="s">
        <v>1041</v>
      </c>
      <c r="B696" s="252" t="str">
        <f aca="false">IF(VLOOKUP(C696,'Questionnaire part 2'!$D$254:$I$853,2,FALSE())="","#",UPPER(VLOOKUP(C696,'Questionnaire part 2'!$D$254:$I$853,2,FALSE())))</f>
        <v>#</v>
      </c>
      <c r="C696" s="0" t="n">
        <v>147</v>
      </c>
    </row>
    <row r="697" customFormat="false" ht="15" hidden="false" customHeight="false" outlineLevel="0" collapsed="false">
      <c r="A697" s="251" t="s">
        <v>1042</v>
      </c>
      <c r="B697" s="252" t="str">
        <f aca="false">IF(ISNA(VLOOKUP(VLOOKUP(C696,'Questionnaire part 2'!$D$254:$I$853,3,FALSE()),'Country &amp; Service Codes'!B:C,2,FALSE())),"#",VLOOKUP(VLOOKUP(C696,'Questionnaire part 2'!$D$254:$I$853,3,FALSE()),'Country &amp; Service Codes'!B:C,2,FALSE()))</f>
        <v>#</v>
      </c>
    </row>
    <row r="698" customFormat="false" ht="15" hidden="false" customHeight="false" outlineLevel="0" collapsed="false">
      <c r="A698" s="251" t="s">
        <v>1043</v>
      </c>
      <c r="B698" s="252" t="str">
        <f aca="false">IF(VLOOKUP(C696,'Questionnaire part 2'!$D$254:$I$853,5,FALSE())="","#",ROUND(VLOOKUP(C696,'Questionnaire part 2'!$D$254:$I$853,5,FALSE()),0))</f>
        <v>#</v>
      </c>
    </row>
    <row r="699" customFormat="false" ht="15" hidden="false" customHeight="false" outlineLevel="0" collapsed="false">
      <c r="A699" s="251" t="s">
        <v>1044</v>
      </c>
      <c r="B699" s="252" t="str">
        <f aca="false">IF(VLOOKUP(C696,'Questionnaire part 2'!$D$254:$I$853,6,FALSE())="","#",ROUND(VLOOKUP(C696,'Questionnaire part 2'!$D$254:$I$853,6,FALSE()),0))</f>
        <v>#</v>
      </c>
    </row>
    <row r="700" customFormat="false" ht="15" hidden="false" customHeight="false" outlineLevel="0" collapsed="false">
      <c r="A700" s="251" t="s">
        <v>1041</v>
      </c>
      <c r="B700" s="252" t="str">
        <f aca="false">IF(VLOOKUP(C700,'Questionnaire part 2'!$D$254:$I$853,2,FALSE())="","#",UPPER(VLOOKUP(C700,'Questionnaire part 2'!$D$254:$I$853,2,FALSE())))</f>
        <v>#</v>
      </c>
      <c r="C700" s="0" t="n">
        <v>148</v>
      </c>
    </row>
    <row r="701" customFormat="false" ht="15" hidden="false" customHeight="false" outlineLevel="0" collapsed="false">
      <c r="A701" s="251" t="s">
        <v>1042</v>
      </c>
      <c r="B701" s="252" t="str">
        <f aca="false">IF(ISNA(VLOOKUP(VLOOKUP(C700,'Questionnaire part 2'!$D$254:$I$853,3,FALSE()),'Country &amp; Service Codes'!B:C,2,FALSE())),"#",VLOOKUP(VLOOKUP(C700,'Questionnaire part 2'!$D$254:$I$853,3,FALSE()),'Country &amp; Service Codes'!B:C,2,FALSE()))</f>
        <v>#</v>
      </c>
    </row>
    <row r="702" customFormat="false" ht="15" hidden="false" customHeight="false" outlineLevel="0" collapsed="false">
      <c r="A702" s="251" t="s">
        <v>1043</v>
      </c>
      <c r="B702" s="252" t="str">
        <f aca="false">IF(VLOOKUP(C700,'Questionnaire part 2'!$D$254:$I$853,5,FALSE())="","#",ROUND(VLOOKUP(C700,'Questionnaire part 2'!$D$254:$I$853,5,FALSE()),0))</f>
        <v>#</v>
      </c>
    </row>
    <row r="703" customFormat="false" ht="15" hidden="false" customHeight="false" outlineLevel="0" collapsed="false">
      <c r="A703" s="251" t="s">
        <v>1044</v>
      </c>
      <c r="B703" s="252" t="str">
        <f aca="false">IF(VLOOKUP(C700,'Questionnaire part 2'!$D$254:$I$853,6,FALSE())="","#",ROUND(VLOOKUP(C700,'Questionnaire part 2'!$D$254:$I$853,6,FALSE()),0))</f>
        <v>#</v>
      </c>
    </row>
    <row r="704" customFormat="false" ht="15" hidden="false" customHeight="false" outlineLevel="0" collapsed="false">
      <c r="A704" s="251" t="s">
        <v>1041</v>
      </c>
      <c r="B704" s="252" t="str">
        <f aca="false">IF(VLOOKUP(C704,'Questionnaire part 2'!$D$254:$I$853,2,FALSE())="","#",UPPER(VLOOKUP(C704,'Questionnaire part 2'!$D$254:$I$853,2,FALSE())))</f>
        <v>#</v>
      </c>
      <c r="C704" s="0" t="n">
        <v>149</v>
      </c>
    </row>
    <row r="705" customFormat="false" ht="15" hidden="false" customHeight="false" outlineLevel="0" collapsed="false">
      <c r="A705" s="251" t="s">
        <v>1042</v>
      </c>
      <c r="B705" s="252" t="str">
        <f aca="false">IF(ISNA(VLOOKUP(VLOOKUP(C704,'Questionnaire part 2'!$D$254:$I$853,3,FALSE()),'Country &amp; Service Codes'!B:C,2,FALSE())),"#",VLOOKUP(VLOOKUP(C704,'Questionnaire part 2'!$D$254:$I$853,3,FALSE()),'Country &amp; Service Codes'!B:C,2,FALSE()))</f>
        <v>#</v>
      </c>
    </row>
    <row r="706" customFormat="false" ht="15" hidden="false" customHeight="false" outlineLevel="0" collapsed="false">
      <c r="A706" s="251" t="s">
        <v>1043</v>
      </c>
      <c r="B706" s="252" t="str">
        <f aca="false">IF(VLOOKUP(C704,'Questionnaire part 2'!$D$254:$I$853,5,FALSE())="","#",ROUND(VLOOKUP(C704,'Questionnaire part 2'!$D$254:$I$853,5,FALSE()),0))</f>
        <v>#</v>
      </c>
    </row>
    <row r="707" customFormat="false" ht="15" hidden="false" customHeight="false" outlineLevel="0" collapsed="false">
      <c r="A707" s="251" t="s">
        <v>1044</v>
      </c>
      <c r="B707" s="252" t="str">
        <f aca="false">IF(VLOOKUP(C704,'Questionnaire part 2'!$D$254:$I$853,6,FALSE())="","#",ROUND(VLOOKUP(C704,'Questionnaire part 2'!$D$254:$I$853,6,FALSE()),0))</f>
        <v>#</v>
      </c>
    </row>
    <row r="708" customFormat="false" ht="15" hidden="false" customHeight="false" outlineLevel="0" collapsed="false">
      <c r="A708" s="251" t="s">
        <v>1041</v>
      </c>
      <c r="B708" s="252" t="str">
        <f aca="false">IF(VLOOKUP(C708,'Questionnaire part 2'!$D$254:$I$853,2,FALSE())="","#",UPPER(VLOOKUP(C708,'Questionnaire part 2'!$D$254:$I$853,2,FALSE())))</f>
        <v>#</v>
      </c>
      <c r="C708" s="0" t="n">
        <v>150</v>
      </c>
    </row>
    <row r="709" customFormat="false" ht="15" hidden="false" customHeight="false" outlineLevel="0" collapsed="false">
      <c r="A709" s="251" t="s">
        <v>1042</v>
      </c>
      <c r="B709" s="252" t="str">
        <f aca="false">IF(ISNA(VLOOKUP(VLOOKUP(C708,'Questionnaire part 2'!$D$254:$I$853,3,FALSE()),'Country &amp; Service Codes'!B:C,2,FALSE())),"#",VLOOKUP(VLOOKUP(C708,'Questionnaire part 2'!$D$254:$I$853,3,FALSE()),'Country &amp; Service Codes'!B:C,2,FALSE()))</f>
        <v>#</v>
      </c>
    </row>
    <row r="710" customFormat="false" ht="15" hidden="false" customHeight="false" outlineLevel="0" collapsed="false">
      <c r="A710" s="251" t="s">
        <v>1043</v>
      </c>
      <c r="B710" s="252" t="str">
        <f aca="false">IF(VLOOKUP(C708,'Questionnaire part 2'!$D$254:$I$853,5,FALSE())="","#",ROUND(VLOOKUP(C708,'Questionnaire part 2'!$D$254:$I$853,5,FALSE()),0))</f>
        <v>#</v>
      </c>
    </row>
    <row r="711" customFormat="false" ht="15" hidden="false" customHeight="false" outlineLevel="0" collapsed="false">
      <c r="A711" s="251" t="s">
        <v>1044</v>
      </c>
      <c r="B711" s="252" t="str">
        <f aca="false">IF(VLOOKUP(C708,'Questionnaire part 2'!$D$254:$I$853,6,FALSE())="","#",ROUND(VLOOKUP(C708,'Questionnaire part 2'!$D$254:$I$853,6,FALSE()),0))</f>
        <v>#</v>
      </c>
    </row>
    <row r="712" customFormat="false" ht="15" hidden="false" customHeight="false" outlineLevel="0" collapsed="false">
      <c r="A712" s="251" t="s">
        <v>1041</v>
      </c>
      <c r="B712" s="252" t="str">
        <f aca="false">IF(VLOOKUP(C712,'Questionnaire part 2'!$D$254:$I$853,2,FALSE())="","#",UPPER(VLOOKUP(C712,'Questionnaire part 2'!$D$254:$I$853,2,FALSE())))</f>
        <v>#</v>
      </c>
      <c r="C712" s="0" t="n">
        <v>151</v>
      </c>
    </row>
    <row r="713" customFormat="false" ht="15" hidden="false" customHeight="false" outlineLevel="0" collapsed="false">
      <c r="A713" s="251" t="s">
        <v>1042</v>
      </c>
      <c r="B713" s="252" t="str">
        <f aca="false">IF(ISNA(VLOOKUP(VLOOKUP(C712,'Questionnaire part 2'!$D$254:$I$853,3,FALSE()),'Country &amp; Service Codes'!B:C,2,FALSE())),"#",VLOOKUP(VLOOKUP(C712,'Questionnaire part 2'!$D$254:$I$853,3,FALSE()),'Country &amp; Service Codes'!B:C,2,FALSE()))</f>
        <v>#</v>
      </c>
    </row>
    <row r="714" customFormat="false" ht="15" hidden="false" customHeight="false" outlineLevel="0" collapsed="false">
      <c r="A714" s="251" t="s">
        <v>1043</v>
      </c>
      <c r="B714" s="252" t="str">
        <f aca="false">IF(VLOOKUP(C712,'Questionnaire part 2'!$D$254:$I$853,5,FALSE())="","#",ROUND(VLOOKUP(C712,'Questionnaire part 2'!$D$254:$I$853,5,FALSE()),0))</f>
        <v>#</v>
      </c>
    </row>
    <row r="715" customFormat="false" ht="15" hidden="false" customHeight="false" outlineLevel="0" collapsed="false">
      <c r="A715" s="251" t="s">
        <v>1044</v>
      </c>
      <c r="B715" s="252" t="str">
        <f aca="false">IF(VLOOKUP(C712,'Questionnaire part 2'!$D$254:$I$853,6,FALSE())="","#",ROUND(VLOOKUP(C712,'Questionnaire part 2'!$D$254:$I$853,6,FALSE()),0))</f>
        <v>#</v>
      </c>
    </row>
    <row r="716" customFormat="false" ht="15" hidden="false" customHeight="false" outlineLevel="0" collapsed="false">
      <c r="A716" s="251" t="s">
        <v>1041</v>
      </c>
      <c r="B716" s="252" t="str">
        <f aca="false">IF(VLOOKUP(C716,'Questionnaire part 2'!$D$254:$I$853,2,FALSE())="","#",UPPER(VLOOKUP(C716,'Questionnaire part 2'!$D$254:$I$853,2,FALSE())))</f>
        <v>#</v>
      </c>
      <c r="C716" s="0" t="n">
        <v>152</v>
      </c>
    </row>
    <row r="717" customFormat="false" ht="15" hidden="false" customHeight="false" outlineLevel="0" collapsed="false">
      <c r="A717" s="251" t="s">
        <v>1042</v>
      </c>
      <c r="B717" s="252" t="str">
        <f aca="false">IF(ISNA(VLOOKUP(VLOOKUP(C716,'Questionnaire part 2'!$D$254:$I$853,3,FALSE()),'Country &amp; Service Codes'!B:C,2,FALSE())),"#",VLOOKUP(VLOOKUP(C716,'Questionnaire part 2'!$D$254:$I$853,3,FALSE()),'Country &amp; Service Codes'!B:C,2,FALSE()))</f>
        <v>#</v>
      </c>
    </row>
    <row r="718" customFormat="false" ht="15" hidden="false" customHeight="false" outlineLevel="0" collapsed="false">
      <c r="A718" s="251" t="s">
        <v>1043</v>
      </c>
      <c r="B718" s="252" t="str">
        <f aca="false">IF(VLOOKUP(C716,'Questionnaire part 2'!$D$254:$I$853,5,FALSE())="","#",ROUND(VLOOKUP(C716,'Questionnaire part 2'!$D$254:$I$853,5,FALSE()),0))</f>
        <v>#</v>
      </c>
    </row>
    <row r="719" customFormat="false" ht="15" hidden="false" customHeight="false" outlineLevel="0" collapsed="false">
      <c r="A719" s="251" t="s">
        <v>1044</v>
      </c>
      <c r="B719" s="252" t="str">
        <f aca="false">IF(VLOOKUP(C716,'Questionnaire part 2'!$D$254:$I$853,6,FALSE())="","#",ROUND(VLOOKUP(C716,'Questionnaire part 2'!$D$254:$I$853,6,FALSE()),0))</f>
        <v>#</v>
      </c>
    </row>
    <row r="720" customFormat="false" ht="15" hidden="false" customHeight="false" outlineLevel="0" collapsed="false">
      <c r="A720" s="251" t="s">
        <v>1041</v>
      </c>
      <c r="B720" s="252" t="str">
        <f aca="false">IF(VLOOKUP(C720,'Questionnaire part 2'!$D$254:$I$853,2,FALSE())="","#",UPPER(VLOOKUP(C720,'Questionnaire part 2'!$D$254:$I$853,2,FALSE())))</f>
        <v>#</v>
      </c>
      <c r="C720" s="0" t="n">
        <v>153</v>
      </c>
    </row>
    <row r="721" customFormat="false" ht="15" hidden="false" customHeight="false" outlineLevel="0" collapsed="false">
      <c r="A721" s="251" t="s">
        <v>1042</v>
      </c>
      <c r="B721" s="252" t="str">
        <f aca="false">IF(ISNA(VLOOKUP(VLOOKUP(C720,'Questionnaire part 2'!$D$254:$I$853,3,FALSE()),'Country &amp; Service Codes'!B:C,2,FALSE())),"#",VLOOKUP(VLOOKUP(C720,'Questionnaire part 2'!$D$254:$I$853,3,FALSE()),'Country &amp; Service Codes'!B:C,2,FALSE()))</f>
        <v>#</v>
      </c>
    </row>
    <row r="722" customFormat="false" ht="15" hidden="false" customHeight="false" outlineLevel="0" collapsed="false">
      <c r="A722" s="251" t="s">
        <v>1043</v>
      </c>
      <c r="B722" s="252" t="str">
        <f aca="false">IF(VLOOKUP(C720,'Questionnaire part 2'!$D$254:$I$853,5,FALSE())="","#",ROUND(VLOOKUP(C720,'Questionnaire part 2'!$D$254:$I$853,5,FALSE()),0))</f>
        <v>#</v>
      </c>
    </row>
    <row r="723" customFormat="false" ht="15" hidden="false" customHeight="false" outlineLevel="0" collapsed="false">
      <c r="A723" s="251" t="s">
        <v>1044</v>
      </c>
      <c r="B723" s="252" t="str">
        <f aca="false">IF(VLOOKUP(C720,'Questionnaire part 2'!$D$254:$I$853,6,FALSE())="","#",ROUND(VLOOKUP(C720,'Questionnaire part 2'!$D$254:$I$853,6,FALSE()),0))</f>
        <v>#</v>
      </c>
    </row>
    <row r="724" customFormat="false" ht="15" hidden="false" customHeight="false" outlineLevel="0" collapsed="false">
      <c r="A724" s="251" t="s">
        <v>1041</v>
      </c>
      <c r="B724" s="252" t="str">
        <f aca="false">IF(VLOOKUP(C724,'Questionnaire part 2'!$D$254:$I$853,2,FALSE())="","#",UPPER(VLOOKUP(C724,'Questionnaire part 2'!$D$254:$I$853,2,FALSE())))</f>
        <v>#</v>
      </c>
      <c r="C724" s="0" t="n">
        <v>154</v>
      </c>
    </row>
    <row r="725" customFormat="false" ht="15" hidden="false" customHeight="false" outlineLevel="0" collapsed="false">
      <c r="A725" s="251" t="s">
        <v>1042</v>
      </c>
      <c r="B725" s="252" t="str">
        <f aca="false">IF(ISNA(VLOOKUP(VLOOKUP(C724,'Questionnaire part 2'!$D$254:$I$853,3,FALSE()),'Country &amp; Service Codes'!B:C,2,FALSE())),"#",VLOOKUP(VLOOKUP(C724,'Questionnaire part 2'!$D$254:$I$853,3,FALSE()),'Country &amp; Service Codes'!B:C,2,FALSE()))</f>
        <v>#</v>
      </c>
    </row>
    <row r="726" customFormat="false" ht="15" hidden="false" customHeight="false" outlineLevel="0" collapsed="false">
      <c r="A726" s="251" t="s">
        <v>1043</v>
      </c>
      <c r="B726" s="252" t="str">
        <f aca="false">IF(VLOOKUP(C724,'Questionnaire part 2'!$D$254:$I$853,5,FALSE())="","#",ROUND(VLOOKUP(C724,'Questionnaire part 2'!$D$254:$I$853,5,FALSE()),0))</f>
        <v>#</v>
      </c>
    </row>
    <row r="727" customFormat="false" ht="15" hidden="false" customHeight="false" outlineLevel="0" collapsed="false">
      <c r="A727" s="251" t="s">
        <v>1044</v>
      </c>
      <c r="B727" s="252" t="str">
        <f aca="false">IF(VLOOKUP(C724,'Questionnaire part 2'!$D$254:$I$853,6,FALSE())="","#",ROUND(VLOOKUP(C724,'Questionnaire part 2'!$D$254:$I$853,6,FALSE()),0))</f>
        <v>#</v>
      </c>
    </row>
    <row r="728" customFormat="false" ht="15" hidden="false" customHeight="false" outlineLevel="0" collapsed="false">
      <c r="A728" s="251" t="s">
        <v>1041</v>
      </c>
      <c r="B728" s="252" t="str">
        <f aca="false">IF(VLOOKUP(C728,'Questionnaire part 2'!$D$254:$I$853,2,FALSE())="","#",UPPER(VLOOKUP(C728,'Questionnaire part 2'!$D$254:$I$853,2,FALSE())))</f>
        <v>#</v>
      </c>
      <c r="C728" s="0" t="n">
        <v>155</v>
      </c>
    </row>
    <row r="729" customFormat="false" ht="15" hidden="false" customHeight="false" outlineLevel="0" collapsed="false">
      <c r="A729" s="251" t="s">
        <v>1042</v>
      </c>
      <c r="B729" s="252" t="str">
        <f aca="false">IF(ISNA(VLOOKUP(VLOOKUP(C728,'Questionnaire part 2'!$D$254:$I$853,3,FALSE()),'Country &amp; Service Codes'!B:C,2,FALSE())),"#",VLOOKUP(VLOOKUP(C728,'Questionnaire part 2'!$D$254:$I$853,3,FALSE()),'Country &amp; Service Codes'!B:C,2,FALSE()))</f>
        <v>#</v>
      </c>
    </row>
    <row r="730" customFormat="false" ht="15" hidden="false" customHeight="false" outlineLevel="0" collapsed="false">
      <c r="A730" s="251" t="s">
        <v>1043</v>
      </c>
      <c r="B730" s="252" t="str">
        <f aca="false">IF(VLOOKUP(C728,'Questionnaire part 2'!$D$254:$I$853,5,FALSE())="","#",ROUND(VLOOKUP(C728,'Questionnaire part 2'!$D$254:$I$853,5,FALSE()),0))</f>
        <v>#</v>
      </c>
    </row>
    <row r="731" customFormat="false" ht="15" hidden="false" customHeight="false" outlineLevel="0" collapsed="false">
      <c r="A731" s="251" t="s">
        <v>1044</v>
      </c>
      <c r="B731" s="252" t="str">
        <f aca="false">IF(VLOOKUP(C728,'Questionnaire part 2'!$D$254:$I$853,6,FALSE())="","#",ROUND(VLOOKUP(C728,'Questionnaire part 2'!$D$254:$I$853,6,FALSE()),0))</f>
        <v>#</v>
      </c>
    </row>
    <row r="732" customFormat="false" ht="15" hidden="false" customHeight="false" outlineLevel="0" collapsed="false">
      <c r="A732" s="251" t="s">
        <v>1041</v>
      </c>
      <c r="B732" s="252" t="str">
        <f aca="false">IF(VLOOKUP(C732,'Questionnaire part 2'!$D$254:$I$853,2,FALSE())="","#",UPPER(VLOOKUP(C732,'Questionnaire part 2'!$D$254:$I$853,2,FALSE())))</f>
        <v>#</v>
      </c>
      <c r="C732" s="0" t="n">
        <v>156</v>
      </c>
    </row>
    <row r="733" customFormat="false" ht="15" hidden="false" customHeight="false" outlineLevel="0" collapsed="false">
      <c r="A733" s="251" t="s">
        <v>1042</v>
      </c>
      <c r="B733" s="252" t="str">
        <f aca="false">IF(ISNA(VLOOKUP(VLOOKUP(C732,'Questionnaire part 2'!$D$254:$I$853,3,FALSE()),'Country &amp; Service Codes'!B:C,2,FALSE())),"#",VLOOKUP(VLOOKUP(C732,'Questionnaire part 2'!$D$254:$I$853,3,FALSE()),'Country &amp; Service Codes'!B:C,2,FALSE()))</f>
        <v>#</v>
      </c>
    </row>
    <row r="734" customFormat="false" ht="15" hidden="false" customHeight="false" outlineLevel="0" collapsed="false">
      <c r="A734" s="251" t="s">
        <v>1043</v>
      </c>
      <c r="B734" s="252" t="str">
        <f aca="false">IF(VLOOKUP(C732,'Questionnaire part 2'!$D$254:$I$853,5,FALSE())="","#",ROUND(VLOOKUP(C732,'Questionnaire part 2'!$D$254:$I$853,5,FALSE()),0))</f>
        <v>#</v>
      </c>
    </row>
    <row r="735" customFormat="false" ht="15" hidden="false" customHeight="false" outlineLevel="0" collapsed="false">
      <c r="A735" s="251" t="s">
        <v>1044</v>
      </c>
      <c r="B735" s="252" t="str">
        <f aca="false">IF(VLOOKUP(C732,'Questionnaire part 2'!$D$254:$I$853,6,FALSE())="","#",ROUND(VLOOKUP(C732,'Questionnaire part 2'!$D$254:$I$853,6,FALSE()),0))</f>
        <v>#</v>
      </c>
    </row>
    <row r="736" customFormat="false" ht="15" hidden="false" customHeight="false" outlineLevel="0" collapsed="false">
      <c r="A736" s="251" t="s">
        <v>1041</v>
      </c>
      <c r="B736" s="252" t="str">
        <f aca="false">IF(VLOOKUP(C736,'Questionnaire part 2'!$D$254:$I$853,2,FALSE())="","#",UPPER(VLOOKUP(C736,'Questionnaire part 2'!$D$254:$I$853,2,FALSE())))</f>
        <v>#</v>
      </c>
      <c r="C736" s="0" t="n">
        <v>157</v>
      </c>
    </row>
    <row r="737" customFormat="false" ht="15" hidden="false" customHeight="false" outlineLevel="0" collapsed="false">
      <c r="A737" s="251" t="s">
        <v>1042</v>
      </c>
      <c r="B737" s="252" t="str">
        <f aca="false">IF(ISNA(VLOOKUP(VLOOKUP(C736,'Questionnaire part 2'!$D$254:$I$853,3,FALSE()),'Country &amp; Service Codes'!B:C,2,FALSE())),"#",VLOOKUP(VLOOKUP(C736,'Questionnaire part 2'!$D$254:$I$853,3,FALSE()),'Country &amp; Service Codes'!B:C,2,FALSE()))</f>
        <v>#</v>
      </c>
    </row>
    <row r="738" customFormat="false" ht="15" hidden="false" customHeight="false" outlineLevel="0" collapsed="false">
      <c r="A738" s="251" t="s">
        <v>1043</v>
      </c>
      <c r="B738" s="252" t="str">
        <f aca="false">IF(VLOOKUP(C736,'Questionnaire part 2'!$D$254:$I$853,5,FALSE())="","#",ROUND(VLOOKUP(C736,'Questionnaire part 2'!$D$254:$I$853,5,FALSE()),0))</f>
        <v>#</v>
      </c>
    </row>
    <row r="739" customFormat="false" ht="15" hidden="false" customHeight="false" outlineLevel="0" collapsed="false">
      <c r="A739" s="251" t="s">
        <v>1044</v>
      </c>
      <c r="B739" s="252" t="str">
        <f aca="false">IF(VLOOKUP(C736,'Questionnaire part 2'!$D$254:$I$853,6,FALSE())="","#",ROUND(VLOOKUP(C736,'Questionnaire part 2'!$D$254:$I$853,6,FALSE()),0))</f>
        <v>#</v>
      </c>
    </row>
    <row r="740" customFormat="false" ht="15" hidden="false" customHeight="false" outlineLevel="0" collapsed="false">
      <c r="A740" s="251" t="s">
        <v>1041</v>
      </c>
      <c r="B740" s="252" t="str">
        <f aca="false">IF(VLOOKUP(C740,'Questionnaire part 2'!$D$254:$I$853,2,FALSE())="","#",UPPER(VLOOKUP(C740,'Questionnaire part 2'!$D$254:$I$853,2,FALSE())))</f>
        <v>#</v>
      </c>
      <c r="C740" s="0" t="n">
        <v>158</v>
      </c>
    </row>
    <row r="741" customFormat="false" ht="15" hidden="false" customHeight="false" outlineLevel="0" collapsed="false">
      <c r="A741" s="251" t="s">
        <v>1042</v>
      </c>
      <c r="B741" s="252" t="str">
        <f aca="false">IF(ISNA(VLOOKUP(VLOOKUP(C740,'Questionnaire part 2'!$D$254:$I$853,3,FALSE()),'Country &amp; Service Codes'!B:C,2,FALSE())),"#",VLOOKUP(VLOOKUP(C740,'Questionnaire part 2'!$D$254:$I$853,3,FALSE()),'Country &amp; Service Codes'!B:C,2,FALSE()))</f>
        <v>#</v>
      </c>
    </row>
    <row r="742" customFormat="false" ht="15" hidden="false" customHeight="false" outlineLevel="0" collapsed="false">
      <c r="A742" s="251" t="s">
        <v>1043</v>
      </c>
      <c r="B742" s="252" t="str">
        <f aca="false">IF(VLOOKUP(C740,'Questionnaire part 2'!$D$254:$I$853,5,FALSE())="","#",ROUND(VLOOKUP(C740,'Questionnaire part 2'!$D$254:$I$853,5,FALSE()),0))</f>
        <v>#</v>
      </c>
    </row>
    <row r="743" customFormat="false" ht="15" hidden="false" customHeight="false" outlineLevel="0" collapsed="false">
      <c r="A743" s="251" t="s">
        <v>1044</v>
      </c>
      <c r="B743" s="252" t="str">
        <f aca="false">IF(VLOOKUP(C740,'Questionnaire part 2'!$D$254:$I$853,6,FALSE())="","#",ROUND(VLOOKUP(C740,'Questionnaire part 2'!$D$254:$I$853,6,FALSE()),0))</f>
        <v>#</v>
      </c>
    </row>
    <row r="744" customFormat="false" ht="15" hidden="false" customHeight="false" outlineLevel="0" collapsed="false">
      <c r="A744" s="251" t="s">
        <v>1041</v>
      </c>
      <c r="B744" s="252" t="str">
        <f aca="false">IF(VLOOKUP(C744,'Questionnaire part 2'!$D$254:$I$853,2,FALSE())="","#",UPPER(VLOOKUP(C744,'Questionnaire part 2'!$D$254:$I$853,2,FALSE())))</f>
        <v>#</v>
      </c>
      <c r="C744" s="0" t="n">
        <v>159</v>
      </c>
    </row>
    <row r="745" customFormat="false" ht="15" hidden="false" customHeight="false" outlineLevel="0" collapsed="false">
      <c r="A745" s="251" t="s">
        <v>1042</v>
      </c>
      <c r="B745" s="252" t="str">
        <f aca="false">IF(ISNA(VLOOKUP(VLOOKUP(C744,'Questionnaire part 2'!$D$254:$I$853,3,FALSE()),'Country &amp; Service Codes'!B:C,2,FALSE())),"#",VLOOKUP(VLOOKUP(C744,'Questionnaire part 2'!$D$254:$I$853,3,FALSE()),'Country &amp; Service Codes'!B:C,2,FALSE()))</f>
        <v>#</v>
      </c>
    </row>
    <row r="746" customFormat="false" ht="15" hidden="false" customHeight="false" outlineLevel="0" collapsed="false">
      <c r="A746" s="251" t="s">
        <v>1043</v>
      </c>
      <c r="B746" s="252" t="str">
        <f aca="false">IF(VLOOKUP(C744,'Questionnaire part 2'!$D$254:$I$853,5,FALSE())="","#",ROUND(VLOOKUP(C744,'Questionnaire part 2'!$D$254:$I$853,5,FALSE()),0))</f>
        <v>#</v>
      </c>
    </row>
    <row r="747" customFormat="false" ht="15" hidden="false" customHeight="false" outlineLevel="0" collapsed="false">
      <c r="A747" s="251" t="s">
        <v>1044</v>
      </c>
      <c r="B747" s="252" t="str">
        <f aca="false">IF(VLOOKUP(C744,'Questionnaire part 2'!$D$254:$I$853,6,FALSE())="","#",ROUND(VLOOKUP(C744,'Questionnaire part 2'!$D$254:$I$853,6,FALSE()),0))</f>
        <v>#</v>
      </c>
    </row>
    <row r="748" customFormat="false" ht="15" hidden="false" customHeight="false" outlineLevel="0" collapsed="false">
      <c r="A748" s="251" t="s">
        <v>1041</v>
      </c>
      <c r="B748" s="252" t="str">
        <f aca="false">IF(VLOOKUP(C748,'Questionnaire part 2'!$D$254:$I$853,2,FALSE())="","#",UPPER(VLOOKUP(C748,'Questionnaire part 2'!$D$254:$I$853,2,FALSE())))</f>
        <v>#</v>
      </c>
      <c r="C748" s="0" t="n">
        <v>160</v>
      </c>
    </row>
    <row r="749" customFormat="false" ht="15" hidden="false" customHeight="false" outlineLevel="0" collapsed="false">
      <c r="A749" s="251" t="s">
        <v>1042</v>
      </c>
      <c r="B749" s="252" t="str">
        <f aca="false">IF(ISNA(VLOOKUP(VLOOKUP(C748,'Questionnaire part 2'!$D$254:$I$853,3,FALSE()),'Country &amp; Service Codes'!B:C,2,FALSE())),"#",VLOOKUP(VLOOKUP(C748,'Questionnaire part 2'!$D$254:$I$853,3,FALSE()),'Country &amp; Service Codes'!B:C,2,FALSE()))</f>
        <v>#</v>
      </c>
    </row>
    <row r="750" customFormat="false" ht="15" hidden="false" customHeight="false" outlineLevel="0" collapsed="false">
      <c r="A750" s="251" t="s">
        <v>1043</v>
      </c>
      <c r="B750" s="252" t="str">
        <f aca="false">IF(VLOOKUP(C748,'Questionnaire part 2'!$D$254:$I$853,5,FALSE())="","#",ROUND(VLOOKUP(C748,'Questionnaire part 2'!$D$254:$I$853,5,FALSE()),0))</f>
        <v>#</v>
      </c>
    </row>
    <row r="751" customFormat="false" ht="15" hidden="false" customHeight="false" outlineLevel="0" collapsed="false">
      <c r="A751" s="251" t="s">
        <v>1044</v>
      </c>
      <c r="B751" s="252" t="str">
        <f aca="false">IF(VLOOKUP(C748,'Questionnaire part 2'!$D$254:$I$853,6,FALSE())="","#",ROUND(VLOOKUP(C748,'Questionnaire part 2'!$D$254:$I$853,6,FALSE()),0))</f>
        <v>#</v>
      </c>
    </row>
    <row r="752" customFormat="false" ht="15" hidden="false" customHeight="false" outlineLevel="0" collapsed="false">
      <c r="A752" s="251" t="s">
        <v>1041</v>
      </c>
      <c r="B752" s="252" t="str">
        <f aca="false">IF(VLOOKUP(C752,'Questionnaire part 2'!$D$254:$I$853,2,FALSE())="","#",UPPER(VLOOKUP(C752,'Questionnaire part 2'!$D$254:$I$853,2,FALSE())))</f>
        <v>#</v>
      </c>
      <c r="C752" s="0" t="n">
        <v>161</v>
      </c>
    </row>
    <row r="753" customFormat="false" ht="15" hidden="false" customHeight="false" outlineLevel="0" collapsed="false">
      <c r="A753" s="251" t="s">
        <v>1042</v>
      </c>
      <c r="B753" s="252" t="str">
        <f aca="false">IF(ISNA(VLOOKUP(VLOOKUP(C752,'Questionnaire part 2'!$D$254:$I$853,3,FALSE()),'Country &amp; Service Codes'!B:C,2,FALSE())),"#",VLOOKUP(VLOOKUP(C752,'Questionnaire part 2'!$D$254:$I$853,3,FALSE()),'Country &amp; Service Codes'!B:C,2,FALSE()))</f>
        <v>#</v>
      </c>
    </row>
    <row r="754" customFormat="false" ht="15" hidden="false" customHeight="false" outlineLevel="0" collapsed="false">
      <c r="A754" s="251" t="s">
        <v>1043</v>
      </c>
      <c r="B754" s="252" t="str">
        <f aca="false">IF(VLOOKUP(C752,'Questionnaire part 2'!$D$254:$I$853,5,FALSE())="","#",ROUND(VLOOKUP(C752,'Questionnaire part 2'!$D$254:$I$853,5,FALSE()),0))</f>
        <v>#</v>
      </c>
    </row>
    <row r="755" customFormat="false" ht="15" hidden="false" customHeight="false" outlineLevel="0" collapsed="false">
      <c r="A755" s="251" t="s">
        <v>1044</v>
      </c>
      <c r="B755" s="252" t="str">
        <f aca="false">IF(VLOOKUP(C752,'Questionnaire part 2'!$D$254:$I$853,6,FALSE())="","#",ROUND(VLOOKUP(C752,'Questionnaire part 2'!$D$254:$I$853,6,FALSE()),0))</f>
        <v>#</v>
      </c>
    </row>
    <row r="756" customFormat="false" ht="15" hidden="false" customHeight="false" outlineLevel="0" collapsed="false">
      <c r="A756" s="251" t="s">
        <v>1041</v>
      </c>
      <c r="B756" s="252" t="str">
        <f aca="false">IF(VLOOKUP(C756,'Questionnaire part 2'!$D$254:$I$853,2,FALSE())="","#",UPPER(VLOOKUP(C756,'Questionnaire part 2'!$D$254:$I$853,2,FALSE())))</f>
        <v>#</v>
      </c>
      <c r="C756" s="0" t="n">
        <v>162</v>
      </c>
    </row>
    <row r="757" customFormat="false" ht="15" hidden="false" customHeight="false" outlineLevel="0" collapsed="false">
      <c r="A757" s="251" t="s">
        <v>1042</v>
      </c>
      <c r="B757" s="252" t="str">
        <f aca="false">IF(ISNA(VLOOKUP(VLOOKUP(C756,'Questionnaire part 2'!$D$254:$I$853,3,FALSE()),'Country &amp; Service Codes'!B:C,2,FALSE())),"#",VLOOKUP(VLOOKUP(C756,'Questionnaire part 2'!$D$254:$I$853,3,FALSE()),'Country &amp; Service Codes'!B:C,2,FALSE()))</f>
        <v>#</v>
      </c>
    </row>
    <row r="758" customFormat="false" ht="15" hidden="false" customHeight="false" outlineLevel="0" collapsed="false">
      <c r="A758" s="251" t="s">
        <v>1043</v>
      </c>
      <c r="B758" s="252" t="str">
        <f aca="false">IF(VLOOKUP(C756,'Questionnaire part 2'!$D$254:$I$853,5,FALSE())="","#",ROUND(VLOOKUP(C756,'Questionnaire part 2'!$D$254:$I$853,5,FALSE()),0))</f>
        <v>#</v>
      </c>
    </row>
    <row r="759" customFormat="false" ht="15" hidden="false" customHeight="false" outlineLevel="0" collapsed="false">
      <c r="A759" s="251" t="s">
        <v>1044</v>
      </c>
      <c r="B759" s="252" t="str">
        <f aca="false">IF(VLOOKUP(C756,'Questionnaire part 2'!$D$254:$I$853,6,FALSE())="","#",ROUND(VLOOKUP(C756,'Questionnaire part 2'!$D$254:$I$853,6,FALSE()),0))</f>
        <v>#</v>
      </c>
    </row>
    <row r="760" customFormat="false" ht="15" hidden="false" customHeight="false" outlineLevel="0" collapsed="false">
      <c r="A760" s="251" t="s">
        <v>1041</v>
      </c>
      <c r="B760" s="252" t="str">
        <f aca="false">IF(VLOOKUP(C760,'Questionnaire part 2'!$D$254:$I$853,2,FALSE())="","#",UPPER(VLOOKUP(C760,'Questionnaire part 2'!$D$254:$I$853,2,FALSE())))</f>
        <v>#</v>
      </c>
      <c r="C760" s="0" t="n">
        <v>163</v>
      </c>
    </row>
    <row r="761" customFormat="false" ht="15" hidden="false" customHeight="false" outlineLevel="0" collapsed="false">
      <c r="A761" s="251" t="s">
        <v>1042</v>
      </c>
      <c r="B761" s="252" t="str">
        <f aca="false">IF(ISNA(VLOOKUP(VLOOKUP(C760,'Questionnaire part 2'!$D$254:$I$853,3,FALSE()),'Country &amp; Service Codes'!B:C,2,FALSE())),"#",VLOOKUP(VLOOKUP(C760,'Questionnaire part 2'!$D$254:$I$853,3,FALSE()),'Country &amp; Service Codes'!B:C,2,FALSE()))</f>
        <v>#</v>
      </c>
    </row>
    <row r="762" customFormat="false" ht="15" hidden="false" customHeight="false" outlineLevel="0" collapsed="false">
      <c r="A762" s="251" t="s">
        <v>1043</v>
      </c>
      <c r="B762" s="252" t="str">
        <f aca="false">IF(VLOOKUP(C760,'Questionnaire part 2'!$D$254:$I$853,5,FALSE())="","#",ROUND(VLOOKUP(C760,'Questionnaire part 2'!$D$254:$I$853,5,FALSE()),0))</f>
        <v>#</v>
      </c>
    </row>
    <row r="763" customFormat="false" ht="15" hidden="false" customHeight="false" outlineLevel="0" collapsed="false">
      <c r="A763" s="251" t="s">
        <v>1044</v>
      </c>
      <c r="B763" s="252" t="str">
        <f aca="false">IF(VLOOKUP(C760,'Questionnaire part 2'!$D$254:$I$853,6,FALSE())="","#",ROUND(VLOOKUP(C760,'Questionnaire part 2'!$D$254:$I$853,6,FALSE()),0))</f>
        <v>#</v>
      </c>
    </row>
    <row r="764" customFormat="false" ht="15" hidden="false" customHeight="false" outlineLevel="0" collapsed="false">
      <c r="A764" s="251" t="s">
        <v>1041</v>
      </c>
      <c r="B764" s="252" t="str">
        <f aca="false">IF(VLOOKUP(C764,'Questionnaire part 2'!$D$254:$I$853,2,FALSE())="","#",UPPER(VLOOKUP(C764,'Questionnaire part 2'!$D$254:$I$853,2,FALSE())))</f>
        <v>#</v>
      </c>
      <c r="C764" s="0" t="n">
        <v>164</v>
      </c>
    </row>
    <row r="765" customFormat="false" ht="15" hidden="false" customHeight="false" outlineLevel="0" collapsed="false">
      <c r="A765" s="251" t="s">
        <v>1042</v>
      </c>
      <c r="B765" s="252" t="str">
        <f aca="false">IF(ISNA(VLOOKUP(VLOOKUP(C764,'Questionnaire part 2'!$D$254:$I$853,3,FALSE()),'Country &amp; Service Codes'!B:C,2,FALSE())),"#",VLOOKUP(VLOOKUP(C764,'Questionnaire part 2'!$D$254:$I$853,3,FALSE()),'Country &amp; Service Codes'!B:C,2,FALSE()))</f>
        <v>#</v>
      </c>
    </row>
    <row r="766" customFormat="false" ht="15" hidden="false" customHeight="false" outlineLevel="0" collapsed="false">
      <c r="A766" s="251" t="s">
        <v>1043</v>
      </c>
      <c r="B766" s="252" t="str">
        <f aca="false">IF(VLOOKUP(C764,'Questionnaire part 2'!$D$254:$I$853,5,FALSE())="","#",ROUND(VLOOKUP(C764,'Questionnaire part 2'!$D$254:$I$853,5,FALSE()),0))</f>
        <v>#</v>
      </c>
    </row>
    <row r="767" customFormat="false" ht="15" hidden="false" customHeight="false" outlineLevel="0" collapsed="false">
      <c r="A767" s="251" t="s">
        <v>1044</v>
      </c>
      <c r="B767" s="252" t="str">
        <f aca="false">IF(VLOOKUP(C764,'Questionnaire part 2'!$D$254:$I$853,6,FALSE())="","#",ROUND(VLOOKUP(C764,'Questionnaire part 2'!$D$254:$I$853,6,FALSE()),0))</f>
        <v>#</v>
      </c>
    </row>
    <row r="768" customFormat="false" ht="15" hidden="false" customHeight="false" outlineLevel="0" collapsed="false">
      <c r="A768" s="251" t="s">
        <v>1041</v>
      </c>
      <c r="B768" s="252" t="str">
        <f aca="false">IF(VLOOKUP(C768,'Questionnaire part 2'!$D$254:$I$853,2,FALSE())="","#",UPPER(VLOOKUP(C768,'Questionnaire part 2'!$D$254:$I$853,2,FALSE())))</f>
        <v>#</v>
      </c>
      <c r="C768" s="0" t="n">
        <v>165</v>
      </c>
    </row>
    <row r="769" customFormat="false" ht="15" hidden="false" customHeight="false" outlineLevel="0" collapsed="false">
      <c r="A769" s="251" t="s">
        <v>1042</v>
      </c>
      <c r="B769" s="252" t="str">
        <f aca="false">IF(ISNA(VLOOKUP(VLOOKUP(C768,'Questionnaire part 2'!$D$254:$I$853,3,FALSE()),'Country &amp; Service Codes'!B:C,2,FALSE())),"#",VLOOKUP(VLOOKUP(C768,'Questionnaire part 2'!$D$254:$I$853,3,FALSE()),'Country &amp; Service Codes'!B:C,2,FALSE()))</f>
        <v>#</v>
      </c>
    </row>
    <row r="770" customFormat="false" ht="15" hidden="false" customHeight="false" outlineLevel="0" collapsed="false">
      <c r="A770" s="251" t="s">
        <v>1043</v>
      </c>
      <c r="B770" s="252" t="str">
        <f aca="false">IF(VLOOKUP(C768,'Questionnaire part 2'!$D$254:$I$853,5,FALSE())="","#",ROUND(VLOOKUP(C768,'Questionnaire part 2'!$D$254:$I$853,5,FALSE()),0))</f>
        <v>#</v>
      </c>
    </row>
    <row r="771" customFormat="false" ht="15" hidden="false" customHeight="false" outlineLevel="0" collapsed="false">
      <c r="A771" s="251" t="s">
        <v>1044</v>
      </c>
      <c r="B771" s="252" t="str">
        <f aca="false">IF(VLOOKUP(C768,'Questionnaire part 2'!$D$254:$I$853,6,FALSE())="","#",ROUND(VLOOKUP(C768,'Questionnaire part 2'!$D$254:$I$853,6,FALSE()),0))</f>
        <v>#</v>
      </c>
    </row>
    <row r="772" customFormat="false" ht="15" hidden="false" customHeight="false" outlineLevel="0" collapsed="false">
      <c r="A772" s="251" t="s">
        <v>1041</v>
      </c>
      <c r="B772" s="252" t="str">
        <f aca="false">IF(VLOOKUP(C772,'Questionnaire part 2'!$D$254:$I$853,2,FALSE())="","#",UPPER(VLOOKUP(C772,'Questionnaire part 2'!$D$254:$I$853,2,FALSE())))</f>
        <v>#</v>
      </c>
      <c r="C772" s="0" t="n">
        <v>166</v>
      </c>
    </row>
    <row r="773" customFormat="false" ht="15" hidden="false" customHeight="false" outlineLevel="0" collapsed="false">
      <c r="A773" s="251" t="s">
        <v>1042</v>
      </c>
      <c r="B773" s="252" t="str">
        <f aca="false">IF(ISNA(VLOOKUP(VLOOKUP(C772,'Questionnaire part 2'!$D$254:$I$853,3,FALSE()),'Country &amp; Service Codes'!B:C,2,FALSE())),"#",VLOOKUP(VLOOKUP(C772,'Questionnaire part 2'!$D$254:$I$853,3,FALSE()),'Country &amp; Service Codes'!B:C,2,FALSE()))</f>
        <v>#</v>
      </c>
    </row>
    <row r="774" customFormat="false" ht="15" hidden="false" customHeight="false" outlineLevel="0" collapsed="false">
      <c r="A774" s="251" t="s">
        <v>1043</v>
      </c>
      <c r="B774" s="252" t="str">
        <f aca="false">IF(VLOOKUP(C772,'Questionnaire part 2'!$D$254:$I$853,5,FALSE())="","#",ROUND(VLOOKUP(C772,'Questionnaire part 2'!$D$254:$I$853,5,FALSE()),0))</f>
        <v>#</v>
      </c>
    </row>
    <row r="775" customFormat="false" ht="15" hidden="false" customHeight="false" outlineLevel="0" collapsed="false">
      <c r="A775" s="251" t="s">
        <v>1044</v>
      </c>
      <c r="B775" s="252" t="str">
        <f aca="false">IF(VLOOKUP(C772,'Questionnaire part 2'!$D$254:$I$853,6,FALSE())="","#",ROUND(VLOOKUP(C772,'Questionnaire part 2'!$D$254:$I$853,6,FALSE()),0))</f>
        <v>#</v>
      </c>
    </row>
    <row r="776" customFormat="false" ht="15" hidden="false" customHeight="false" outlineLevel="0" collapsed="false">
      <c r="A776" s="251" t="s">
        <v>1041</v>
      </c>
      <c r="B776" s="252" t="str">
        <f aca="false">IF(VLOOKUP(C776,'Questionnaire part 2'!$D$254:$I$853,2,FALSE())="","#",UPPER(VLOOKUP(C776,'Questionnaire part 2'!$D$254:$I$853,2,FALSE())))</f>
        <v>#</v>
      </c>
      <c r="C776" s="0" t="n">
        <v>167</v>
      </c>
    </row>
    <row r="777" customFormat="false" ht="15" hidden="false" customHeight="false" outlineLevel="0" collapsed="false">
      <c r="A777" s="251" t="s">
        <v>1042</v>
      </c>
      <c r="B777" s="252" t="str">
        <f aca="false">IF(ISNA(VLOOKUP(VLOOKUP(C776,'Questionnaire part 2'!$D$254:$I$853,3,FALSE()),'Country &amp; Service Codes'!B:C,2,FALSE())),"#",VLOOKUP(VLOOKUP(C776,'Questionnaire part 2'!$D$254:$I$853,3,FALSE()),'Country &amp; Service Codes'!B:C,2,FALSE()))</f>
        <v>#</v>
      </c>
    </row>
    <row r="778" customFormat="false" ht="15" hidden="false" customHeight="false" outlineLevel="0" collapsed="false">
      <c r="A778" s="251" t="s">
        <v>1043</v>
      </c>
      <c r="B778" s="252" t="str">
        <f aca="false">IF(VLOOKUP(C776,'Questionnaire part 2'!$D$254:$I$853,5,FALSE())="","#",ROUND(VLOOKUP(C776,'Questionnaire part 2'!$D$254:$I$853,5,FALSE()),0))</f>
        <v>#</v>
      </c>
    </row>
    <row r="779" customFormat="false" ht="15" hidden="false" customHeight="false" outlineLevel="0" collapsed="false">
      <c r="A779" s="251" t="s">
        <v>1044</v>
      </c>
      <c r="B779" s="252" t="str">
        <f aca="false">IF(VLOOKUP(C776,'Questionnaire part 2'!$D$254:$I$853,6,FALSE())="","#",ROUND(VLOOKUP(C776,'Questionnaire part 2'!$D$254:$I$853,6,FALSE()),0))</f>
        <v>#</v>
      </c>
    </row>
    <row r="780" customFormat="false" ht="15" hidden="false" customHeight="false" outlineLevel="0" collapsed="false">
      <c r="A780" s="251" t="s">
        <v>1041</v>
      </c>
      <c r="B780" s="252" t="str">
        <f aca="false">IF(VLOOKUP(C780,'Questionnaire part 2'!$D$254:$I$853,2,FALSE())="","#",UPPER(VLOOKUP(C780,'Questionnaire part 2'!$D$254:$I$853,2,FALSE())))</f>
        <v>#</v>
      </c>
      <c r="C780" s="0" t="n">
        <v>168</v>
      </c>
    </row>
    <row r="781" customFormat="false" ht="15" hidden="false" customHeight="false" outlineLevel="0" collapsed="false">
      <c r="A781" s="251" t="s">
        <v>1042</v>
      </c>
      <c r="B781" s="252" t="str">
        <f aca="false">IF(ISNA(VLOOKUP(VLOOKUP(C780,'Questionnaire part 2'!$D$254:$I$853,3,FALSE()),'Country &amp; Service Codes'!B:C,2,FALSE())),"#",VLOOKUP(VLOOKUP(C780,'Questionnaire part 2'!$D$254:$I$853,3,FALSE()),'Country &amp; Service Codes'!B:C,2,FALSE()))</f>
        <v>#</v>
      </c>
    </row>
    <row r="782" customFormat="false" ht="15" hidden="false" customHeight="false" outlineLevel="0" collapsed="false">
      <c r="A782" s="251" t="s">
        <v>1043</v>
      </c>
      <c r="B782" s="252" t="str">
        <f aca="false">IF(VLOOKUP(C780,'Questionnaire part 2'!$D$254:$I$853,5,FALSE())="","#",ROUND(VLOOKUP(C780,'Questionnaire part 2'!$D$254:$I$853,5,FALSE()),0))</f>
        <v>#</v>
      </c>
    </row>
    <row r="783" customFormat="false" ht="15" hidden="false" customHeight="false" outlineLevel="0" collapsed="false">
      <c r="A783" s="251" t="s">
        <v>1044</v>
      </c>
      <c r="B783" s="252" t="str">
        <f aca="false">IF(VLOOKUP(C780,'Questionnaire part 2'!$D$254:$I$853,6,FALSE())="","#",ROUND(VLOOKUP(C780,'Questionnaire part 2'!$D$254:$I$853,6,FALSE()),0))</f>
        <v>#</v>
      </c>
    </row>
    <row r="784" customFormat="false" ht="15" hidden="false" customHeight="false" outlineLevel="0" collapsed="false">
      <c r="A784" s="251" t="s">
        <v>1041</v>
      </c>
      <c r="B784" s="252" t="str">
        <f aca="false">IF(VLOOKUP(C784,'Questionnaire part 2'!$D$254:$I$853,2,FALSE())="","#",UPPER(VLOOKUP(C784,'Questionnaire part 2'!$D$254:$I$853,2,FALSE())))</f>
        <v>#</v>
      </c>
      <c r="C784" s="0" t="n">
        <v>169</v>
      </c>
    </row>
    <row r="785" customFormat="false" ht="15" hidden="false" customHeight="false" outlineLevel="0" collapsed="false">
      <c r="A785" s="251" t="s">
        <v>1042</v>
      </c>
      <c r="B785" s="252" t="str">
        <f aca="false">IF(ISNA(VLOOKUP(VLOOKUP(C784,'Questionnaire part 2'!$D$254:$I$853,3,FALSE()),'Country &amp; Service Codes'!B:C,2,FALSE())),"#",VLOOKUP(VLOOKUP(C784,'Questionnaire part 2'!$D$254:$I$853,3,FALSE()),'Country &amp; Service Codes'!B:C,2,FALSE()))</f>
        <v>#</v>
      </c>
    </row>
    <row r="786" customFormat="false" ht="15" hidden="false" customHeight="false" outlineLevel="0" collapsed="false">
      <c r="A786" s="251" t="s">
        <v>1043</v>
      </c>
      <c r="B786" s="252" t="str">
        <f aca="false">IF(VLOOKUP(C784,'Questionnaire part 2'!$D$254:$I$853,5,FALSE())="","#",ROUND(VLOOKUP(C784,'Questionnaire part 2'!$D$254:$I$853,5,FALSE()),0))</f>
        <v>#</v>
      </c>
    </row>
    <row r="787" customFormat="false" ht="15" hidden="false" customHeight="false" outlineLevel="0" collapsed="false">
      <c r="A787" s="251" t="s">
        <v>1044</v>
      </c>
      <c r="B787" s="252" t="str">
        <f aca="false">IF(VLOOKUP(C784,'Questionnaire part 2'!$D$254:$I$853,6,FALSE())="","#",ROUND(VLOOKUP(C784,'Questionnaire part 2'!$D$254:$I$853,6,FALSE()),0))</f>
        <v>#</v>
      </c>
    </row>
    <row r="788" customFormat="false" ht="15" hidden="false" customHeight="false" outlineLevel="0" collapsed="false">
      <c r="A788" s="251" t="s">
        <v>1041</v>
      </c>
      <c r="B788" s="252" t="str">
        <f aca="false">IF(VLOOKUP(C788,'Questionnaire part 2'!$D$254:$I$853,2,FALSE())="","#",UPPER(VLOOKUP(C788,'Questionnaire part 2'!$D$254:$I$853,2,FALSE())))</f>
        <v>#</v>
      </c>
      <c r="C788" s="0" t="n">
        <v>170</v>
      </c>
    </row>
    <row r="789" customFormat="false" ht="15" hidden="false" customHeight="false" outlineLevel="0" collapsed="false">
      <c r="A789" s="251" t="s">
        <v>1042</v>
      </c>
      <c r="B789" s="252" t="str">
        <f aca="false">IF(ISNA(VLOOKUP(VLOOKUP(C788,'Questionnaire part 2'!$D$254:$I$853,3,FALSE()),'Country &amp; Service Codes'!B:C,2,FALSE())),"#",VLOOKUP(VLOOKUP(C788,'Questionnaire part 2'!$D$254:$I$853,3,FALSE()),'Country &amp; Service Codes'!B:C,2,FALSE()))</f>
        <v>#</v>
      </c>
    </row>
    <row r="790" customFormat="false" ht="15" hidden="false" customHeight="false" outlineLevel="0" collapsed="false">
      <c r="A790" s="251" t="s">
        <v>1043</v>
      </c>
      <c r="B790" s="252" t="str">
        <f aca="false">IF(VLOOKUP(C788,'Questionnaire part 2'!$D$254:$I$853,5,FALSE())="","#",ROUND(VLOOKUP(C788,'Questionnaire part 2'!$D$254:$I$853,5,FALSE()),0))</f>
        <v>#</v>
      </c>
    </row>
    <row r="791" customFormat="false" ht="15" hidden="false" customHeight="false" outlineLevel="0" collapsed="false">
      <c r="A791" s="251" t="s">
        <v>1044</v>
      </c>
      <c r="B791" s="252" t="str">
        <f aca="false">IF(VLOOKUP(C788,'Questionnaire part 2'!$D$254:$I$853,6,FALSE())="","#",ROUND(VLOOKUP(C788,'Questionnaire part 2'!$D$254:$I$853,6,FALSE()),0))</f>
        <v>#</v>
      </c>
    </row>
    <row r="792" customFormat="false" ht="15" hidden="false" customHeight="false" outlineLevel="0" collapsed="false">
      <c r="A792" s="251" t="s">
        <v>1041</v>
      </c>
      <c r="B792" s="252" t="str">
        <f aca="false">IF(VLOOKUP(C792,'Questionnaire part 2'!$D$254:$I$853,2,FALSE())="","#",UPPER(VLOOKUP(C792,'Questionnaire part 2'!$D$254:$I$853,2,FALSE())))</f>
        <v>#</v>
      </c>
      <c r="C792" s="0" t="n">
        <v>171</v>
      </c>
    </row>
    <row r="793" customFormat="false" ht="15" hidden="false" customHeight="false" outlineLevel="0" collapsed="false">
      <c r="A793" s="251" t="s">
        <v>1042</v>
      </c>
      <c r="B793" s="252" t="str">
        <f aca="false">IF(ISNA(VLOOKUP(VLOOKUP(C792,'Questionnaire part 2'!$D$254:$I$853,3,FALSE()),'Country &amp; Service Codes'!B:C,2,FALSE())),"#",VLOOKUP(VLOOKUP(C792,'Questionnaire part 2'!$D$254:$I$853,3,FALSE()),'Country &amp; Service Codes'!B:C,2,FALSE()))</f>
        <v>#</v>
      </c>
    </row>
    <row r="794" customFormat="false" ht="15" hidden="false" customHeight="false" outlineLevel="0" collapsed="false">
      <c r="A794" s="251" t="s">
        <v>1043</v>
      </c>
      <c r="B794" s="252" t="str">
        <f aca="false">IF(VLOOKUP(C792,'Questionnaire part 2'!$D$254:$I$853,5,FALSE())="","#",ROUND(VLOOKUP(C792,'Questionnaire part 2'!$D$254:$I$853,5,FALSE()),0))</f>
        <v>#</v>
      </c>
    </row>
    <row r="795" customFormat="false" ht="15" hidden="false" customHeight="false" outlineLevel="0" collapsed="false">
      <c r="A795" s="251" t="s">
        <v>1044</v>
      </c>
      <c r="B795" s="252" t="str">
        <f aca="false">IF(VLOOKUP(C792,'Questionnaire part 2'!$D$254:$I$853,6,FALSE())="","#",ROUND(VLOOKUP(C792,'Questionnaire part 2'!$D$254:$I$853,6,FALSE()),0))</f>
        <v>#</v>
      </c>
    </row>
    <row r="796" customFormat="false" ht="15" hidden="false" customHeight="false" outlineLevel="0" collapsed="false">
      <c r="A796" s="251" t="s">
        <v>1041</v>
      </c>
      <c r="B796" s="252" t="str">
        <f aca="false">IF(VLOOKUP(C796,'Questionnaire part 2'!$D$254:$I$853,2,FALSE())="","#",UPPER(VLOOKUP(C796,'Questionnaire part 2'!$D$254:$I$853,2,FALSE())))</f>
        <v>#</v>
      </c>
      <c r="C796" s="0" t="n">
        <v>172</v>
      </c>
    </row>
    <row r="797" customFormat="false" ht="15" hidden="false" customHeight="false" outlineLevel="0" collapsed="false">
      <c r="A797" s="251" t="s">
        <v>1042</v>
      </c>
      <c r="B797" s="252" t="str">
        <f aca="false">IF(ISNA(VLOOKUP(VLOOKUP(C796,'Questionnaire part 2'!$D$254:$I$853,3,FALSE()),'Country &amp; Service Codes'!B:C,2,FALSE())),"#",VLOOKUP(VLOOKUP(C796,'Questionnaire part 2'!$D$254:$I$853,3,FALSE()),'Country &amp; Service Codes'!B:C,2,FALSE()))</f>
        <v>#</v>
      </c>
    </row>
    <row r="798" customFormat="false" ht="15" hidden="false" customHeight="false" outlineLevel="0" collapsed="false">
      <c r="A798" s="251" t="s">
        <v>1043</v>
      </c>
      <c r="B798" s="252" t="str">
        <f aca="false">IF(VLOOKUP(C796,'Questionnaire part 2'!$D$254:$I$853,5,FALSE())="","#",ROUND(VLOOKUP(C796,'Questionnaire part 2'!$D$254:$I$853,5,FALSE()),0))</f>
        <v>#</v>
      </c>
    </row>
    <row r="799" customFormat="false" ht="15" hidden="false" customHeight="false" outlineLevel="0" collapsed="false">
      <c r="A799" s="251" t="s">
        <v>1044</v>
      </c>
      <c r="B799" s="252" t="str">
        <f aca="false">IF(VLOOKUP(C796,'Questionnaire part 2'!$D$254:$I$853,6,FALSE())="","#",ROUND(VLOOKUP(C796,'Questionnaire part 2'!$D$254:$I$853,6,FALSE()),0))</f>
        <v>#</v>
      </c>
    </row>
    <row r="800" customFormat="false" ht="15" hidden="false" customHeight="false" outlineLevel="0" collapsed="false">
      <c r="A800" s="251" t="s">
        <v>1041</v>
      </c>
      <c r="B800" s="252" t="str">
        <f aca="false">IF(VLOOKUP(C800,'Questionnaire part 2'!$D$254:$I$853,2,FALSE())="","#",UPPER(VLOOKUP(C800,'Questionnaire part 2'!$D$254:$I$853,2,FALSE())))</f>
        <v>#</v>
      </c>
      <c r="C800" s="0" t="n">
        <v>173</v>
      </c>
    </row>
    <row r="801" customFormat="false" ht="15" hidden="false" customHeight="false" outlineLevel="0" collapsed="false">
      <c r="A801" s="251" t="s">
        <v>1042</v>
      </c>
      <c r="B801" s="252" t="str">
        <f aca="false">IF(ISNA(VLOOKUP(VLOOKUP(C800,'Questionnaire part 2'!$D$254:$I$853,3,FALSE()),'Country &amp; Service Codes'!B:C,2,FALSE())),"#",VLOOKUP(VLOOKUP(C800,'Questionnaire part 2'!$D$254:$I$853,3,FALSE()),'Country &amp; Service Codes'!B:C,2,FALSE()))</f>
        <v>#</v>
      </c>
    </row>
    <row r="802" customFormat="false" ht="15" hidden="false" customHeight="false" outlineLevel="0" collapsed="false">
      <c r="A802" s="251" t="s">
        <v>1043</v>
      </c>
      <c r="B802" s="252" t="str">
        <f aca="false">IF(VLOOKUP(C800,'Questionnaire part 2'!$D$254:$I$853,5,FALSE())="","#",ROUND(VLOOKUP(C800,'Questionnaire part 2'!$D$254:$I$853,5,FALSE()),0))</f>
        <v>#</v>
      </c>
    </row>
    <row r="803" customFormat="false" ht="15" hidden="false" customHeight="false" outlineLevel="0" collapsed="false">
      <c r="A803" s="251" t="s">
        <v>1044</v>
      </c>
      <c r="B803" s="252" t="str">
        <f aca="false">IF(VLOOKUP(C800,'Questionnaire part 2'!$D$254:$I$853,6,FALSE())="","#",ROUND(VLOOKUP(C800,'Questionnaire part 2'!$D$254:$I$853,6,FALSE()),0))</f>
        <v>#</v>
      </c>
    </row>
    <row r="804" customFormat="false" ht="15" hidden="false" customHeight="false" outlineLevel="0" collapsed="false">
      <c r="A804" s="251" t="s">
        <v>1041</v>
      </c>
      <c r="B804" s="252" t="str">
        <f aca="false">IF(VLOOKUP(C804,'Questionnaire part 2'!$D$254:$I$853,2,FALSE())="","#",UPPER(VLOOKUP(C804,'Questionnaire part 2'!$D$254:$I$853,2,FALSE())))</f>
        <v>#</v>
      </c>
      <c r="C804" s="0" t="n">
        <v>174</v>
      </c>
    </row>
    <row r="805" customFormat="false" ht="15" hidden="false" customHeight="false" outlineLevel="0" collapsed="false">
      <c r="A805" s="251" t="s">
        <v>1042</v>
      </c>
      <c r="B805" s="252" t="str">
        <f aca="false">IF(ISNA(VLOOKUP(VLOOKUP(C804,'Questionnaire part 2'!$D$254:$I$853,3,FALSE()),'Country &amp; Service Codes'!B:C,2,FALSE())),"#",VLOOKUP(VLOOKUP(C804,'Questionnaire part 2'!$D$254:$I$853,3,FALSE()),'Country &amp; Service Codes'!B:C,2,FALSE()))</f>
        <v>#</v>
      </c>
    </row>
    <row r="806" customFormat="false" ht="15" hidden="false" customHeight="false" outlineLevel="0" collapsed="false">
      <c r="A806" s="251" t="s">
        <v>1043</v>
      </c>
      <c r="B806" s="252" t="str">
        <f aca="false">IF(VLOOKUP(C804,'Questionnaire part 2'!$D$254:$I$853,5,FALSE())="","#",ROUND(VLOOKUP(C804,'Questionnaire part 2'!$D$254:$I$853,5,FALSE()),0))</f>
        <v>#</v>
      </c>
    </row>
    <row r="807" customFormat="false" ht="15" hidden="false" customHeight="false" outlineLevel="0" collapsed="false">
      <c r="A807" s="251" t="s">
        <v>1044</v>
      </c>
      <c r="B807" s="252" t="str">
        <f aca="false">IF(VLOOKUP(C804,'Questionnaire part 2'!$D$254:$I$853,6,FALSE())="","#",ROUND(VLOOKUP(C804,'Questionnaire part 2'!$D$254:$I$853,6,FALSE()),0))</f>
        <v>#</v>
      </c>
    </row>
    <row r="808" customFormat="false" ht="15" hidden="false" customHeight="false" outlineLevel="0" collapsed="false">
      <c r="A808" s="251" t="s">
        <v>1041</v>
      </c>
      <c r="B808" s="252" t="str">
        <f aca="false">IF(VLOOKUP(C808,'Questionnaire part 2'!$D$254:$I$853,2,FALSE())="","#",UPPER(VLOOKUP(C808,'Questionnaire part 2'!$D$254:$I$853,2,FALSE())))</f>
        <v>#</v>
      </c>
      <c r="C808" s="0" t="n">
        <v>175</v>
      </c>
    </row>
    <row r="809" customFormat="false" ht="15" hidden="false" customHeight="false" outlineLevel="0" collapsed="false">
      <c r="A809" s="251" t="s">
        <v>1042</v>
      </c>
      <c r="B809" s="252" t="str">
        <f aca="false">IF(ISNA(VLOOKUP(VLOOKUP(C808,'Questionnaire part 2'!$D$254:$I$853,3,FALSE()),'Country &amp; Service Codes'!B:C,2,FALSE())),"#",VLOOKUP(VLOOKUP(C808,'Questionnaire part 2'!$D$254:$I$853,3,FALSE()),'Country &amp; Service Codes'!B:C,2,FALSE()))</f>
        <v>#</v>
      </c>
    </row>
    <row r="810" customFormat="false" ht="15" hidden="false" customHeight="false" outlineLevel="0" collapsed="false">
      <c r="A810" s="251" t="s">
        <v>1043</v>
      </c>
      <c r="B810" s="252" t="str">
        <f aca="false">IF(VLOOKUP(C808,'Questionnaire part 2'!$D$254:$I$853,5,FALSE())="","#",ROUND(VLOOKUP(C808,'Questionnaire part 2'!$D$254:$I$853,5,FALSE()),0))</f>
        <v>#</v>
      </c>
    </row>
    <row r="811" customFormat="false" ht="15" hidden="false" customHeight="false" outlineLevel="0" collapsed="false">
      <c r="A811" s="251" t="s">
        <v>1044</v>
      </c>
      <c r="B811" s="252" t="str">
        <f aca="false">IF(VLOOKUP(C808,'Questionnaire part 2'!$D$254:$I$853,6,FALSE())="","#",ROUND(VLOOKUP(C808,'Questionnaire part 2'!$D$254:$I$853,6,FALSE()),0))</f>
        <v>#</v>
      </c>
    </row>
    <row r="812" customFormat="false" ht="15" hidden="false" customHeight="false" outlineLevel="0" collapsed="false">
      <c r="A812" s="251" t="s">
        <v>1041</v>
      </c>
      <c r="B812" s="252" t="str">
        <f aca="false">IF(VLOOKUP(C812,'Questionnaire part 2'!$D$254:$I$853,2,FALSE())="","#",UPPER(VLOOKUP(C812,'Questionnaire part 2'!$D$254:$I$853,2,FALSE())))</f>
        <v>#</v>
      </c>
      <c r="C812" s="0" t="n">
        <v>176</v>
      </c>
    </row>
    <row r="813" customFormat="false" ht="15" hidden="false" customHeight="false" outlineLevel="0" collapsed="false">
      <c r="A813" s="251" t="s">
        <v>1042</v>
      </c>
      <c r="B813" s="252" t="str">
        <f aca="false">IF(ISNA(VLOOKUP(VLOOKUP(C812,'Questionnaire part 2'!$D$254:$I$853,3,FALSE()),'Country &amp; Service Codes'!B:C,2,FALSE())),"#",VLOOKUP(VLOOKUP(C812,'Questionnaire part 2'!$D$254:$I$853,3,FALSE()),'Country &amp; Service Codes'!B:C,2,FALSE()))</f>
        <v>#</v>
      </c>
    </row>
    <row r="814" customFormat="false" ht="15" hidden="false" customHeight="false" outlineLevel="0" collapsed="false">
      <c r="A814" s="251" t="s">
        <v>1043</v>
      </c>
      <c r="B814" s="252" t="str">
        <f aca="false">IF(VLOOKUP(C812,'Questionnaire part 2'!$D$254:$I$853,5,FALSE())="","#",ROUND(VLOOKUP(C812,'Questionnaire part 2'!$D$254:$I$853,5,FALSE()),0))</f>
        <v>#</v>
      </c>
    </row>
    <row r="815" customFormat="false" ht="15" hidden="false" customHeight="false" outlineLevel="0" collapsed="false">
      <c r="A815" s="251" t="s">
        <v>1044</v>
      </c>
      <c r="B815" s="252" t="str">
        <f aca="false">IF(VLOOKUP(C812,'Questionnaire part 2'!$D$254:$I$853,6,FALSE())="","#",ROUND(VLOOKUP(C812,'Questionnaire part 2'!$D$254:$I$853,6,FALSE()),0))</f>
        <v>#</v>
      </c>
    </row>
    <row r="816" customFormat="false" ht="15" hidden="false" customHeight="false" outlineLevel="0" collapsed="false">
      <c r="A816" s="251" t="s">
        <v>1041</v>
      </c>
      <c r="B816" s="252" t="str">
        <f aca="false">IF(VLOOKUP(C816,'Questionnaire part 2'!$D$254:$I$853,2,FALSE())="","#",UPPER(VLOOKUP(C816,'Questionnaire part 2'!$D$254:$I$853,2,FALSE())))</f>
        <v>#</v>
      </c>
      <c r="C816" s="0" t="n">
        <v>177</v>
      </c>
    </row>
    <row r="817" customFormat="false" ht="15" hidden="false" customHeight="false" outlineLevel="0" collapsed="false">
      <c r="A817" s="251" t="s">
        <v>1042</v>
      </c>
      <c r="B817" s="252" t="str">
        <f aca="false">IF(ISNA(VLOOKUP(VLOOKUP(C816,'Questionnaire part 2'!$D$254:$I$853,3,FALSE()),'Country &amp; Service Codes'!B:C,2,FALSE())),"#",VLOOKUP(VLOOKUP(C816,'Questionnaire part 2'!$D$254:$I$853,3,FALSE()),'Country &amp; Service Codes'!B:C,2,FALSE()))</f>
        <v>#</v>
      </c>
    </row>
    <row r="818" customFormat="false" ht="15" hidden="false" customHeight="false" outlineLevel="0" collapsed="false">
      <c r="A818" s="251" t="s">
        <v>1043</v>
      </c>
      <c r="B818" s="252" t="str">
        <f aca="false">IF(VLOOKUP(C816,'Questionnaire part 2'!$D$254:$I$853,5,FALSE())="","#",ROUND(VLOOKUP(C816,'Questionnaire part 2'!$D$254:$I$853,5,FALSE()),0))</f>
        <v>#</v>
      </c>
    </row>
    <row r="819" customFormat="false" ht="15" hidden="false" customHeight="false" outlineLevel="0" collapsed="false">
      <c r="A819" s="251" t="s">
        <v>1044</v>
      </c>
      <c r="B819" s="252" t="str">
        <f aca="false">IF(VLOOKUP(C816,'Questionnaire part 2'!$D$254:$I$853,6,FALSE())="","#",ROUND(VLOOKUP(C816,'Questionnaire part 2'!$D$254:$I$853,6,FALSE()),0))</f>
        <v>#</v>
      </c>
    </row>
    <row r="820" customFormat="false" ht="15" hidden="false" customHeight="false" outlineLevel="0" collapsed="false">
      <c r="A820" s="251" t="s">
        <v>1041</v>
      </c>
      <c r="B820" s="252" t="str">
        <f aca="false">IF(VLOOKUP(C820,'Questionnaire part 2'!$D$254:$I$853,2,FALSE())="","#",UPPER(VLOOKUP(C820,'Questionnaire part 2'!$D$254:$I$853,2,FALSE())))</f>
        <v>#</v>
      </c>
      <c r="C820" s="0" t="n">
        <v>178</v>
      </c>
    </row>
    <row r="821" customFormat="false" ht="15" hidden="false" customHeight="false" outlineLevel="0" collapsed="false">
      <c r="A821" s="251" t="s">
        <v>1042</v>
      </c>
      <c r="B821" s="252" t="str">
        <f aca="false">IF(ISNA(VLOOKUP(VLOOKUP(C820,'Questionnaire part 2'!$D$254:$I$853,3,FALSE()),'Country &amp; Service Codes'!B:C,2,FALSE())),"#",VLOOKUP(VLOOKUP(C820,'Questionnaire part 2'!$D$254:$I$853,3,FALSE()),'Country &amp; Service Codes'!B:C,2,FALSE()))</f>
        <v>#</v>
      </c>
    </row>
    <row r="822" customFormat="false" ht="15" hidden="false" customHeight="false" outlineLevel="0" collapsed="false">
      <c r="A822" s="251" t="s">
        <v>1043</v>
      </c>
      <c r="B822" s="252" t="str">
        <f aca="false">IF(VLOOKUP(C820,'Questionnaire part 2'!$D$254:$I$853,5,FALSE())="","#",ROUND(VLOOKUP(C820,'Questionnaire part 2'!$D$254:$I$853,5,FALSE()),0))</f>
        <v>#</v>
      </c>
    </row>
    <row r="823" customFormat="false" ht="15" hidden="false" customHeight="false" outlineLevel="0" collapsed="false">
      <c r="A823" s="251" t="s">
        <v>1044</v>
      </c>
      <c r="B823" s="252" t="str">
        <f aca="false">IF(VLOOKUP(C820,'Questionnaire part 2'!$D$254:$I$853,6,FALSE())="","#",ROUND(VLOOKUP(C820,'Questionnaire part 2'!$D$254:$I$853,6,FALSE()),0))</f>
        <v>#</v>
      </c>
    </row>
    <row r="824" customFormat="false" ht="15" hidden="false" customHeight="false" outlineLevel="0" collapsed="false">
      <c r="A824" s="251" t="s">
        <v>1041</v>
      </c>
      <c r="B824" s="252" t="str">
        <f aca="false">IF(VLOOKUP(C824,'Questionnaire part 2'!$D$254:$I$853,2,FALSE())="","#",UPPER(VLOOKUP(C824,'Questionnaire part 2'!$D$254:$I$853,2,FALSE())))</f>
        <v>#</v>
      </c>
      <c r="C824" s="0" t="n">
        <v>179</v>
      </c>
    </row>
    <row r="825" customFormat="false" ht="15" hidden="false" customHeight="false" outlineLevel="0" collapsed="false">
      <c r="A825" s="251" t="s">
        <v>1042</v>
      </c>
      <c r="B825" s="252" t="str">
        <f aca="false">IF(ISNA(VLOOKUP(VLOOKUP(C824,'Questionnaire part 2'!$D$254:$I$853,3,FALSE()),'Country &amp; Service Codes'!B:C,2,FALSE())),"#",VLOOKUP(VLOOKUP(C824,'Questionnaire part 2'!$D$254:$I$853,3,FALSE()),'Country &amp; Service Codes'!B:C,2,FALSE()))</f>
        <v>#</v>
      </c>
    </row>
    <row r="826" customFormat="false" ht="15" hidden="false" customHeight="false" outlineLevel="0" collapsed="false">
      <c r="A826" s="251" t="s">
        <v>1043</v>
      </c>
      <c r="B826" s="252" t="str">
        <f aca="false">IF(VLOOKUP(C824,'Questionnaire part 2'!$D$254:$I$853,5,FALSE())="","#",ROUND(VLOOKUP(C824,'Questionnaire part 2'!$D$254:$I$853,5,FALSE()),0))</f>
        <v>#</v>
      </c>
    </row>
    <row r="827" customFormat="false" ht="15" hidden="false" customHeight="false" outlineLevel="0" collapsed="false">
      <c r="A827" s="251" t="s">
        <v>1044</v>
      </c>
      <c r="B827" s="252" t="str">
        <f aca="false">IF(VLOOKUP(C824,'Questionnaire part 2'!$D$254:$I$853,6,FALSE())="","#",ROUND(VLOOKUP(C824,'Questionnaire part 2'!$D$254:$I$853,6,FALSE()),0))</f>
        <v>#</v>
      </c>
    </row>
    <row r="828" customFormat="false" ht="15" hidden="false" customHeight="false" outlineLevel="0" collapsed="false">
      <c r="A828" s="251" t="s">
        <v>1041</v>
      </c>
      <c r="B828" s="252" t="str">
        <f aca="false">IF(VLOOKUP(C828,'Questionnaire part 2'!$D$254:$I$853,2,FALSE())="","#",UPPER(VLOOKUP(C828,'Questionnaire part 2'!$D$254:$I$853,2,FALSE())))</f>
        <v>#</v>
      </c>
      <c r="C828" s="0" t="n">
        <v>180</v>
      </c>
    </row>
    <row r="829" customFormat="false" ht="15" hidden="false" customHeight="false" outlineLevel="0" collapsed="false">
      <c r="A829" s="251" t="s">
        <v>1042</v>
      </c>
      <c r="B829" s="252" t="str">
        <f aca="false">IF(ISNA(VLOOKUP(VLOOKUP(C828,'Questionnaire part 2'!$D$254:$I$853,3,FALSE()),'Country &amp; Service Codes'!B:C,2,FALSE())),"#",VLOOKUP(VLOOKUP(C828,'Questionnaire part 2'!$D$254:$I$853,3,FALSE()),'Country &amp; Service Codes'!B:C,2,FALSE()))</f>
        <v>#</v>
      </c>
    </row>
    <row r="830" customFormat="false" ht="15" hidden="false" customHeight="false" outlineLevel="0" collapsed="false">
      <c r="A830" s="251" t="s">
        <v>1043</v>
      </c>
      <c r="B830" s="252" t="str">
        <f aca="false">IF(VLOOKUP(C828,'Questionnaire part 2'!$D$254:$I$853,5,FALSE())="","#",ROUND(VLOOKUP(C828,'Questionnaire part 2'!$D$254:$I$853,5,FALSE()),0))</f>
        <v>#</v>
      </c>
    </row>
    <row r="831" customFormat="false" ht="15" hidden="false" customHeight="false" outlineLevel="0" collapsed="false">
      <c r="A831" s="251" t="s">
        <v>1044</v>
      </c>
      <c r="B831" s="252" t="str">
        <f aca="false">IF(VLOOKUP(C828,'Questionnaire part 2'!$D$254:$I$853,6,FALSE())="","#",ROUND(VLOOKUP(C828,'Questionnaire part 2'!$D$254:$I$853,6,FALSE()),0))</f>
        <v>#</v>
      </c>
    </row>
    <row r="832" customFormat="false" ht="15" hidden="false" customHeight="false" outlineLevel="0" collapsed="false">
      <c r="A832" s="251" t="s">
        <v>1041</v>
      </c>
      <c r="B832" s="252" t="str">
        <f aca="false">IF(VLOOKUP(C832,'Questionnaire part 2'!$D$254:$I$853,2,FALSE())="","#",UPPER(VLOOKUP(C832,'Questionnaire part 2'!$D$254:$I$853,2,FALSE())))</f>
        <v>#</v>
      </c>
      <c r="C832" s="0" t="n">
        <v>181</v>
      </c>
    </row>
    <row r="833" customFormat="false" ht="15" hidden="false" customHeight="false" outlineLevel="0" collapsed="false">
      <c r="A833" s="251" t="s">
        <v>1042</v>
      </c>
      <c r="B833" s="252" t="str">
        <f aca="false">IF(ISNA(VLOOKUP(VLOOKUP(C832,'Questionnaire part 2'!$D$254:$I$853,3,FALSE()),'Country &amp; Service Codes'!B:C,2,FALSE())),"#",VLOOKUP(VLOOKUP(C832,'Questionnaire part 2'!$D$254:$I$853,3,FALSE()),'Country &amp; Service Codes'!B:C,2,FALSE()))</f>
        <v>#</v>
      </c>
    </row>
    <row r="834" customFormat="false" ht="15" hidden="false" customHeight="false" outlineLevel="0" collapsed="false">
      <c r="A834" s="251" t="s">
        <v>1043</v>
      </c>
      <c r="B834" s="252" t="str">
        <f aca="false">IF(VLOOKUP(C832,'Questionnaire part 2'!$D$254:$I$853,5,FALSE())="","#",ROUND(VLOOKUP(C832,'Questionnaire part 2'!$D$254:$I$853,5,FALSE()),0))</f>
        <v>#</v>
      </c>
    </row>
    <row r="835" customFormat="false" ht="15" hidden="false" customHeight="false" outlineLevel="0" collapsed="false">
      <c r="A835" s="251" t="s">
        <v>1044</v>
      </c>
      <c r="B835" s="252" t="str">
        <f aca="false">IF(VLOOKUP(C832,'Questionnaire part 2'!$D$254:$I$853,6,FALSE())="","#",ROUND(VLOOKUP(C832,'Questionnaire part 2'!$D$254:$I$853,6,FALSE()),0))</f>
        <v>#</v>
      </c>
    </row>
    <row r="836" customFormat="false" ht="15" hidden="false" customHeight="false" outlineLevel="0" collapsed="false">
      <c r="A836" s="251" t="s">
        <v>1041</v>
      </c>
      <c r="B836" s="252" t="str">
        <f aca="false">IF(VLOOKUP(C836,'Questionnaire part 2'!$D$254:$I$853,2,FALSE())="","#",UPPER(VLOOKUP(C836,'Questionnaire part 2'!$D$254:$I$853,2,FALSE())))</f>
        <v>#</v>
      </c>
      <c r="C836" s="0" t="n">
        <v>182</v>
      </c>
    </row>
    <row r="837" customFormat="false" ht="15" hidden="false" customHeight="false" outlineLevel="0" collapsed="false">
      <c r="A837" s="251" t="s">
        <v>1042</v>
      </c>
      <c r="B837" s="252" t="str">
        <f aca="false">IF(ISNA(VLOOKUP(VLOOKUP(C836,'Questionnaire part 2'!$D$254:$I$853,3,FALSE()),'Country &amp; Service Codes'!B:C,2,FALSE())),"#",VLOOKUP(VLOOKUP(C836,'Questionnaire part 2'!$D$254:$I$853,3,FALSE()),'Country &amp; Service Codes'!B:C,2,FALSE()))</f>
        <v>#</v>
      </c>
    </row>
    <row r="838" customFormat="false" ht="15" hidden="false" customHeight="false" outlineLevel="0" collapsed="false">
      <c r="A838" s="251" t="s">
        <v>1043</v>
      </c>
      <c r="B838" s="252" t="str">
        <f aca="false">IF(VLOOKUP(C836,'Questionnaire part 2'!$D$254:$I$853,5,FALSE())="","#",ROUND(VLOOKUP(C836,'Questionnaire part 2'!$D$254:$I$853,5,FALSE()),0))</f>
        <v>#</v>
      </c>
    </row>
    <row r="839" customFormat="false" ht="15" hidden="false" customHeight="false" outlineLevel="0" collapsed="false">
      <c r="A839" s="251" t="s">
        <v>1044</v>
      </c>
      <c r="B839" s="252" t="str">
        <f aca="false">IF(VLOOKUP(C836,'Questionnaire part 2'!$D$254:$I$853,6,FALSE())="","#",ROUND(VLOOKUP(C836,'Questionnaire part 2'!$D$254:$I$853,6,FALSE()),0))</f>
        <v>#</v>
      </c>
    </row>
    <row r="840" customFormat="false" ht="15" hidden="false" customHeight="false" outlineLevel="0" collapsed="false">
      <c r="A840" s="251" t="s">
        <v>1041</v>
      </c>
      <c r="B840" s="252" t="str">
        <f aca="false">IF(VLOOKUP(C840,'Questionnaire part 2'!$D$254:$I$853,2,FALSE())="","#",UPPER(VLOOKUP(C840,'Questionnaire part 2'!$D$254:$I$853,2,FALSE())))</f>
        <v>#</v>
      </c>
      <c r="C840" s="0" t="n">
        <v>183</v>
      </c>
    </row>
    <row r="841" customFormat="false" ht="15" hidden="false" customHeight="false" outlineLevel="0" collapsed="false">
      <c r="A841" s="251" t="s">
        <v>1042</v>
      </c>
      <c r="B841" s="252" t="str">
        <f aca="false">IF(ISNA(VLOOKUP(VLOOKUP(C840,'Questionnaire part 2'!$D$254:$I$853,3,FALSE()),'Country &amp; Service Codes'!B:C,2,FALSE())),"#",VLOOKUP(VLOOKUP(C840,'Questionnaire part 2'!$D$254:$I$853,3,FALSE()),'Country &amp; Service Codes'!B:C,2,FALSE()))</f>
        <v>#</v>
      </c>
    </row>
    <row r="842" customFormat="false" ht="15" hidden="false" customHeight="false" outlineLevel="0" collapsed="false">
      <c r="A842" s="251" t="s">
        <v>1043</v>
      </c>
      <c r="B842" s="252" t="str">
        <f aca="false">IF(VLOOKUP(C840,'Questionnaire part 2'!$D$254:$I$853,5,FALSE())="","#",ROUND(VLOOKUP(C840,'Questionnaire part 2'!$D$254:$I$853,5,FALSE()),0))</f>
        <v>#</v>
      </c>
    </row>
    <row r="843" customFormat="false" ht="15" hidden="false" customHeight="false" outlineLevel="0" collapsed="false">
      <c r="A843" s="251" t="s">
        <v>1044</v>
      </c>
      <c r="B843" s="252" t="str">
        <f aca="false">IF(VLOOKUP(C840,'Questionnaire part 2'!$D$254:$I$853,6,FALSE())="","#",ROUND(VLOOKUP(C840,'Questionnaire part 2'!$D$254:$I$853,6,FALSE()),0))</f>
        <v>#</v>
      </c>
    </row>
    <row r="844" customFormat="false" ht="15" hidden="false" customHeight="false" outlineLevel="0" collapsed="false">
      <c r="A844" s="251" t="s">
        <v>1041</v>
      </c>
      <c r="B844" s="252" t="str">
        <f aca="false">IF(VLOOKUP(C844,'Questionnaire part 2'!$D$254:$I$853,2,FALSE())="","#",UPPER(VLOOKUP(C844,'Questionnaire part 2'!$D$254:$I$853,2,FALSE())))</f>
        <v>#</v>
      </c>
      <c r="C844" s="0" t="n">
        <v>184</v>
      </c>
    </row>
    <row r="845" customFormat="false" ht="15" hidden="false" customHeight="false" outlineLevel="0" collapsed="false">
      <c r="A845" s="251" t="s">
        <v>1042</v>
      </c>
      <c r="B845" s="252" t="str">
        <f aca="false">IF(ISNA(VLOOKUP(VLOOKUP(C844,'Questionnaire part 2'!$D$254:$I$853,3,FALSE()),'Country &amp; Service Codes'!B:C,2,FALSE())),"#",VLOOKUP(VLOOKUP(C844,'Questionnaire part 2'!$D$254:$I$853,3,FALSE()),'Country &amp; Service Codes'!B:C,2,FALSE()))</f>
        <v>#</v>
      </c>
    </row>
    <row r="846" customFormat="false" ht="15" hidden="false" customHeight="false" outlineLevel="0" collapsed="false">
      <c r="A846" s="251" t="s">
        <v>1043</v>
      </c>
      <c r="B846" s="252" t="str">
        <f aca="false">IF(VLOOKUP(C844,'Questionnaire part 2'!$D$254:$I$853,5,FALSE())="","#",ROUND(VLOOKUP(C844,'Questionnaire part 2'!$D$254:$I$853,5,FALSE()),0))</f>
        <v>#</v>
      </c>
    </row>
    <row r="847" customFormat="false" ht="15" hidden="false" customHeight="false" outlineLevel="0" collapsed="false">
      <c r="A847" s="251" t="s">
        <v>1044</v>
      </c>
      <c r="B847" s="252" t="str">
        <f aca="false">IF(VLOOKUP(C844,'Questionnaire part 2'!$D$254:$I$853,6,FALSE())="","#",ROUND(VLOOKUP(C844,'Questionnaire part 2'!$D$254:$I$853,6,FALSE()),0))</f>
        <v>#</v>
      </c>
    </row>
    <row r="848" customFormat="false" ht="15" hidden="false" customHeight="false" outlineLevel="0" collapsed="false">
      <c r="A848" s="251" t="s">
        <v>1041</v>
      </c>
      <c r="B848" s="252" t="str">
        <f aca="false">IF(VLOOKUP(C848,'Questionnaire part 2'!$D$254:$I$853,2,FALSE())="","#",UPPER(VLOOKUP(C848,'Questionnaire part 2'!$D$254:$I$853,2,FALSE())))</f>
        <v>#</v>
      </c>
      <c r="C848" s="0" t="n">
        <v>185</v>
      </c>
    </row>
    <row r="849" customFormat="false" ht="15" hidden="false" customHeight="false" outlineLevel="0" collapsed="false">
      <c r="A849" s="251" t="s">
        <v>1042</v>
      </c>
      <c r="B849" s="252" t="str">
        <f aca="false">IF(ISNA(VLOOKUP(VLOOKUP(C848,'Questionnaire part 2'!$D$254:$I$853,3,FALSE()),'Country &amp; Service Codes'!B:C,2,FALSE())),"#",VLOOKUP(VLOOKUP(C848,'Questionnaire part 2'!$D$254:$I$853,3,FALSE()),'Country &amp; Service Codes'!B:C,2,FALSE()))</f>
        <v>#</v>
      </c>
    </row>
    <row r="850" customFormat="false" ht="15" hidden="false" customHeight="false" outlineLevel="0" collapsed="false">
      <c r="A850" s="251" t="s">
        <v>1043</v>
      </c>
      <c r="B850" s="252" t="str">
        <f aca="false">IF(VLOOKUP(C848,'Questionnaire part 2'!$D$254:$I$853,5,FALSE())="","#",ROUND(VLOOKUP(C848,'Questionnaire part 2'!$D$254:$I$853,5,FALSE()),0))</f>
        <v>#</v>
      </c>
    </row>
    <row r="851" customFormat="false" ht="15" hidden="false" customHeight="false" outlineLevel="0" collapsed="false">
      <c r="A851" s="251" t="s">
        <v>1044</v>
      </c>
      <c r="B851" s="252" t="str">
        <f aca="false">IF(VLOOKUP(C848,'Questionnaire part 2'!$D$254:$I$853,6,FALSE())="","#",ROUND(VLOOKUP(C848,'Questionnaire part 2'!$D$254:$I$853,6,FALSE()),0))</f>
        <v>#</v>
      </c>
    </row>
    <row r="852" customFormat="false" ht="15" hidden="false" customHeight="false" outlineLevel="0" collapsed="false">
      <c r="A852" s="251" t="s">
        <v>1041</v>
      </c>
      <c r="B852" s="252" t="str">
        <f aca="false">IF(VLOOKUP(C852,'Questionnaire part 2'!$D$254:$I$853,2,FALSE())="","#",UPPER(VLOOKUP(C852,'Questionnaire part 2'!$D$254:$I$853,2,FALSE())))</f>
        <v>#</v>
      </c>
      <c r="C852" s="0" t="n">
        <v>186</v>
      </c>
    </row>
    <row r="853" customFormat="false" ht="15" hidden="false" customHeight="false" outlineLevel="0" collapsed="false">
      <c r="A853" s="251" t="s">
        <v>1042</v>
      </c>
      <c r="B853" s="252" t="str">
        <f aca="false">IF(ISNA(VLOOKUP(VLOOKUP(C852,'Questionnaire part 2'!$D$254:$I$853,3,FALSE()),'Country &amp; Service Codes'!B:C,2,FALSE())),"#",VLOOKUP(VLOOKUP(C852,'Questionnaire part 2'!$D$254:$I$853,3,FALSE()),'Country &amp; Service Codes'!B:C,2,FALSE()))</f>
        <v>#</v>
      </c>
    </row>
    <row r="854" customFormat="false" ht="15" hidden="false" customHeight="false" outlineLevel="0" collapsed="false">
      <c r="A854" s="251" t="s">
        <v>1043</v>
      </c>
      <c r="B854" s="252" t="str">
        <f aca="false">IF(VLOOKUP(C852,'Questionnaire part 2'!$D$254:$I$853,5,FALSE())="","#",ROUND(VLOOKUP(C852,'Questionnaire part 2'!$D$254:$I$853,5,FALSE()),0))</f>
        <v>#</v>
      </c>
    </row>
    <row r="855" customFormat="false" ht="15" hidden="false" customHeight="false" outlineLevel="0" collapsed="false">
      <c r="A855" s="251" t="s">
        <v>1044</v>
      </c>
      <c r="B855" s="252" t="str">
        <f aca="false">IF(VLOOKUP(C852,'Questionnaire part 2'!$D$254:$I$853,6,FALSE())="","#",ROUND(VLOOKUP(C852,'Questionnaire part 2'!$D$254:$I$853,6,FALSE()),0))</f>
        <v>#</v>
      </c>
    </row>
    <row r="856" customFormat="false" ht="15" hidden="false" customHeight="false" outlineLevel="0" collapsed="false">
      <c r="A856" s="251" t="s">
        <v>1041</v>
      </c>
      <c r="B856" s="252" t="str">
        <f aca="false">IF(VLOOKUP(C856,'Questionnaire part 2'!$D$254:$I$853,2,FALSE())="","#",UPPER(VLOOKUP(C856,'Questionnaire part 2'!$D$254:$I$853,2,FALSE())))</f>
        <v>#</v>
      </c>
      <c r="C856" s="0" t="n">
        <v>187</v>
      </c>
    </row>
    <row r="857" customFormat="false" ht="15" hidden="false" customHeight="false" outlineLevel="0" collapsed="false">
      <c r="A857" s="251" t="s">
        <v>1042</v>
      </c>
      <c r="B857" s="252" t="str">
        <f aca="false">IF(ISNA(VLOOKUP(VLOOKUP(C856,'Questionnaire part 2'!$D$254:$I$853,3,FALSE()),'Country &amp; Service Codes'!B:C,2,FALSE())),"#",VLOOKUP(VLOOKUP(C856,'Questionnaire part 2'!$D$254:$I$853,3,FALSE()),'Country &amp; Service Codes'!B:C,2,FALSE()))</f>
        <v>#</v>
      </c>
    </row>
    <row r="858" customFormat="false" ht="15" hidden="false" customHeight="false" outlineLevel="0" collapsed="false">
      <c r="A858" s="251" t="s">
        <v>1043</v>
      </c>
      <c r="B858" s="252" t="str">
        <f aca="false">IF(VLOOKUP(C856,'Questionnaire part 2'!$D$254:$I$853,5,FALSE())="","#",ROUND(VLOOKUP(C856,'Questionnaire part 2'!$D$254:$I$853,5,FALSE()),0))</f>
        <v>#</v>
      </c>
    </row>
    <row r="859" customFormat="false" ht="15" hidden="false" customHeight="false" outlineLevel="0" collapsed="false">
      <c r="A859" s="251" t="s">
        <v>1044</v>
      </c>
      <c r="B859" s="252" t="str">
        <f aca="false">IF(VLOOKUP(C856,'Questionnaire part 2'!$D$254:$I$853,6,FALSE())="","#",ROUND(VLOOKUP(C856,'Questionnaire part 2'!$D$254:$I$853,6,FALSE()),0))</f>
        <v>#</v>
      </c>
    </row>
    <row r="860" customFormat="false" ht="15" hidden="false" customHeight="false" outlineLevel="0" collapsed="false">
      <c r="A860" s="251" t="s">
        <v>1041</v>
      </c>
      <c r="B860" s="252" t="str">
        <f aca="false">IF(VLOOKUP(C860,'Questionnaire part 2'!$D$254:$I$853,2,FALSE())="","#",UPPER(VLOOKUP(C860,'Questionnaire part 2'!$D$254:$I$853,2,FALSE())))</f>
        <v>#</v>
      </c>
      <c r="C860" s="0" t="n">
        <v>188</v>
      </c>
    </row>
    <row r="861" customFormat="false" ht="15" hidden="false" customHeight="false" outlineLevel="0" collapsed="false">
      <c r="A861" s="251" t="s">
        <v>1042</v>
      </c>
      <c r="B861" s="252" t="str">
        <f aca="false">IF(ISNA(VLOOKUP(VLOOKUP(C860,'Questionnaire part 2'!$D$254:$I$853,3,FALSE()),'Country &amp; Service Codes'!B:C,2,FALSE())),"#",VLOOKUP(VLOOKUP(C860,'Questionnaire part 2'!$D$254:$I$853,3,FALSE()),'Country &amp; Service Codes'!B:C,2,FALSE()))</f>
        <v>#</v>
      </c>
    </row>
    <row r="862" customFormat="false" ht="15" hidden="false" customHeight="false" outlineLevel="0" collapsed="false">
      <c r="A862" s="251" t="s">
        <v>1043</v>
      </c>
      <c r="B862" s="252" t="str">
        <f aca="false">IF(VLOOKUP(C860,'Questionnaire part 2'!$D$254:$I$853,5,FALSE())="","#",ROUND(VLOOKUP(C860,'Questionnaire part 2'!$D$254:$I$853,5,FALSE()),0))</f>
        <v>#</v>
      </c>
    </row>
    <row r="863" customFormat="false" ht="15" hidden="false" customHeight="false" outlineLevel="0" collapsed="false">
      <c r="A863" s="251" t="s">
        <v>1044</v>
      </c>
      <c r="B863" s="252" t="str">
        <f aca="false">IF(VLOOKUP(C860,'Questionnaire part 2'!$D$254:$I$853,6,FALSE())="","#",ROUND(VLOOKUP(C860,'Questionnaire part 2'!$D$254:$I$853,6,FALSE()),0))</f>
        <v>#</v>
      </c>
    </row>
    <row r="864" customFormat="false" ht="15" hidden="false" customHeight="false" outlineLevel="0" collapsed="false">
      <c r="A864" s="251" t="s">
        <v>1041</v>
      </c>
      <c r="B864" s="252" t="str">
        <f aca="false">IF(VLOOKUP(C864,'Questionnaire part 2'!$D$254:$I$853,2,FALSE())="","#",UPPER(VLOOKUP(C864,'Questionnaire part 2'!$D$254:$I$853,2,FALSE())))</f>
        <v>#</v>
      </c>
      <c r="C864" s="0" t="n">
        <v>189</v>
      </c>
    </row>
    <row r="865" customFormat="false" ht="15" hidden="false" customHeight="false" outlineLevel="0" collapsed="false">
      <c r="A865" s="251" t="s">
        <v>1042</v>
      </c>
      <c r="B865" s="252" t="str">
        <f aca="false">IF(ISNA(VLOOKUP(VLOOKUP(C864,'Questionnaire part 2'!$D$254:$I$853,3,FALSE()),'Country &amp; Service Codes'!B:C,2,FALSE())),"#",VLOOKUP(VLOOKUP(C864,'Questionnaire part 2'!$D$254:$I$853,3,FALSE()),'Country &amp; Service Codes'!B:C,2,FALSE()))</f>
        <v>#</v>
      </c>
    </row>
    <row r="866" customFormat="false" ht="15" hidden="false" customHeight="false" outlineLevel="0" collapsed="false">
      <c r="A866" s="251" t="s">
        <v>1043</v>
      </c>
      <c r="B866" s="252" t="str">
        <f aca="false">IF(VLOOKUP(C864,'Questionnaire part 2'!$D$254:$I$853,5,FALSE())="","#",ROUND(VLOOKUP(C864,'Questionnaire part 2'!$D$254:$I$853,5,FALSE()),0))</f>
        <v>#</v>
      </c>
    </row>
    <row r="867" customFormat="false" ht="15" hidden="false" customHeight="false" outlineLevel="0" collapsed="false">
      <c r="A867" s="251" t="s">
        <v>1044</v>
      </c>
      <c r="B867" s="252" t="str">
        <f aca="false">IF(VLOOKUP(C864,'Questionnaire part 2'!$D$254:$I$853,6,FALSE())="","#",ROUND(VLOOKUP(C864,'Questionnaire part 2'!$D$254:$I$853,6,FALSE()),0))</f>
        <v>#</v>
      </c>
    </row>
    <row r="868" customFormat="false" ht="15" hidden="false" customHeight="false" outlineLevel="0" collapsed="false">
      <c r="A868" s="251" t="s">
        <v>1041</v>
      </c>
      <c r="B868" s="252" t="str">
        <f aca="false">IF(VLOOKUP(C868,'Questionnaire part 2'!$D$254:$I$853,2,FALSE())="","#",UPPER(VLOOKUP(C868,'Questionnaire part 2'!$D$254:$I$853,2,FALSE())))</f>
        <v>#</v>
      </c>
      <c r="C868" s="0" t="n">
        <v>190</v>
      </c>
    </row>
    <row r="869" customFormat="false" ht="15" hidden="false" customHeight="false" outlineLevel="0" collapsed="false">
      <c r="A869" s="251" t="s">
        <v>1042</v>
      </c>
      <c r="B869" s="252" t="str">
        <f aca="false">IF(ISNA(VLOOKUP(VLOOKUP(C868,'Questionnaire part 2'!$D$254:$I$853,3,FALSE()),'Country &amp; Service Codes'!B:C,2,FALSE())),"#",VLOOKUP(VLOOKUP(C868,'Questionnaire part 2'!$D$254:$I$853,3,FALSE()),'Country &amp; Service Codes'!B:C,2,FALSE()))</f>
        <v>#</v>
      </c>
    </row>
    <row r="870" customFormat="false" ht="15" hidden="false" customHeight="false" outlineLevel="0" collapsed="false">
      <c r="A870" s="251" t="s">
        <v>1043</v>
      </c>
      <c r="B870" s="252" t="str">
        <f aca="false">IF(VLOOKUP(C868,'Questionnaire part 2'!$D$254:$I$853,5,FALSE())="","#",ROUND(VLOOKUP(C868,'Questionnaire part 2'!$D$254:$I$853,5,FALSE()),0))</f>
        <v>#</v>
      </c>
    </row>
    <row r="871" customFormat="false" ht="15" hidden="false" customHeight="false" outlineLevel="0" collapsed="false">
      <c r="A871" s="251" t="s">
        <v>1044</v>
      </c>
      <c r="B871" s="252" t="str">
        <f aca="false">IF(VLOOKUP(C868,'Questionnaire part 2'!$D$254:$I$853,6,FALSE())="","#",ROUND(VLOOKUP(C868,'Questionnaire part 2'!$D$254:$I$853,6,FALSE()),0))</f>
        <v>#</v>
      </c>
    </row>
    <row r="872" customFormat="false" ht="15" hidden="false" customHeight="false" outlineLevel="0" collapsed="false">
      <c r="A872" s="251" t="s">
        <v>1041</v>
      </c>
      <c r="B872" s="252" t="str">
        <f aca="false">IF(VLOOKUP(C872,'Questionnaire part 2'!$D$254:$I$853,2,FALSE())="","#",UPPER(VLOOKUP(C872,'Questionnaire part 2'!$D$254:$I$853,2,FALSE())))</f>
        <v>#</v>
      </c>
      <c r="C872" s="0" t="n">
        <v>191</v>
      </c>
    </row>
    <row r="873" customFormat="false" ht="15" hidden="false" customHeight="false" outlineLevel="0" collapsed="false">
      <c r="A873" s="251" t="s">
        <v>1042</v>
      </c>
      <c r="B873" s="252" t="str">
        <f aca="false">IF(ISNA(VLOOKUP(VLOOKUP(C872,'Questionnaire part 2'!$D$254:$I$853,3,FALSE()),'Country &amp; Service Codes'!B:C,2,FALSE())),"#",VLOOKUP(VLOOKUP(C872,'Questionnaire part 2'!$D$254:$I$853,3,FALSE()),'Country &amp; Service Codes'!B:C,2,FALSE()))</f>
        <v>#</v>
      </c>
    </row>
    <row r="874" customFormat="false" ht="15" hidden="false" customHeight="false" outlineLevel="0" collapsed="false">
      <c r="A874" s="251" t="s">
        <v>1043</v>
      </c>
      <c r="B874" s="252" t="str">
        <f aca="false">IF(VLOOKUP(C872,'Questionnaire part 2'!$D$254:$I$853,5,FALSE())="","#",ROUND(VLOOKUP(C872,'Questionnaire part 2'!$D$254:$I$853,5,FALSE()),0))</f>
        <v>#</v>
      </c>
    </row>
    <row r="875" customFormat="false" ht="15" hidden="false" customHeight="false" outlineLevel="0" collapsed="false">
      <c r="A875" s="251" t="s">
        <v>1044</v>
      </c>
      <c r="B875" s="252" t="str">
        <f aca="false">IF(VLOOKUP(C872,'Questionnaire part 2'!$D$254:$I$853,6,FALSE())="","#",ROUND(VLOOKUP(C872,'Questionnaire part 2'!$D$254:$I$853,6,FALSE()),0))</f>
        <v>#</v>
      </c>
    </row>
    <row r="876" customFormat="false" ht="15" hidden="false" customHeight="false" outlineLevel="0" collapsed="false">
      <c r="A876" s="251" t="s">
        <v>1041</v>
      </c>
      <c r="B876" s="252" t="str">
        <f aca="false">IF(VLOOKUP(C876,'Questionnaire part 2'!$D$254:$I$853,2,FALSE())="","#",UPPER(VLOOKUP(C876,'Questionnaire part 2'!$D$254:$I$853,2,FALSE())))</f>
        <v>#</v>
      </c>
      <c r="C876" s="0" t="n">
        <v>192</v>
      </c>
    </row>
    <row r="877" customFormat="false" ht="15" hidden="false" customHeight="false" outlineLevel="0" collapsed="false">
      <c r="A877" s="251" t="s">
        <v>1042</v>
      </c>
      <c r="B877" s="252" t="str">
        <f aca="false">IF(ISNA(VLOOKUP(VLOOKUP(C876,'Questionnaire part 2'!$D$254:$I$853,3,FALSE()),'Country &amp; Service Codes'!B:C,2,FALSE())),"#",VLOOKUP(VLOOKUP(C876,'Questionnaire part 2'!$D$254:$I$853,3,FALSE()),'Country &amp; Service Codes'!B:C,2,FALSE()))</f>
        <v>#</v>
      </c>
    </row>
    <row r="878" customFormat="false" ht="15" hidden="false" customHeight="false" outlineLevel="0" collapsed="false">
      <c r="A878" s="251" t="s">
        <v>1043</v>
      </c>
      <c r="B878" s="252" t="str">
        <f aca="false">IF(VLOOKUP(C876,'Questionnaire part 2'!$D$254:$I$853,5,FALSE())="","#",ROUND(VLOOKUP(C876,'Questionnaire part 2'!$D$254:$I$853,5,FALSE()),0))</f>
        <v>#</v>
      </c>
    </row>
    <row r="879" customFormat="false" ht="15" hidden="false" customHeight="false" outlineLevel="0" collapsed="false">
      <c r="A879" s="251" t="s">
        <v>1044</v>
      </c>
      <c r="B879" s="252" t="str">
        <f aca="false">IF(VLOOKUP(C876,'Questionnaire part 2'!$D$254:$I$853,6,FALSE())="","#",ROUND(VLOOKUP(C876,'Questionnaire part 2'!$D$254:$I$853,6,FALSE()),0))</f>
        <v>#</v>
      </c>
    </row>
    <row r="880" customFormat="false" ht="15" hidden="false" customHeight="false" outlineLevel="0" collapsed="false">
      <c r="A880" s="251" t="s">
        <v>1041</v>
      </c>
      <c r="B880" s="252" t="str">
        <f aca="false">IF(VLOOKUP(C880,'Questionnaire part 2'!$D$254:$I$853,2,FALSE())="","#",UPPER(VLOOKUP(C880,'Questionnaire part 2'!$D$254:$I$853,2,FALSE())))</f>
        <v>#</v>
      </c>
      <c r="C880" s="0" t="n">
        <v>193</v>
      </c>
    </row>
    <row r="881" customFormat="false" ht="15" hidden="false" customHeight="false" outlineLevel="0" collapsed="false">
      <c r="A881" s="251" t="s">
        <v>1042</v>
      </c>
      <c r="B881" s="252" t="str">
        <f aca="false">IF(ISNA(VLOOKUP(VLOOKUP(C880,'Questionnaire part 2'!$D$254:$I$853,3,FALSE()),'Country &amp; Service Codes'!B:C,2,FALSE())),"#",VLOOKUP(VLOOKUP(C880,'Questionnaire part 2'!$D$254:$I$853,3,FALSE()),'Country &amp; Service Codes'!B:C,2,FALSE()))</f>
        <v>#</v>
      </c>
    </row>
    <row r="882" customFormat="false" ht="15" hidden="false" customHeight="false" outlineLevel="0" collapsed="false">
      <c r="A882" s="251" t="s">
        <v>1043</v>
      </c>
      <c r="B882" s="252" t="str">
        <f aca="false">IF(VLOOKUP(C880,'Questionnaire part 2'!$D$254:$I$853,5,FALSE())="","#",ROUND(VLOOKUP(C880,'Questionnaire part 2'!$D$254:$I$853,5,FALSE()),0))</f>
        <v>#</v>
      </c>
    </row>
    <row r="883" customFormat="false" ht="15" hidden="false" customHeight="false" outlineLevel="0" collapsed="false">
      <c r="A883" s="251" t="s">
        <v>1044</v>
      </c>
      <c r="B883" s="252" t="str">
        <f aca="false">IF(VLOOKUP(C880,'Questionnaire part 2'!$D$254:$I$853,6,FALSE())="","#",ROUND(VLOOKUP(C880,'Questionnaire part 2'!$D$254:$I$853,6,FALSE()),0))</f>
        <v>#</v>
      </c>
    </row>
    <row r="884" customFormat="false" ht="15" hidden="false" customHeight="false" outlineLevel="0" collapsed="false">
      <c r="A884" s="251" t="s">
        <v>1041</v>
      </c>
      <c r="B884" s="252" t="str">
        <f aca="false">IF(VLOOKUP(C884,'Questionnaire part 2'!$D$254:$I$853,2,FALSE())="","#",UPPER(VLOOKUP(C884,'Questionnaire part 2'!$D$254:$I$853,2,FALSE())))</f>
        <v>#</v>
      </c>
      <c r="C884" s="0" t="n">
        <v>194</v>
      </c>
    </row>
    <row r="885" customFormat="false" ht="15" hidden="false" customHeight="false" outlineLevel="0" collapsed="false">
      <c r="A885" s="251" t="s">
        <v>1042</v>
      </c>
      <c r="B885" s="252" t="str">
        <f aca="false">IF(ISNA(VLOOKUP(VLOOKUP(C884,'Questionnaire part 2'!$D$254:$I$853,3,FALSE()),'Country &amp; Service Codes'!B:C,2,FALSE())),"#",VLOOKUP(VLOOKUP(C884,'Questionnaire part 2'!$D$254:$I$853,3,FALSE()),'Country &amp; Service Codes'!B:C,2,FALSE()))</f>
        <v>#</v>
      </c>
    </row>
    <row r="886" customFormat="false" ht="15" hidden="false" customHeight="false" outlineLevel="0" collapsed="false">
      <c r="A886" s="251" t="s">
        <v>1043</v>
      </c>
      <c r="B886" s="252" t="str">
        <f aca="false">IF(VLOOKUP(C884,'Questionnaire part 2'!$D$254:$I$853,5,FALSE())="","#",ROUND(VLOOKUP(C884,'Questionnaire part 2'!$D$254:$I$853,5,FALSE()),0))</f>
        <v>#</v>
      </c>
    </row>
    <row r="887" customFormat="false" ht="15" hidden="false" customHeight="false" outlineLevel="0" collapsed="false">
      <c r="A887" s="251" t="s">
        <v>1044</v>
      </c>
      <c r="B887" s="252" t="str">
        <f aca="false">IF(VLOOKUP(C884,'Questionnaire part 2'!$D$254:$I$853,6,FALSE())="","#",ROUND(VLOOKUP(C884,'Questionnaire part 2'!$D$254:$I$853,6,FALSE()),0))</f>
        <v>#</v>
      </c>
    </row>
    <row r="888" customFormat="false" ht="15" hidden="false" customHeight="false" outlineLevel="0" collapsed="false">
      <c r="A888" s="251" t="s">
        <v>1041</v>
      </c>
      <c r="B888" s="252" t="str">
        <f aca="false">IF(VLOOKUP(C888,'Questionnaire part 2'!$D$254:$I$853,2,FALSE())="","#",UPPER(VLOOKUP(C888,'Questionnaire part 2'!$D$254:$I$853,2,FALSE())))</f>
        <v>#</v>
      </c>
      <c r="C888" s="0" t="n">
        <v>195</v>
      </c>
    </row>
    <row r="889" customFormat="false" ht="15" hidden="false" customHeight="false" outlineLevel="0" collapsed="false">
      <c r="A889" s="251" t="s">
        <v>1042</v>
      </c>
      <c r="B889" s="252" t="str">
        <f aca="false">IF(ISNA(VLOOKUP(VLOOKUP(C888,'Questionnaire part 2'!$D$254:$I$853,3,FALSE()),'Country &amp; Service Codes'!B:C,2,FALSE())),"#",VLOOKUP(VLOOKUP(C888,'Questionnaire part 2'!$D$254:$I$853,3,FALSE()),'Country &amp; Service Codes'!B:C,2,FALSE()))</f>
        <v>#</v>
      </c>
    </row>
    <row r="890" customFormat="false" ht="15" hidden="false" customHeight="false" outlineLevel="0" collapsed="false">
      <c r="A890" s="251" t="s">
        <v>1043</v>
      </c>
      <c r="B890" s="252" t="str">
        <f aca="false">IF(VLOOKUP(C888,'Questionnaire part 2'!$D$254:$I$853,5,FALSE())="","#",ROUND(VLOOKUP(C888,'Questionnaire part 2'!$D$254:$I$853,5,FALSE()),0))</f>
        <v>#</v>
      </c>
    </row>
    <row r="891" customFormat="false" ht="15" hidden="false" customHeight="false" outlineLevel="0" collapsed="false">
      <c r="A891" s="251" t="s">
        <v>1044</v>
      </c>
      <c r="B891" s="252" t="str">
        <f aca="false">IF(VLOOKUP(C888,'Questionnaire part 2'!$D$254:$I$853,6,FALSE())="","#",ROUND(VLOOKUP(C888,'Questionnaire part 2'!$D$254:$I$853,6,FALSE()),0))</f>
        <v>#</v>
      </c>
    </row>
    <row r="892" customFormat="false" ht="15" hidden="false" customHeight="false" outlineLevel="0" collapsed="false">
      <c r="A892" s="251" t="s">
        <v>1041</v>
      </c>
      <c r="B892" s="252" t="str">
        <f aca="false">IF(VLOOKUP(C892,'Questionnaire part 2'!$D$254:$I$853,2,FALSE())="","#",UPPER(VLOOKUP(C892,'Questionnaire part 2'!$D$254:$I$853,2,FALSE())))</f>
        <v>#</v>
      </c>
      <c r="C892" s="0" t="n">
        <v>196</v>
      </c>
    </row>
    <row r="893" customFormat="false" ht="15" hidden="false" customHeight="false" outlineLevel="0" collapsed="false">
      <c r="A893" s="251" t="s">
        <v>1042</v>
      </c>
      <c r="B893" s="252" t="str">
        <f aca="false">IF(ISNA(VLOOKUP(VLOOKUP(C892,'Questionnaire part 2'!$D$254:$I$853,3,FALSE()),'Country &amp; Service Codes'!B:C,2,FALSE())),"#",VLOOKUP(VLOOKUP(C892,'Questionnaire part 2'!$D$254:$I$853,3,FALSE()),'Country &amp; Service Codes'!B:C,2,FALSE()))</f>
        <v>#</v>
      </c>
    </row>
    <row r="894" customFormat="false" ht="15" hidden="false" customHeight="false" outlineLevel="0" collapsed="false">
      <c r="A894" s="251" t="s">
        <v>1043</v>
      </c>
      <c r="B894" s="252" t="str">
        <f aca="false">IF(VLOOKUP(C892,'Questionnaire part 2'!$D$254:$I$853,5,FALSE())="","#",ROUND(VLOOKUP(C892,'Questionnaire part 2'!$D$254:$I$853,5,FALSE()),0))</f>
        <v>#</v>
      </c>
    </row>
    <row r="895" customFormat="false" ht="15" hidden="false" customHeight="false" outlineLevel="0" collapsed="false">
      <c r="A895" s="251" t="s">
        <v>1044</v>
      </c>
      <c r="B895" s="252" t="str">
        <f aca="false">IF(VLOOKUP(C892,'Questionnaire part 2'!$D$254:$I$853,6,FALSE())="","#",ROUND(VLOOKUP(C892,'Questionnaire part 2'!$D$254:$I$853,6,FALSE()),0))</f>
        <v>#</v>
      </c>
    </row>
    <row r="896" customFormat="false" ht="15" hidden="false" customHeight="false" outlineLevel="0" collapsed="false">
      <c r="A896" s="251" t="s">
        <v>1041</v>
      </c>
      <c r="B896" s="252" t="str">
        <f aca="false">IF(VLOOKUP(C896,'Questionnaire part 2'!$D$254:$I$853,2,FALSE())="","#",UPPER(VLOOKUP(C896,'Questionnaire part 2'!$D$254:$I$853,2,FALSE())))</f>
        <v>#</v>
      </c>
      <c r="C896" s="0" t="n">
        <v>197</v>
      </c>
    </row>
    <row r="897" customFormat="false" ht="15" hidden="false" customHeight="false" outlineLevel="0" collapsed="false">
      <c r="A897" s="251" t="s">
        <v>1042</v>
      </c>
      <c r="B897" s="252" t="str">
        <f aca="false">IF(ISNA(VLOOKUP(VLOOKUP(C896,'Questionnaire part 2'!$D$254:$I$853,3,FALSE()),'Country &amp; Service Codes'!B:C,2,FALSE())),"#",VLOOKUP(VLOOKUP(C896,'Questionnaire part 2'!$D$254:$I$853,3,FALSE()),'Country &amp; Service Codes'!B:C,2,FALSE()))</f>
        <v>#</v>
      </c>
    </row>
    <row r="898" customFormat="false" ht="15" hidden="false" customHeight="false" outlineLevel="0" collapsed="false">
      <c r="A898" s="251" t="s">
        <v>1043</v>
      </c>
      <c r="B898" s="252" t="str">
        <f aca="false">IF(VLOOKUP(C896,'Questionnaire part 2'!$D$254:$I$853,5,FALSE())="","#",ROUND(VLOOKUP(C896,'Questionnaire part 2'!$D$254:$I$853,5,FALSE()),0))</f>
        <v>#</v>
      </c>
    </row>
    <row r="899" customFormat="false" ht="15" hidden="false" customHeight="false" outlineLevel="0" collapsed="false">
      <c r="A899" s="251" t="s">
        <v>1044</v>
      </c>
      <c r="B899" s="252" t="str">
        <f aca="false">IF(VLOOKUP(C896,'Questionnaire part 2'!$D$254:$I$853,6,FALSE())="","#",ROUND(VLOOKUP(C896,'Questionnaire part 2'!$D$254:$I$853,6,FALSE()),0))</f>
        <v>#</v>
      </c>
    </row>
    <row r="900" customFormat="false" ht="15" hidden="false" customHeight="false" outlineLevel="0" collapsed="false">
      <c r="A900" s="251" t="s">
        <v>1041</v>
      </c>
      <c r="B900" s="252" t="str">
        <f aca="false">IF(VLOOKUP(C900,'Questionnaire part 2'!$D$254:$I$853,2,FALSE())="","#",UPPER(VLOOKUP(C900,'Questionnaire part 2'!$D$254:$I$853,2,FALSE())))</f>
        <v>#</v>
      </c>
      <c r="C900" s="0" t="n">
        <v>198</v>
      </c>
    </row>
    <row r="901" customFormat="false" ht="15" hidden="false" customHeight="false" outlineLevel="0" collapsed="false">
      <c r="A901" s="251" t="s">
        <v>1042</v>
      </c>
      <c r="B901" s="252" t="str">
        <f aca="false">IF(ISNA(VLOOKUP(VLOOKUP(C900,'Questionnaire part 2'!$D$254:$I$853,3,FALSE()),'Country &amp; Service Codes'!B:C,2,FALSE())),"#",VLOOKUP(VLOOKUP(C900,'Questionnaire part 2'!$D$254:$I$853,3,FALSE()),'Country &amp; Service Codes'!B:C,2,FALSE()))</f>
        <v>#</v>
      </c>
    </row>
    <row r="902" customFormat="false" ht="15" hidden="false" customHeight="false" outlineLevel="0" collapsed="false">
      <c r="A902" s="251" t="s">
        <v>1043</v>
      </c>
      <c r="B902" s="252" t="str">
        <f aca="false">IF(VLOOKUP(C900,'Questionnaire part 2'!$D$254:$I$853,5,FALSE())="","#",ROUND(VLOOKUP(C900,'Questionnaire part 2'!$D$254:$I$853,5,FALSE()),0))</f>
        <v>#</v>
      </c>
    </row>
    <row r="903" customFormat="false" ht="15" hidden="false" customHeight="false" outlineLevel="0" collapsed="false">
      <c r="A903" s="251" t="s">
        <v>1044</v>
      </c>
      <c r="B903" s="252" t="str">
        <f aca="false">IF(VLOOKUP(C900,'Questionnaire part 2'!$D$254:$I$853,6,FALSE())="","#",ROUND(VLOOKUP(C900,'Questionnaire part 2'!$D$254:$I$853,6,FALSE()),0))</f>
        <v>#</v>
      </c>
    </row>
    <row r="904" customFormat="false" ht="15" hidden="false" customHeight="false" outlineLevel="0" collapsed="false">
      <c r="A904" s="251" t="s">
        <v>1041</v>
      </c>
      <c r="B904" s="252" t="str">
        <f aca="false">IF(VLOOKUP(C904,'Questionnaire part 2'!$D$254:$I$853,2,FALSE())="","#",UPPER(VLOOKUP(C904,'Questionnaire part 2'!$D$254:$I$853,2,FALSE())))</f>
        <v>#</v>
      </c>
      <c r="C904" s="0" t="n">
        <v>199</v>
      </c>
    </row>
    <row r="905" customFormat="false" ht="15" hidden="false" customHeight="false" outlineLevel="0" collapsed="false">
      <c r="A905" s="251" t="s">
        <v>1042</v>
      </c>
      <c r="B905" s="252" t="str">
        <f aca="false">IF(ISNA(VLOOKUP(VLOOKUP(C904,'Questionnaire part 2'!$D$254:$I$853,3,FALSE()),'Country &amp; Service Codes'!B:C,2,FALSE())),"#",VLOOKUP(VLOOKUP(C904,'Questionnaire part 2'!$D$254:$I$853,3,FALSE()),'Country &amp; Service Codes'!B:C,2,FALSE()))</f>
        <v>#</v>
      </c>
    </row>
    <row r="906" customFormat="false" ht="15" hidden="false" customHeight="false" outlineLevel="0" collapsed="false">
      <c r="A906" s="251" t="s">
        <v>1043</v>
      </c>
      <c r="B906" s="252" t="str">
        <f aca="false">IF(VLOOKUP(C904,'Questionnaire part 2'!$D$254:$I$853,5,FALSE())="","#",ROUND(VLOOKUP(C904,'Questionnaire part 2'!$D$254:$I$853,5,FALSE()),0))</f>
        <v>#</v>
      </c>
    </row>
    <row r="907" customFormat="false" ht="15" hidden="false" customHeight="false" outlineLevel="0" collapsed="false">
      <c r="A907" s="251" t="s">
        <v>1044</v>
      </c>
      <c r="B907" s="252" t="str">
        <f aca="false">IF(VLOOKUP(C904,'Questionnaire part 2'!$D$254:$I$853,6,FALSE())="","#",ROUND(VLOOKUP(C904,'Questionnaire part 2'!$D$254:$I$853,6,FALSE()),0))</f>
        <v>#</v>
      </c>
    </row>
    <row r="908" customFormat="false" ht="15" hidden="false" customHeight="false" outlineLevel="0" collapsed="false">
      <c r="A908" s="251" t="s">
        <v>1041</v>
      </c>
      <c r="B908" s="252" t="str">
        <f aca="false">IF(VLOOKUP(C908,'Questionnaire part 2'!$D$254:$I$853,2,FALSE())="","#",UPPER(VLOOKUP(C908,'Questionnaire part 2'!$D$254:$I$853,2,FALSE())))</f>
        <v>#</v>
      </c>
      <c r="C908" s="0" t="n">
        <v>200</v>
      </c>
    </row>
    <row r="909" customFormat="false" ht="15" hidden="false" customHeight="false" outlineLevel="0" collapsed="false">
      <c r="A909" s="251" t="s">
        <v>1042</v>
      </c>
      <c r="B909" s="252" t="str">
        <f aca="false">IF(ISNA(VLOOKUP(VLOOKUP(C908,'Questionnaire part 2'!$D$254:$I$853,3,FALSE()),'Country &amp; Service Codes'!B:C,2,FALSE())),"#",VLOOKUP(VLOOKUP(C908,'Questionnaire part 2'!$D$254:$I$853,3,FALSE()),'Country &amp; Service Codes'!B:C,2,FALSE()))</f>
        <v>#</v>
      </c>
    </row>
    <row r="910" customFormat="false" ht="15" hidden="false" customHeight="false" outlineLevel="0" collapsed="false">
      <c r="A910" s="251" t="s">
        <v>1043</v>
      </c>
      <c r="B910" s="252" t="str">
        <f aca="false">IF(VLOOKUP(C908,'Questionnaire part 2'!$D$254:$I$853,5,FALSE())="","#",ROUND(VLOOKUP(C908,'Questionnaire part 2'!$D$254:$I$853,5,FALSE()),0))</f>
        <v>#</v>
      </c>
    </row>
    <row r="911" customFormat="false" ht="15" hidden="false" customHeight="false" outlineLevel="0" collapsed="false">
      <c r="A911" s="251" t="s">
        <v>1044</v>
      </c>
      <c r="B911" s="252" t="str">
        <f aca="false">IF(VLOOKUP(C908,'Questionnaire part 2'!$D$254:$I$853,6,FALSE())="","#",ROUND(VLOOKUP(C908,'Questionnaire part 2'!$D$254:$I$853,6,FALSE()),0))</f>
        <v>#</v>
      </c>
    </row>
    <row r="912" customFormat="false" ht="15" hidden="false" customHeight="false" outlineLevel="0" collapsed="false">
      <c r="A912" s="251" t="s">
        <v>1041</v>
      </c>
      <c r="B912" s="252" t="str">
        <f aca="false">IF(VLOOKUP(C912,'Questionnaire part 2'!$D$254:$I$853,2,FALSE())="","#",UPPER(VLOOKUP(C912,'Questionnaire part 2'!$D$254:$I$853,2,FALSE())))</f>
        <v>#</v>
      </c>
      <c r="C912" s="0" t="n">
        <v>201</v>
      </c>
    </row>
    <row r="913" customFormat="false" ht="15" hidden="false" customHeight="false" outlineLevel="0" collapsed="false">
      <c r="A913" s="251" t="s">
        <v>1042</v>
      </c>
      <c r="B913" s="252" t="str">
        <f aca="false">IF(ISNA(VLOOKUP(VLOOKUP(C912,'Questionnaire part 2'!$D$254:$I$853,3,FALSE()),'Country &amp; Service Codes'!B:C,2,FALSE())),"#",VLOOKUP(VLOOKUP(C912,'Questionnaire part 2'!$D$254:$I$853,3,FALSE()),'Country &amp; Service Codes'!B:C,2,FALSE()))</f>
        <v>#</v>
      </c>
    </row>
    <row r="914" customFormat="false" ht="15" hidden="false" customHeight="false" outlineLevel="0" collapsed="false">
      <c r="A914" s="251" t="s">
        <v>1043</v>
      </c>
      <c r="B914" s="252" t="str">
        <f aca="false">IF(VLOOKUP(C912,'Questionnaire part 2'!$D$254:$I$853,5,FALSE())="","#",ROUND(VLOOKUP(C912,'Questionnaire part 2'!$D$254:$I$853,5,FALSE()),0))</f>
        <v>#</v>
      </c>
    </row>
    <row r="915" customFormat="false" ht="15" hidden="false" customHeight="false" outlineLevel="0" collapsed="false">
      <c r="A915" s="251" t="s">
        <v>1044</v>
      </c>
      <c r="B915" s="252" t="str">
        <f aca="false">IF(VLOOKUP(C912,'Questionnaire part 2'!$D$254:$I$853,6,FALSE())="","#",ROUND(VLOOKUP(C912,'Questionnaire part 2'!$D$254:$I$853,6,FALSE()),0))</f>
        <v>#</v>
      </c>
    </row>
    <row r="916" customFormat="false" ht="15" hidden="false" customHeight="false" outlineLevel="0" collapsed="false">
      <c r="A916" s="251" t="s">
        <v>1041</v>
      </c>
      <c r="B916" s="252" t="str">
        <f aca="false">IF(VLOOKUP(C916,'Questionnaire part 2'!$D$254:$I$853,2,FALSE())="","#",UPPER(VLOOKUP(C916,'Questionnaire part 2'!$D$254:$I$853,2,FALSE())))</f>
        <v>#</v>
      </c>
      <c r="C916" s="0" t="n">
        <v>202</v>
      </c>
    </row>
    <row r="917" customFormat="false" ht="15" hidden="false" customHeight="false" outlineLevel="0" collapsed="false">
      <c r="A917" s="251" t="s">
        <v>1042</v>
      </c>
      <c r="B917" s="252" t="str">
        <f aca="false">IF(ISNA(VLOOKUP(VLOOKUP(C916,'Questionnaire part 2'!$D$254:$I$853,3,FALSE()),'Country &amp; Service Codes'!B:C,2,FALSE())),"#",VLOOKUP(VLOOKUP(C916,'Questionnaire part 2'!$D$254:$I$853,3,FALSE()),'Country &amp; Service Codes'!B:C,2,FALSE()))</f>
        <v>#</v>
      </c>
    </row>
    <row r="918" customFormat="false" ht="15" hidden="false" customHeight="false" outlineLevel="0" collapsed="false">
      <c r="A918" s="251" t="s">
        <v>1043</v>
      </c>
      <c r="B918" s="252" t="str">
        <f aca="false">IF(VLOOKUP(C916,'Questionnaire part 2'!$D$254:$I$853,5,FALSE())="","#",ROUND(VLOOKUP(C916,'Questionnaire part 2'!$D$254:$I$853,5,FALSE()),0))</f>
        <v>#</v>
      </c>
    </row>
    <row r="919" customFormat="false" ht="15" hidden="false" customHeight="false" outlineLevel="0" collapsed="false">
      <c r="A919" s="251" t="s">
        <v>1044</v>
      </c>
      <c r="B919" s="252" t="str">
        <f aca="false">IF(VLOOKUP(C916,'Questionnaire part 2'!$D$254:$I$853,6,FALSE())="","#",ROUND(VLOOKUP(C916,'Questionnaire part 2'!$D$254:$I$853,6,FALSE()),0))</f>
        <v>#</v>
      </c>
    </row>
    <row r="920" customFormat="false" ht="15" hidden="false" customHeight="false" outlineLevel="0" collapsed="false">
      <c r="A920" s="251" t="s">
        <v>1041</v>
      </c>
      <c r="B920" s="252" t="str">
        <f aca="false">IF(VLOOKUP(C920,'Questionnaire part 2'!$D$254:$I$853,2,FALSE())="","#",UPPER(VLOOKUP(C920,'Questionnaire part 2'!$D$254:$I$853,2,FALSE())))</f>
        <v>#</v>
      </c>
      <c r="C920" s="0" t="n">
        <v>203</v>
      </c>
    </row>
    <row r="921" customFormat="false" ht="15" hidden="false" customHeight="false" outlineLevel="0" collapsed="false">
      <c r="A921" s="251" t="s">
        <v>1042</v>
      </c>
      <c r="B921" s="252" t="str">
        <f aca="false">IF(ISNA(VLOOKUP(VLOOKUP(C920,'Questionnaire part 2'!$D$254:$I$853,3,FALSE()),'Country &amp; Service Codes'!B:C,2,FALSE())),"#",VLOOKUP(VLOOKUP(C920,'Questionnaire part 2'!$D$254:$I$853,3,FALSE()),'Country &amp; Service Codes'!B:C,2,FALSE()))</f>
        <v>#</v>
      </c>
    </row>
    <row r="922" customFormat="false" ht="15" hidden="false" customHeight="false" outlineLevel="0" collapsed="false">
      <c r="A922" s="251" t="s">
        <v>1043</v>
      </c>
      <c r="B922" s="252" t="str">
        <f aca="false">IF(VLOOKUP(C920,'Questionnaire part 2'!$D$254:$I$853,5,FALSE())="","#",ROUND(VLOOKUP(C920,'Questionnaire part 2'!$D$254:$I$853,5,FALSE()),0))</f>
        <v>#</v>
      </c>
    </row>
    <row r="923" customFormat="false" ht="15" hidden="false" customHeight="false" outlineLevel="0" collapsed="false">
      <c r="A923" s="251" t="s">
        <v>1044</v>
      </c>
      <c r="B923" s="252" t="str">
        <f aca="false">IF(VLOOKUP(C920,'Questionnaire part 2'!$D$254:$I$853,6,FALSE())="","#",ROUND(VLOOKUP(C920,'Questionnaire part 2'!$D$254:$I$853,6,FALSE()),0))</f>
        <v>#</v>
      </c>
    </row>
    <row r="924" customFormat="false" ht="15" hidden="false" customHeight="false" outlineLevel="0" collapsed="false">
      <c r="A924" s="251" t="s">
        <v>1041</v>
      </c>
      <c r="B924" s="252" t="str">
        <f aca="false">IF(VLOOKUP(C924,'Questionnaire part 2'!$D$254:$I$853,2,FALSE())="","#",UPPER(VLOOKUP(C924,'Questionnaire part 2'!$D$254:$I$853,2,FALSE())))</f>
        <v>#</v>
      </c>
      <c r="C924" s="0" t="n">
        <v>204</v>
      </c>
    </row>
    <row r="925" customFormat="false" ht="15" hidden="false" customHeight="false" outlineLevel="0" collapsed="false">
      <c r="A925" s="251" t="s">
        <v>1042</v>
      </c>
      <c r="B925" s="252" t="str">
        <f aca="false">IF(ISNA(VLOOKUP(VLOOKUP(C924,'Questionnaire part 2'!$D$254:$I$853,3,FALSE()),'Country &amp; Service Codes'!B:C,2,FALSE())),"#",VLOOKUP(VLOOKUP(C924,'Questionnaire part 2'!$D$254:$I$853,3,FALSE()),'Country &amp; Service Codes'!B:C,2,FALSE()))</f>
        <v>#</v>
      </c>
    </row>
    <row r="926" customFormat="false" ht="15" hidden="false" customHeight="false" outlineLevel="0" collapsed="false">
      <c r="A926" s="251" t="s">
        <v>1043</v>
      </c>
      <c r="B926" s="252" t="str">
        <f aca="false">IF(VLOOKUP(C924,'Questionnaire part 2'!$D$254:$I$853,5,FALSE())="","#",ROUND(VLOOKUP(C924,'Questionnaire part 2'!$D$254:$I$853,5,FALSE()),0))</f>
        <v>#</v>
      </c>
    </row>
    <row r="927" customFormat="false" ht="15" hidden="false" customHeight="false" outlineLevel="0" collapsed="false">
      <c r="A927" s="251" t="s">
        <v>1044</v>
      </c>
      <c r="B927" s="252" t="str">
        <f aca="false">IF(VLOOKUP(C924,'Questionnaire part 2'!$D$254:$I$853,6,FALSE())="","#",ROUND(VLOOKUP(C924,'Questionnaire part 2'!$D$254:$I$853,6,FALSE()),0))</f>
        <v>#</v>
      </c>
    </row>
    <row r="928" customFormat="false" ht="15" hidden="false" customHeight="false" outlineLevel="0" collapsed="false">
      <c r="A928" s="251" t="s">
        <v>1041</v>
      </c>
      <c r="B928" s="252" t="str">
        <f aca="false">IF(VLOOKUP(C928,'Questionnaire part 2'!$D$254:$I$853,2,FALSE())="","#",UPPER(VLOOKUP(C928,'Questionnaire part 2'!$D$254:$I$853,2,FALSE())))</f>
        <v>#</v>
      </c>
      <c r="C928" s="0" t="n">
        <v>205</v>
      </c>
    </row>
    <row r="929" customFormat="false" ht="15" hidden="false" customHeight="false" outlineLevel="0" collapsed="false">
      <c r="A929" s="251" t="s">
        <v>1042</v>
      </c>
      <c r="B929" s="252" t="str">
        <f aca="false">IF(ISNA(VLOOKUP(VLOOKUP(C928,'Questionnaire part 2'!$D$254:$I$853,3,FALSE()),'Country &amp; Service Codes'!B:C,2,FALSE())),"#",VLOOKUP(VLOOKUP(C928,'Questionnaire part 2'!$D$254:$I$853,3,FALSE()),'Country &amp; Service Codes'!B:C,2,FALSE()))</f>
        <v>#</v>
      </c>
    </row>
    <row r="930" customFormat="false" ht="15" hidden="false" customHeight="false" outlineLevel="0" collapsed="false">
      <c r="A930" s="251" t="s">
        <v>1043</v>
      </c>
      <c r="B930" s="252" t="str">
        <f aca="false">IF(VLOOKUP(C928,'Questionnaire part 2'!$D$254:$I$853,5,FALSE())="","#",ROUND(VLOOKUP(C928,'Questionnaire part 2'!$D$254:$I$853,5,FALSE()),0))</f>
        <v>#</v>
      </c>
    </row>
    <row r="931" customFormat="false" ht="15" hidden="false" customHeight="false" outlineLevel="0" collapsed="false">
      <c r="A931" s="251" t="s">
        <v>1044</v>
      </c>
      <c r="B931" s="252" t="str">
        <f aca="false">IF(VLOOKUP(C928,'Questionnaire part 2'!$D$254:$I$853,6,FALSE())="","#",ROUND(VLOOKUP(C928,'Questionnaire part 2'!$D$254:$I$853,6,FALSE()),0))</f>
        <v>#</v>
      </c>
    </row>
    <row r="932" customFormat="false" ht="15" hidden="false" customHeight="false" outlineLevel="0" collapsed="false">
      <c r="A932" s="251" t="s">
        <v>1041</v>
      </c>
      <c r="B932" s="252" t="str">
        <f aca="false">IF(VLOOKUP(C932,'Questionnaire part 2'!$D$254:$I$853,2,FALSE())="","#",UPPER(VLOOKUP(C932,'Questionnaire part 2'!$D$254:$I$853,2,FALSE())))</f>
        <v>#</v>
      </c>
      <c r="C932" s="0" t="n">
        <v>206</v>
      </c>
    </row>
    <row r="933" customFormat="false" ht="15" hidden="false" customHeight="false" outlineLevel="0" collapsed="false">
      <c r="A933" s="251" t="s">
        <v>1042</v>
      </c>
      <c r="B933" s="252" t="str">
        <f aca="false">IF(ISNA(VLOOKUP(VLOOKUP(C932,'Questionnaire part 2'!$D$254:$I$853,3,FALSE()),'Country &amp; Service Codes'!B:C,2,FALSE())),"#",VLOOKUP(VLOOKUP(C932,'Questionnaire part 2'!$D$254:$I$853,3,FALSE()),'Country &amp; Service Codes'!B:C,2,FALSE()))</f>
        <v>#</v>
      </c>
    </row>
    <row r="934" customFormat="false" ht="15" hidden="false" customHeight="false" outlineLevel="0" collapsed="false">
      <c r="A934" s="251" t="s">
        <v>1043</v>
      </c>
      <c r="B934" s="252" t="str">
        <f aca="false">IF(VLOOKUP(C932,'Questionnaire part 2'!$D$254:$I$853,5,FALSE())="","#",ROUND(VLOOKUP(C932,'Questionnaire part 2'!$D$254:$I$853,5,FALSE()),0))</f>
        <v>#</v>
      </c>
    </row>
    <row r="935" customFormat="false" ht="15" hidden="false" customHeight="false" outlineLevel="0" collapsed="false">
      <c r="A935" s="251" t="s">
        <v>1044</v>
      </c>
      <c r="B935" s="252" t="str">
        <f aca="false">IF(VLOOKUP(C932,'Questionnaire part 2'!$D$254:$I$853,6,FALSE())="","#",ROUND(VLOOKUP(C932,'Questionnaire part 2'!$D$254:$I$853,6,FALSE()),0))</f>
        <v>#</v>
      </c>
    </row>
    <row r="936" customFormat="false" ht="15" hidden="false" customHeight="false" outlineLevel="0" collapsed="false">
      <c r="A936" s="251" t="s">
        <v>1041</v>
      </c>
      <c r="B936" s="252" t="str">
        <f aca="false">IF(VLOOKUP(C936,'Questionnaire part 2'!$D$254:$I$853,2,FALSE())="","#",UPPER(VLOOKUP(C936,'Questionnaire part 2'!$D$254:$I$853,2,FALSE())))</f>
        <v>#</v>
      </c>
      <c r="C936" s="0" t="n">
        <v>207</v>
      </c>
    </row>
    <row r="937" customFormat="false" ht="15" hidden="false" customHeight="false" outlineLevel="0" collapsed="false">
      <c r="A937" s="251" t="s">
        <v>1042</v>
      </c>
      <c r="B937" s="252" t="str">
        <f aca="false">IF(ISNA(VLOOKUP(VLOOKUP(C936,'Questionnaire part 2'!$D$254:$I$853,3,FALSE()),'Country &amp; Service Codes'!B:C,2,FALSE())),"#",VLOOKUP(VLOOKUP(C936,'Questionnaire part 2'!$D$254:$I$853,3,FALSE()),'Country &amp; Service Codes'!B:C,2,FALSE()))</f>
        <v>#</v>
      </c>
    </row>
    <row r="938" customFormat="false" ht="15" hidden="false" customHeight="false" outlineLevel="0" collapsed="false">
      <c r="A938" s="251" t="s">
        <v>1043</v>
      </c>
      <c r="B938" s="252" t="str">
        <f aca="false">IF(VLOOKUP(C936,'Questionnaire part 2'!$D$254:$I$853,5,FALSE())="","#",ROUND(VLOOKUP(C936,'Questionnaire part 2'!$D$254:$I$853,5,FALSE()),0))</f>
        <v>#</v>
      </c>
    </row>
    <row r="939" customFormat="false" ht="15" hidden="false" customHeight="false" outlineLevel="0" collapsed="false">
      <c r="A939" s="251" t="s">
        <v>1044</v>
      </c>
      <c r="B939" s="252" t="str">
        <f aca="false">IF(VLOOKUP(C936,'Questionnaire part 2'!$D$254:$I$853,6,FALSE())="","#",ROUND(VLOOKUP(C936,'Questionnaire part 2'!$D$254:$I$853,6,FALSE()),0))</f>
        <v>#</v>
      </c>
    </row>
    <row r="940" customFormat="false" ht="15" hidden="false" customHeight="false" outlineLevel="0" collapsed="false">
      <c r="A940" s="251" t="s">
        <v>1041</v>
      </c>
      <c r="B940" s="252" t="str">
        <f aca="false">IF(VLOOKUP(C940,'Questionnaire part 2'!$D$254:$I$853,2,FALSE())="","#",UPPER(VLOOKUP(C940,'Questionnaire part 2'!$D$254:$I$853,2,FALSE())))</f>
        <v>#</v>
      </c>
      <c r="C940" s="0" t="n">
        <v>208</v>
      </c>
    </row>
    <row r="941" customFormat="false" ht="15" hidden="false" customHeight="false" outlineLevel="0" collapsed="false">
      <c r="A941" s="251" t="s">
        <v>1042</v>
      </c>
      <c r="B941" s="252" t="str">
        <f aca="false">IF(ISNA(VLOOKUP(VLOOKUP(C940,'Questionnaire part 2'!$D$254:$I$853,3,FALSE()),'Country &amp; Service Codes'!B:C,2,FALSE())),"#",VLOOKUP(VLOOKUP(C940,'Questionnaire part 2'!$D$254:$I$853,3,FALSE()),'Country &amp; Service Codes'!B:C,2,FALSE()))</f>
        <v>#</v>
      </c>
    </row>
    <row r="942" customFormat="false" ht="15" hidden="false" customHeight="false" outlineLevel="0" collapsed="false">
      <c r="A942" s="251" t="s">
        <v>1043</v>
      </c>
      <c r="B942" s="252" t="str">
        <f aca="false">IF(VLOOKUP(C940,'Questionnaire part 2'!$D$254:$I$853,5,FALSE())="","#",ROUND(VLOOKUP(C940,'Questionnaire part 2'!$D$254:$I$853,5,FALSE()),0))</f>
        <v>#</v>
      </c>
    </row>
    <row r="943" customFormat="false" ht="15" hidden="false" customHeight="false" outlineLevel="0" collapsed="false">
      <c r="A943" s="251" t="s">
        <v>1044</v>
      </c>
      <c r="B943" s="252" t="str">
        <f aca="false">IF(VLOOKUP(C940,'Questionnaire part 2'!$D$254:$I$853,6,FALSE())="","#",ROUND(VLOOKUP(C940,'Questionnaire part 2'!$D$254:$I$853,6,FALSE()),0))</f>
        <v>#</v>
      </c>
    </row>
    <row r="944" customFormat="false" ht="15" hidden="false" customHeight="false" outlineLevel="0" collapsed="false">
      <c r="A944" s="251" t="s">
        <v>1041</v>
      </c>
      <c r="B944" s="252" t="str">
        <f aca="false">IF(VLOOKUP(C944,'Questionnaire part 2'!$D$254:$I$853,2,FALSE())="","#",UPPER(VLOOKUP(C944,'Questionnaire part 2'!$D$254:$I$853,2,FALSE())))</f>
        <v>#</v>
      </c>
      <c r="C944" s="0" t="n">
        <v>209</v>
      </c>
    </row>
    <row r="945" customFormat="false" ht="15" hidden="false" customHeight="false" outlineLevel="0" collapsed="false">
      <c r="A945" s="251" t="s">
        <v>1042</v>
      </c>
      <c r="B945" s="252" t="str">
        <f aca="false">IF(ISNA(VLOOKUP(VLOOKUP(C944,'Questionnaire part 2'!$D$254:$I$853,3,FALSE()),'Country &amp; Service Codes'!B:C,2,FALSE())),"#",VLOOKUP(VLOOKUP(C944,'Questionnaire part 2'!$D$254:$I$853,3,FALSE()),'Country &amp; Service Codes'!B:C,2,FALSE()))</f>
        <v>#</v>
      </c>
    </row>
    <row r="946" customFormat="false" ht="15" hidden="false" customHeight="false" outlineLevel="0" collapsed="false">
      <c r="A946" s="251" t="s">
        <v>1043</v>
      </c>
      <c r="B946" s="252" t="str">
        <f aca="false">IF(VLOOKUP(C944,'Questionnaire part 2'!$D$254:$I$853,5,FALSE())="","#",ROUND(VLOOKUP(C944,'Questionnaire part 2'!$D$254:$I$853,5,FALSE()),0))</f>
        <v>#</v>
      </c>
    </row>
    <row r="947" customFormat="false" ht="15" hidden="false" customHeight="false" outlineLevel="0" collapsed="false">
      <c r="A947" s="251" t="s">
        <v>1044</v>
      </c>
      <c r="B947" s="252" t="str">
        <f aca="false">IF(VLOOKUP(C944,'Questionnaire part 2'!$D$254:$I$853,6,FALSE())="","#",ROUND(VLOOKUP(C944,'Questionnaire part 2'!$D$254:$I$853,6,FALSE()),0))</f>
        <v>#</v>
      </c>
    </row>
    <row r="948" customFormat="false" ht="15" hidden="false" customHeight="false" outlineLevel="0" collapsed="false">
      <c r="A948" s="251" t="s">
        <v>1041</v>
      </c>
      <c r="B948" s="252" t="str">
        <f aca="false">IF(VLOOKUP(C948,'Questionnaire part 2'!$D$254:$I$853,2,FALSE())="","#",UPPER(VLOOKUP(C948,'Questionnaire part 2'!$D$254:$I$853,2,FALSE())))</f>
        <v>#</v>
      </c>
      <c r="C948" s="0" t="n">
        <v>210</v>
      </c>
    </row>
    <row r="949" customFormat="false" ht="15" hidden="false" customHeight="false" outlineLevel="0" collapsed="false">
      <c r="A949" s="251" t="s">
        <v>1042</v>
      </c>
      <c r="B949" s="252" t="str">
        <f aca="false">IF(ISNA(VLOOKUP(VLOOKUP(C948,'Questionnaire part 2'!$D$254:$I$853,3,FALSE()),'Country &amp; Service Codes'!B:C,2,FALSE())),"#",VLOOKUP(VLOOKUP(C948,'Questionnaire part 2'!$D$254:$I$853,3,FALSE()),'Country &amp; Service Codes'!B:C,2,FALSE()))</f>
        <v>#</v>
      </c>
    </row>
    <row r="950" customFormat="false" ht="15" hidden="false" customHeight="false" outlineLevel="0" collapsed="false">
      <c r="A950" s="251" t="s">
        <v>1043</v>
      </c>
      <c r="B950" s="252" t="str">
        <f aca="false">IF(VLOOKUP(C948,'Questionnaire part 2'!$D$254:$I$853,5,FALSE())="","#",ROUND(VLOOKUP(C948,'Questionnaire part 2'!$D$254:$I$853,5,FALSE()),0))</f>
        <v>#</v>
      </c>
    </row>
    <row r="951" customFormat="false" ht="15" hidden="false" customHeight="false" outlineLevel="0" collapsed="false">
      <c r="A951" s="251" t="s">
        <v>1044</v>
      </c>
      <c r="B951" s="252" t="str">
        <f aca="false">IF(VLOOKUP(C948,'Questionnaire part 2'!$D$254:$I$853,6,FALSE())="","#",ROUND(VLOOKUP(C948,'Questionnaire part 2'!$D$254:$I$853,6,FALSE()),0))</f>
        <v>#</v>
      </c>
    </row>
    <row r="952" customFormat="false" ht="15" hidden="false" customHeight="false" outlineLevel="0" collapsed="false">
      <c r="A952" s="251" t="s">
        <v>1041</v>
      </c>
      <c r="B952" s="252" t="str">
        <f aca="false">IF(VLOOKUP(C952,'Questionnaire part 2'!$D$254:$I$853,2,FALSE())="","#",UPPER(VLOOKUP(C952,'Questionnaire part 2'!$D$254:$I$853,2,FALSE())))</f>
        <v>#</v>
      </c>
      <c r="C952" s="0" t="n">
        <v>211</v>
      </c>
    </row>
    <row r="953" customFormat="false" ht="15" hidden="false" customHeight="false" outlineLevel="0" collapsed="false">
      <c r="A953" s="251" t="s">
        <v>1042</v>
      </c>
      <c r="B953" s="252" t="str">
        <f aca="false">IF(ISNA(VLOOKUP(VLOOKUP(C952,'Questionnaire part 2'!$D$254:$I$853,3,FALSE()),'Country &amp; Service Codes'!B:C,2,FALSE())),"#",VLOOKUP(VLOOKUP(C952,'Questionnaire part 2'!$D$254:$I$853,3,FALSE()),'Country &amp; Service Codes'!B:C,2,FALSE()))</f>
        <v>#</v>
      </c>
    </row>
    <row r="954" customFormat="false" ht="15" hidden="false" customHeight="false" outlineLevel="0" collapsed="false">
      <c r="A954" s="251" t="s">
        <v>1043</v>
      </c>
      <c r="B954" s="252" t="str">
        <f aca="false">IF(VLOOKUP(C952,'Questionnaire part 2'!$D$254:$I$853,5,FALSE())="","#",ROUND(VLOOKUP(C952,'Questionnaire part 2'!$D$254:$I$853,5,FALSE()),0))</f>
        <v>#</v>
      </c>
    </row>
    <row r="955" customFormat="false" ht="15" hidden="false" customHeight="false" outlineLevel="0" collapsed="false">
      <c r="A955" s="251" t="s">
        <v>1044</v>
      </c>
      <c r="B955" s="252" t="str">
        <f aca="false">IF(VLOOKUP(C952,'Questionnaire part 2'!$D$254:$I$853,6,FALSE())="","#",ROUND(VLOOKUP(C952,'Questionnaire part 2'!$D$254:$I$853,6,FALSE()),0))</f>
        <v>#</v>
      </c>
    </row>
    <row r="956" customFormat="false" ht="15" hidden="false" customHeight="false" outlineLevel="0" collapsed="false">
      <c r="A956" s="251" t="s">
        <v>1041</v>
      </c>
      <c r="B956" s="252" t="str">
        <f aca="false">IF(VLOOKUP(C956,'Questionnaire part 2'!$D$254:$I$853,2,FALSE())="","#",UPPER(VLOOKUP(C956,'Questionnaire part 2'!$D$254:$I$853,2,FALSE())))</f>
        <v>#</v>
      </c>
      <c r="C956" s="0" t="n">
        <v>212</v>
      </c>
    </row>
    <row r="957" customFormat="false" ht="15" hidden="false" customHeight="false" outlineLevel="0" collapsed="false">
      <c r="A957" s="251" t="s">
        <v>1042</v>
      </c>
      <c r="B957" s="252" t="str">
        <f aca="false">IF(ISNA(VLOOKUP(VLOOKUP(C956,'Questionnaire part 2'!$D$254:$I$853,3,FALSE()),'Country &amp; Service Codes'!B:C,2,FALSE())),"#",VLOOKUP(VLOOKUP(C956,'Questionnaire part 2'!$D$254:$I$853,3,FALSE()),'Country &amp; Service Codes'!B:C,2,FALSE()))</f>
        <v>#</v>
      </c>
    </row>
    <row r="958" customFormat="false" ht="15" hidden="false" customHeight="false" outlineLevel="0" collapsed="false">
      <c r="A958" s="251" t="s">
        <v>1043</v>
      </c>
      <c r="B958" s="252" t="str">
        <f aca="false">IF(VLOOKUP(C956,'Questionnaire part 2'!$D$254:$I$853,5,FALSE())="","#",ROUND(VLOOKUP(C956,'Questionnaire part 2'!$D$254:$I$853,5,FALSE()),0))</f>
        <v>#</v>
      </c>
    </row>
    <row r="959" customFormat="false" ht="15" hidden="false" customHeight="false" outlineLevel="0" collapsed="false">
      <c r="A959" s="251" t="s">
        <v>1044</v>
      </c>
      <c r="B959" s="252" t="str">
        <f aca="false">IF(VLOOKUP(C956,'Questionnaire part 2'!$D$254:$I$853,6,FALSE())="","#",ROUND(VLOOKUP(C956,'Questionnaire part 2'!$D$254:$I$853,6,FALSE()),0))</f>
        <v>#</v>
      </c>
    </row>
    <row r="960" customFormat="false" ht="15" hidden="false" customHeight="false" outlineLevel="0" collapsed="false">
      <c r="A960" s="251" t="s">
        <v>1041</v>
      </c>
      <c r="B960" s="252" t="str">
        <f aca="false">IF(VLOOKUP(C960,'Questionnaire part 2'!$D$254:$I$853,2,FALSE())="","#",UPPER(VLOOKUP(C960,'Questionnaire part 2'!$D$254:$I$853,2,FALSE())))</f>
        <v>#</v>
      </c>
      <c r="C960" s="0" t="n">
        <v>213</v>
      </c>
    </row>
    <row r="961" customFormat="false" ht="15" hidden="false" customHeight="false" outlineLevel="0" collapsed="false">
      <c r="A961" s="251" t="s">
        <v>1042</v>
      </c>
      <c r="B961" s="252" t="str">
        <f aca="false">IF(ISNA(VLOOKUP(VLOOKUP(C960,'Questionnaire part 2'!$D$254:$I$853,3,FALSE()),'Country &amp; Service Codes'!B:C,2,FALSE())),"#",VLOOKUP(VLOOKUP(C960,'Questionnaire part 2'!$D$254:$I$853,3,FALSE()),'Country &amp; Service Codes'!B:C,2,FALSE()))</f>
        <v>#</v>
      </c>
    </row>
    <row r="962" customFormat="false" ht="15" hidden="false" customHeight="false" outlineLevel="0" collapsed="false">
      <c r="A962" s="251" t="s">
        <v>1043</v>
      </c>
      <c r="B962" s="252" t="str">
        <f aca="false">IF(VLOOKUP(C960,'Questionnaire part 2'!$D$254:$I$853,5,FALSE())="","#",ROUND(VLOOKUP(C960,'Questionnaire part 2'!$D$254:$I$853,5,FALSE()),0))</f>
        <v>#</v>
      </c>
    </row>
    <row r="963" customFormat="false" ht="15" hidden="false" customHeight="false" outlineLevel="0" collapsed="false">
      <c r="A963" s="251" t="s">
        <v>1044</v>
      </c>
      <c r="B963" s="252" t="str">
        <f aca="false">IF(VLOOKUP(C960,'Questionnaire part 2'!$D$254:$I$853,6,FALSE())="","#",ROUND(VLOOKUP(C960,'Questionnaire part 2'!$D$254:$I$853,6,FALSE()),0))</f>
        <v>#</v>
      </c>
    </row>
    <row r="964" customFormat="false" ht="15" hidden="false" customHeight="false" outlineLevel="0" collapsed="false">
      <c r="A964" s="251" t="s">
        <v>1041</v>
      </c>
      <c r="B964" s="252" t="str">
        <f aca="false">IF(VLOOKUP(C964,'Questionnaire part 2'!$D$254:$I$853,2,FALSE())="","#",UPPER(VLOOKUP(C964,'Questionnaire part 2'!$D$254:$I$853,2,FALSE())))</f>
        <v>#</v>
      </c>
      <c r="C964" s="0" t="n">
        <v>214</v>
      </c>
    </row>
    <row r="965" customFormat="false" ht="15" hidden="false" customHeight="false" outlineLevel="0" collapsed="false">
      <c r="A965" s="251" t="s">
        <v>1042</v>
      </c>
      <c r="B965" s="252" t="str">
        <f aca="false">IF(ISNA(VLOOKUP(VLOOKUP(C964,'Questionnaire part 2'!$D$254:$I$853,3,FALSE()),'Country &amp; Service Codes'!B:C,2,FALSE())),"#",VLOOKUP(VLOOKUP(C964,'Questionnaire part 2'!$D$254:$I$853,3,FALSE()),'Country &amp; Service Codes'!B:C,2,FALSE()))</f>
        <v>#</v>
      </c>
    </row>
    <row r="966" customFormat="false" ht="15" hidden="false" customHeight="false" outlineLevel="0" collapsed="false">
      <c r="A966" s="251" t="s">
        <v>1043</v>
      </c>
      <c r="B966" s="252" t="str">
        <f aca="false">IF(VLOOKUP(C964,'Questionnaire part 2'!$D$254:$I$853,5,FALSE())="","#",ROUND(VLOOKUP(C964,'Questionnaire part 2'!$D$254:$I$853,5,FALSE()),0))</f>
        <v>#</v>
      </c>
    </row>
    <row r="967" customFormat="false" ht="15" hidden="false" customHeight="false" outlineLevel="0" collapsed="false">
      <c r="A967" s="251" t="s">
        <v>1044</v>
      </c>
      <c r="B967" s="252" t="str">
        <f aca="false">IF(VLOOKUP(C964,'Questionnaire part 2'!$D$254:$I$853,6,FALSE())="","#",ROUND(VLOOKUP(C964,'Questionnaire part 2'!$D$254:$I$853,6,FALSE()),0))</f>
        <v>#</v>
      </c>
    </row>
    <row r="968" customFormat="false" ht="15" hidden="false" customHeight="false" outlineLevel="0" collapsed="false">
      <c r="A968" s="251" t="s">
        <v>1041</v>
      </c>
      <c r="B968" s="252" t="str">
        <f aca="false">IF(VLOOKUP(C968,'Questionnaire part 2'!$D$254:$I$853,2,FALSE())="","#",UPPER(VLOOKUP(C968,'Questionnaire part 2'!$D$254:$I$853,2,FALSE())))</f>
        <v>#</v>
      </c>
      <c r="C968" s="0" t="n">
        <v>215</v>
      </c>
    </row>
    <row r="969" customFormat="false" ht="15" hidden="false" customHeight="false" outlineLevel="0" collapsed="false">
      <c r="A969" s="251" t="s">
        <v>1042</v>
      </c>
      <c r="B969" s="252" t="str">
        <f aca="false">IF(ISNA(VLOOKUP(VLOOKUP(C968,'Questionnaire part 2'!$D$254:$I$853,3,FALSE()),'Country &amp; Service Codes'!B:C,2,FALSE())),"#",VLOOKUP(VLOOKUP(C968,'Questionnaire part 2'!$D$254:$I$853,3,FALSE()),'Country &amp; Service Codes'!B:C,2,FALSE()))</f>
        <v>#</v>
      </c>
    </row>
    <row r="970" customFormat="false" ht="15" hidden="false" customHeight="false" outlineLevel="0" collapsed="false">
      <c r="A970" s="251" t="s">
        <v>1043</v>
      </c>
      <c r="B970" s="252" t="str">
        <f aca="false">IF(VLOOKUP(C968,'Questionnaire part 2'!$D$254:$I$853,5,FALSE())="","#",ROUND(VLOOKUP(C968,'Questionnaire part 2'!$D$254:$I$853,5,FALSE()),0))</f>
        <v>#</v>
      </c>
    </row>
    <row r="971" customFormat="false" ht="15" hidden="false" customHeight="false" outlineLevel="0" collapsed="false">
      <c r="A971" s="251" t="s">
        <v>1044</v>
      </c>
      <c r="B971" s="252" t="str">
        <f aca="false">IF(VLOOKUP(C968,'Questionnaire part 2'!$D$254:$I$853,6,FALSE())="","#",ROUND(VLOOKUP(C968,'Questionnaire part 2'!$D$254:$I$853,6,FALSE()),0))</f>
        <v>#</v>
      </c>
    </row>
    <row r="972" customFormat="false" ht="15" hidden="false" customHeight="false" outlineLevel="0" collapsed="false">
      <c r="A972" s="251" t="s">
        <v>1041</v>
      </c>
      <c r="B972" s="252" t="str">
        <f aca="false">IF(VLOOKUP(C972,'Questionnaire part 2'!$D$254:$I$853,2,FALSE())="","#",UPPER(VLOOKUP(C972,'Questionnaire part 2'!$D$254:$I$853,2,FALSE())))</f>
        <v>#</v>
      </c>
      <c r="C972" s="0" t="n">
        <v>216</v>
      </c>
    </row>
    <row r="973" customFormat="false" ht="15" hidden="false" customHeight="false" outlineLevel="0" collapsed="false">
      <c r="A973" s="251" t="s">
        <v>1042</v>
      </c>
      <c r="B973" s="252" t="str">
        <f aca="false">IF(ISNA(VLOOKUP(VLOOKUP(C972,'Questionnaire part 2'!$D$254:$I$853,3,FALSE()),'Country &amp; Service Codes'!B:C,2,FALSE())),"#",VLOOKUP(VLOOKUP(C972,'Questionnaire part 2'!$D$254:$I$853,3,FALSE()),'Country &amp; Service Codes'!B:C,2,FALSE()))</f>
        <v>#</v>
      </c>
    </row>
    <row r="974" customFormat="false" ht="15" hidden="false" customHeight="false" outlineLevel="0" collapsed="false">
      <c r="A974" s="251" t="s">
        <v>1043</v>
      </c>
      <c r="B974" s="252" t="str">
        <f aca="false">IF(VLOOKUP(C972,'Questionnaire part 2'!$D$254:$I$853,5,FALSE())="","#",ROUND(VLOOKUP(C972,'Questionnaire part 2'!$D$254:$I$853,5,FALSE()),0))</f>
        <v>#</v>
      </c>
    </row>
    <row r="975" customFormat="false" ht="15" hidden="false" customHeight="false" outlineLevel="0" collapsed="false">
      <c r="A975" s="251" t="s">
        <v>1044</v>
      </c>
      <c r="B975" s="252" t="str">
        <f aca="false">IF(VLOOKUP(C972,'Questionnaire part 2'!$D$254:$I$853,6,FALSE())="","#",ROUND(VLOOKUP(C972,'Questionnaire part 2'!$D$254:$I$853,6,FALSE()),0))</f>
        <v>#</v>
      </c>
    </row>
    <row r="976" customFormat="false" ht="15" hidden="false" customHeight="false" outlineLevel="0" collapsed="false">
      <c r="A976" s="251" t="s">
        <v>1041</v>
      </c>
      <c r="B976" s="252" t="str">
        <f aca="false">IF(VLOOKUP(C976,'Questionnaire part 2'!$D$254:$I$853,2,FALSE())="","#",UPPER(VLOOKUP(C976,'Questionnaire part 2'!$D$254:$I$853,2,FALSE())))</f>
        <v>#</v>
      </c>
      <c r="C976" s="0" t="n">
        <v>217</v>
      </c>
    </row>
    <row r="977" customFormat="false" ht="15" hidden="false" customHeight="false" outlineLevel="0" collapsed="false">
      <c r="A977" s="251" t="s">
        <v>1042</v>
      </c>
      <c r="B977" s="252" t="str">
        <f aca="false">IF(ISNA(VLOOKUP(VLOOKUP(C976,'Questionnaire part 2'!$D$254:$I$853,3,FALSE()),'Country &amp; Service Codes'!B:C,2,FALSE())),"#",VLOOKUP(VLOOKUP(C976,'Questionnaire part 2'!$D$254:$I$853,3,FALSE()),'Country &amp; Service Codes'!B:C,2,FALSE()))</f>
        <v>#</v>
      </c>
    </row>
    <row r="978" customFormat="false" ht="15" hidden="false" customHeight="false" outlineLevel="0" collapsed="false">
      <c r="A978" s="251" t="s">
        <v>1043</v>
      </c>
      <c r="B978" s="252" t="str">
        <f aca="false">IF(VLOOKUP(C976,'Questionnaire part 2'!$D$254:$I$853,5,FALSE())="","#",ROUND(VLOOKUP(C976,'Questionnaire part 2'!$D$254:$I$853,5,FALSE()),0))</f>
        <v>#</v>
      </c>
    </row>
    <row r="979" customFormat="false" ht="15" hidden="false" customHeight="false" outlineLevel="0" collapsed="false">
      <c r="A979" s="251" t="s">
        <v>1044</v>
      </c>
      <c r="B979" s="252" t="str">
        <f aca="false">IF(VLOOKUP(C976,'Questionnaire part 2'!$D$254:$I$853,6,FALSE())="","#",ROUND(VLOOKUP(C976,'Questionnaire part 2'!$D$254:$I$853,6,FALSE()),0))</f>
        <v>#</v>
      </c>
    </row>
    <row r="980" customFormat="false" ht="15" hidden="false" customHeight="false" outlineLevel="0" collapsed="false">
      <c r="A980" s="251" t="s">
        <v>1041</v>
      </c>
      <c r="B980" s="252" t="str">
        <f aca="false">IF(VLOOKUP(C980,'Questionnaire part 2'!$D$254:$I$853,2,FALSE())="","#",UPPER(VLOOKUP(C980,'Questionnaire part 2'!$D$254:$I$853,2,FALSE())))</f>
        <v>#</v>
      </c>
      <c r="C980" s="0" t="n">
        <v>218</v>
      </c>
    </row>
    <row r="981" customFormat="false" ht="15" hidden="false" customHeight="false" outlineLevel="0" collapsed="false">
      <c r="A981" s="251" t="s">
        <v>1042</v>
      </c>
      <c r="B981" s="252" t="str">
        <f aca="false">IF(ISNA(VLOOKUP(VLOOKUP(C980,'Questionnaire part 2'!$D$254:$I$853,3,FALSE()),'Country &amp; Service Codes'!B:C,2,FALSE())),"#",VLOOKUP(VLOOKUP(C980,'Questionnaire part 2'!$D$254:$I$853,3,FALSE()),'Country &amp; Service Codes'!B:C,2,FALSE()))</f>
        <v>#</v>
      </c>
    </row>
    <row r="982" customFormat="false" ht="15" hidden="false" customHeight="false" outlineLevel="0" collapsed="false">
      <c r="A982" s="251" t="s">
        <v>1043</v>
      </c>
      <c r="B982" s="252" t="str">
        <f aca="false">IF(VLOOKUP(C980,'Questionnaire part 2'!$D$254:$I$853,5,FALSE())="","#",ROUND(VLOOKUP(C980,'Questionnaire part 2'!$D$254:$I$853,5,FALSE()),0))</f>
        <v>#</v>
      </c>
    </row>
    <row r="983" customFormat="false" ht="15" hidden="false" customHeight="false" outlineLevel="0" collapsed="false">
      <c r="A983" s="251" t="s">
        <v>1044</v>
      </c>
      <c r="B983" s="252" t="str">
        <f aca="false">IF(VLOOKUP(C980,'Questionnaire part 2'!$D$254:$I$853,6,FALSE())="","#",ROUND(VLOOKUP(C980,'Questionnaire part 2'!$D$254:$I$853,6,FALSE()),0))</f>
        <v>#</v>
      </c>
    </row>
    <row r="984" customFormat="false" ht="15" hidden="false" customHeight="false" outlineLevel="0" collapsed="false">
      <c r="A984" s="251" t="s">
        <v>1041</v>
      </c>
      <c r="B984" s="252" t="str">
        <f aca="false">IF(VLOOKUP(C984,'Questionnaire part 2'!$D$254:$I$853,2,FALSE())="","#",UPPER(VLOOKUP(C984,'Questionnaire part 2'!$D$254:$I$853,2,FALSE())))</f>
        <v>#</v>
      </c>
      <c r="C984" s="0" t="n">
        <v>219</v>
      </c>
    </row>
    <row r="985" customFormat="false" ht="15" hidden="false" customHeight="false" outlineLevel="0" collapsed="false">
      <c r="A985" s="251" t="s">
        <v>1042</v>
      </c>
      <c r="B985" s="252" t="str">
        <f aca="false">IF(ISNA(VLOOKUP(VLOOKUP(C984,'Questionnaire part 2'!$D$254:$I$853,3,FALSE()),'Country &amp; Service Codes'!B:C,2,FALSE())),"#",VLOOKUP(VLOOKUP(C984,'Questionnaire part 2'!$D$254:$I$853,3,FALSE()),'Country &amp; Service Codes'!B:C,2,FALSE()))</f>
        <v>#</v>
      </c>
    </row>
    <row r="986" customFormat="false" ht="15" hidden="false" customHeight="false" outlineLevel="0" collapsed="false">
      <c r="A986" s="251" t="s">
        <v>1043</v>
      </c>
      <c r="B986" s="252" t="str">
        <f aca="false">IF(VLOOKUP(C984,'Questionnaire part 2'!$D$254:$I$853,5,FALSE())="","#",ROUND(VLOOKUP(C984,'Questionnaire part 2'!$D$254:$I$853,5,FALSE()),0))</f>
        <v>#</v>
      </c>
    </row>
    <row r="987" customFormat="false" ht="15" hidden="false" customHeight="false" outlineLevel="0" collapsed="false">
      <c r="A987" s="251" t="s">
        <v>1044</v>
      </c>
      <c r="B987" s="252" t="str">
        <f aca="false">IF(VLOOKUP(C984,'Questionnaire part 2'!$D$254:$I$853,6,FALSE())="","#",ROUND(VLOOKUP(C984,'Questionnaire part 2'!$D$254:$I$853,6,FALSE()),0))</f>
        <v>#</v>
      </c>
    </row>
    <row r="988" customFormat="false" ht="15" hidden="false" customHeight="false" outlineLevel="0" collapsed="false">
      <c r="A988" s="251" t="s">
        <v>1041</v>
      </c>
      <c r="B988" s="252" t="str">
        <f aca="false">IF(VLOOKUP(C988,'Questionnaire part 2'!$D$254:$I$853,2,FALSE())="","#",UPPER(VLOOKUP(C988,'Questionnaire part 2'!$D$254:$I$853,2,FALSE())))</f>
        <v>#</v>
      </c>
      <c r="C988" s="0" t="n">
        <v>220</v>
      </c>
    </row>
    <row r="989" customFormat="false" ht="15" hidden="false" customHeight="false" outlineLevel="0" collapsed="false">
      <c r="A989" s="251" t="s">
        <v>1042</v>
      </c>
      <c r="B989" s="252" t="str">
        <f aca="false">IF(ISNA(VLOOKUP(VLOOKUP(C988,'Questionnaire part 2'!$D$254:$I$853,3,FALSE()),'Country &amp; Service Codes'!B:C,2,FALSE())),"#",VLOOKUP(VLOOKUP(C988,'Questionnaire part 2'!$D$254:$I$853,3,FALSE()),'Country &amp; Service Codes'!B:C,2,FALSE()))</f>
        <v>#</v>
      </c>
    </row>
    <row r="990" customFormat="false" ht="15" hidden="false" customHeight="false" outlineLevel="0" collapsed="false">
      <c r="A990" s="251" t="s">
        <v>1043</v>
      </c>
      <c r="B990" s="252" t="str">
        <f aca="false">IF(VLOOKUP(C988,'Questionnaire part 2'!$D$254:$I$853,5,FALSE())="","#",ROUND(VLOOKUP(C988,'Questionnaire part 2'!$D$254:$I$853,5,FALSE()),0))</f>
        <v>#</v>
      </c>
    </row>
    <row r="991" customFormat="false" ht="15" hidden="false" customHeight="false" outlineLevel="0" collapsed="false">
      <c r="A991" s="251" t="s">
        <v>1044</v>
      </c>
      <c r="B991" s="252" t="str">
        <f aca="false">IF(VLOOKUP(C988,'Questionnaire part 2'!$D$254:$I$853,6,FALSE())="","#",ROUND(VLOOKUP(C988,'Questionnaire part 2'!$D$254:$I$853,6,FALSE()),0))</f>
        <v>#</v>
      </c>
    </row>
    <row r="992" customFormat="false" ht="15" hidden="false" customHeight="false" outlineLevel="0" collapsed="false">
      <c r="A992" s="251" t="s">
        <v>1041</v>
      </c>
      <c r="B992" s="252" t="str">
        <f aca="false">IF(VLOOKUP(C992,'Questionnaire part 2'!$D$254:$I$853,2,FALSE())="","#",UPPER(VLOOKUP(C992,'Questionnaire part 2'!$D$254:$I$853,2,FALSE())))</f>
        <v>#</v>
      </c>
      <c r="C992" s="0" t="n">
        <v>221</v>
      </c>
    </row>
    <row r="993" customFormat="false" ht="15" hidden="false" customHeight="false" outlineLevel="0" collapsed="false">
      <c r="A993" s="251" t="s">
        <v>1042</v>
      </c>
      <c r="B993" s="252" t="str">
        <f aca="false">IF(ISNA(VLOOKUP(VLOOKUP(C992,'Questionnaire part 2'!$D$254:$I$853,3,FALSE()),'Country &amp; Service Codes'!B:C,2,FALSE())),"#",VLOOKUP(VLOOKUP(C992,'Questionnaire part 2'!$D$254:$I$853,3,FALSE()),'Country &amp; Service Codes'!B:C,2,FALSE()))</f>
        <v>#</v>
      </c>
    </row>
    <row r="994" customFormat="false" ht="15" hidden="false" customHeight="false" outlineLevel="0" collapsed="false">
      <c r="A994" s="251" t="s">
        <v>1043</v>
      </c>
      <c r="B994" s="252" t="str">
        <f aca="false">IF(VLOOKUP(C992,'Questionnaire part 2'!$D$254:$I$853,5,FALSE())="","#",ROUND(VLOOKUP(C992,'Questionnaire part 2'!$D$254:$I$853,5,FALSE()),0))</f>
        <v>#</v>
      </c>
    </row>
    <row r="995" customFormat="false" ht="15" hidden="false" customHeight="false" outlineLevel="0" collapsed="false">
      <c r="A995" s="251" t="s">
        <v>1044</v>
      </c>
      <c r="B995" s="252" t="str">
        <f aca="false">IF(VLOOKUP(C992,'Questionnaire part 2'!$D$254:$I$853,6,FALSE())="","#",ROUND(VLOOKUP(C992,'Questionnaire part 2'!$D$254:$I$853,6,FALSE()),0))</f>
        <v>#</v>
      </c>
    </row>
    <row r="996" customFormat="false" ht="15" hidden="false" customHeight="false" outlineLevel="0" collapsed="false">
      <c r="A996" s="251" t="s">
        <v>1041</v>
      </c>
      <c r="B996" s="252" t="str">
        <f aca="false">IF(VLOOKUP(C996,'Questionnaire part 2'!$D$254:$I$853,2,FALSE())="","#",UPPER(VLOOKUP(C996,'Questionnaire part 2'!$D$254:$I$853,2,FALSE())))</f>
        <v>#</v>
      </c>
      <c r="C996" s="0" t="n">
        <v>222</v>
      </c>
    </row>
    <row r="997" customFormat="false" ht="15" hidden="false" customHeight="false" outlineLevel="0" collapsed="false">
      <c r="A997" s="251" t="s">
        <v>1042</v>
      </c>
      <c r="B997" s="252" t="str">
        <f aca="false">IF(ISNA(VLOOKUP(VLOOKUP(C996,'Questionnaire part 2'!$D$254:$I$853,3,FALSE()),'Country &amp; Service Codes'!B:C,2,FALSE())),"#",VLOOKUP(VLOOKUP(C996,'Questionnaire part 2'!$D$254:$I$853,3,FALSE()),'Country &amp; Service Codes'!B:C,2,FALSE()))</f>
        <v>#</v>
      </c>
    </row>
    <row r="998" customFormat="false" ht="15" hidden="false" customHeight="false" outlineLevel="0" collapsed="false">
      <c r="A998" s="251" t="s">
        <v>1043</v>
      </c>
      <c r="B998" s="252" t="str">
        <f aca="false">IF(VLOOKUP(C996,'Questionnaire part 2'!$D$254:$I$853,5,FALSE())="","#",ROUND(VLOOKUP(C996,'Questionnaire part 2'!$D$254:$I$853,5,FALSE()),0))</f>
        <v>#</v>
      </c>
    </row>
    <row r="999" customFormat="false" ht="15" hidden="false" customHeight="false" outlineLevel="0" collapsed="false">
      <c r="A999" s="251" t="s">
        <v>1044</v>
      </c>
      <c r="B999" s="252" t="str">
        <f aca="false">IF(VLOOKUP(C996,'Questionnaire part 2'!$D$254:$I$853,6,FALSE())="","#",ROUND(VLOOKUP(C996,'Questionnaire part 2'!$D$254:$I$853,6,FALSE()),0))</f>
        <v>#</v>
      </c>
    </row>
    <row r="1000" customFormat="false" ht="15" hidden="false" customHeight="false" outlineLevel="0" collapsed="false">
      <c r="A1000" s="251" t="s">
        <v>1041</v>
      </c>
      <c r="B1000" s="252" t="str">
        <f aca="false">IF(VLOOKUP(C1000,'Questionnaire part 2'!$D$254:$I$853,2,FALSE())="","#",UPPER(VLOOKUP(C1000,'Questionnaire part 2'!$D$254:$I$853,2,FALSE())))</f>
        <v>#</v>
      </c>
      <c r="C1000" s="0" t="n">
        <v>223</v>
      </c>
    </row>
    <row r="1001" customFormat="false" ht="15" hidden="false" customHeight="false" outlineLevel="0" collapsed="false">
      <c r="A1001" s="251" t="s">
        <v>1042</v>
      </c>
      <c r="B1001" s="252" t="str">
        <f aca="false">IF(ISNA(VLOOKUP(VLOOKUP(C1000,'Questionnaire part 2'!$D$254:$I$853,3,FALSE()),'Country &amp; Service Codes'!B:C,2,FALSE())),"#",VLOOKUP(VLOOKUP(C1000,'Questionnaire part 2'!$D$254:$I$853,3,FALSE()),'Country &amp; Service Codes'!B:C,2,FALSE()))</f>
        <v>#</v>
      </c>
    </row>
    <row r="1002" customFormat="false" ht="15" hidden="false" customHeight="false" outlineLevel="0" collapsed="false">
      <c r="A1002" s="251" t="s">
        <v>1043</v>
      </c>
      <c r="B1002" s="252" t="str">
        <f aca="false">IF(VLOOKUP(C1000,'Questionnaire part 2'!$D$254:$I$853,5,FALSE())="","#",ROUND(VLOOKUP(C1000,'Questionnaire part 2'!$D$254:$I$853,5,FALSE()),0))</f>
        <v>#</v>
      </c>
    </row>
    <row r="1003" customFormat="false" ht="15" hidden="false" customHeight="false" outlineLevel="0" collapsed="false">
      <c r="A1003" s="251" t="s">
        <v>1044</v>
      </c>
      <c r="B1003" s="252" t="str">
        <f aca="false">IF(VLOOKUP(C1000,'Questionnaire part 2'!$D$254:$I$853,6,FALSE())="","#",ROUND(VLOOKUP(C1000,'Questionnaire part 2'!$D$254:$I$853,6,FALSE()),0))</f>
        <v>#</v>
      </c>
    </row>
    <row r="1004" customFormat="false" ht="15" hidden="false" customHeight="false" outlineLevel="0" collapsed="false">
      <c r="A1004" s="251" t="s">
        <v>1041</v>
      </c>
      <c r="B1004" s="252" t="str">
        <f aca="false">IF(VLOOKUP(C1004,'Questionnaire part 2'!$D$254:$I$853,2,FALSE())="","#",UPPER(VLOOKUP(C1004,'Questionnaire part 2'!$D$254:$I$853,2,FALSE())))</f>
        <v>#</v>
      </c>
      <c r="C1004" s="0" t="n">
        <v>224</v>
      </c>
    </row>
    <row r="1005" customFormat="false" ht="15" hidden="false" customHeight="false" outlineLevel="0" collapsed="false">
      <c r="A1005" s="251" t="s">
        <v>1042</v>
      </c>
      <c r="B1005" s="252" t="str">
        <f aca="false">IF(ISNA(VLOOKUP(VLOOKUP(C1004,'Questionnaire part 2'!$D$254:$I$853,3,FALSE()),'Country &amp; Service Codes'!B:C,2,FALSE())),"#",VLOOKUP(VLOOKUP(C1004,'Questionnaire part 2'!$D$254:$I$853,3,FALSE()),'Country &amp; Service Codes'!B:C,2,FALSE()))</f>
        <v>#</v>
      </c>
    </row>
    <row r="1006" customFormat="false" ht="15" hidden="false" customHeight="false" outlineLevel="0" collapsed="false">
      <c r="A1006" s="251" t="s">
        <v>1043</v>
      </c>
      <c r="B1006" s="252" t="str">
        <f aca="false">IF(VLOOKUP(C1004,'Questionnaire part 2'!$D$254:$I$853,5,FALSE())="","#",ROUND(VLOOKUP(C1004,'Questionnaire part 2'!$D$254:$I$853,5,FALSE()),0))</f>
        <v>#</v>
      </c>
    </row>
    <row r="1007" customFormat="false" ht="15" hidden="false" customHeight="false" outlineLevel="0" collapsed="false">
      <c r="A1007" s="251" t="s">
        <v>1044</v>
      </c>
      <c r="B1007" s="252" t="str">
        <f aca="false">IF(VLOOKUP(C1004,'Questionnaire part 2'!$D$254:$I$853,6,FALSE())="","#",ROUND(VLOOKUP(C1004,'Questionnaire part 2'!$D$254:$I$853,6,FALSE()),0))</f>
        <v>#</v>
      </c>
    </row>
    <row r="1008" customFormat="false" ht="15" hidden="false" customHeight="false" outlineLevel="0" collapsed="false">
      <c r="A1008" s="251" t="s">
        <v>1041</v>
      </c>
      <c r="B1008" s="252" t="str">
        <f aca="false">IF(VLOOKUP(C1008,'Questionnaire part 2'!$D$254:$I$853,2,FALSE())="","#",UPPER(VLOOKUP(C1008,'Questionnaire part 2'!$D$254:$I$853,2,FALSE())))</f>
        <v>#</v>
      </c>
      <c r="C1008" s="0" t="n">
        <v>225</v>
      </c>
    </row>
    <row r="1009" customFormat="false" ht="15" hidden="false" customHeight="false" outlineLevel="0" collapsed="false">
      <c r="A1009" s="251" t="s">
        <v>1042</v>
      </c>
      <c r="B1009" s="252" t="str">
        <f aca="false">IF(ISNA(VLOOKUP(VLOOKUP(C1008,'Questionnaire part 2'!$D$254:$I$853,3,FALSE()),'Country &amp; Service Codes'!B:C,2,FALSE())),"#",VLOOKUP(VLOOKUP(C1008,'Questionnaire part 2'!$D$254:$I$853,3,FALSE()),'Country &amp; Service Codes'!B:C,2,FALSE()))</f>
        <v>#</v>
      </c>
    </row>
    <row r="1010" customFormat="false" ht="15" hidden="false" customHeight="false" outlineLevel="0" collapsed="false">
      <c r="A1010" s="251" t="s">
        <v>1043</v>
      </c>
      <c r="B1010" s="252" t="str">
        <f aca="false">IF(VLOOKUP(C1008,'Questionnaire part 2'!$D$254:$I$853,5,FALSE())="","#",ROUND(VLOOKUP(C1008,'Questionnaire part 2'!$D$254:$I$853,5,FALSE()),0))</f>
        <v>#</v>
      </c>
    </row>
    <row r="1011" customFormat="false" ht="15" hidden="false" customHeight="false" outlineLevel="0" collapsed="false">
      <c r="A1011" s="251" t="s">
        <v>1044</v>
      </c>
      <c r="B1011" s="252" t="str">
        <f aca="false">IF(VLOOKUP(C1008,'Questionnaire part 2'!$D$254:$I$853,6,FALSE())="","#",ROUND(VLOOKUP(C1008,'Questionnaire part 2'!$D$254:$I$853,6,FALSE()),0))</f>
        <v>#</v>
      </c>
    </row>
    <row r="1012" customFormat="false" ht="15" hidden="false" customHeight="false" outlineLevel="0" collapsed="false">
      <c r="A1012" s="251" t="s">
        <v>1041</v>
      </c>
      <c r="B1012" s="252" t="str">
        <f aca="false">IF(VLOOKUP(C1012,'Questionnaire part 2'!$D$254:$I$853,2,FALSE())="","#",UPPER(VLOOKUP(C1012,'Questionnaire part 2'!$D$254:$I$853,2,FALSE())))</f>
        <v>#</v>
      </c>
      <c r="C1012" s="0" t="n">
        <v>226</v>
      </c>
    </row>
    <row r="1013" customFormat="false" ht="15" hidden="false" customHeight="false" outlineLevel="0" collapsed="false">
      <c r="A1013" s="251" t="s">
        <v>1042</v>
      </c>
      <c r="B1013" s="252" t="str">
        <f aca="false">IF(ISNA(VLOOKUP(VLOOKUP(C1012,'Questionnaire part 2'!$D$254:$I$853,3,FALSE()),'Country &amp; Service Codes'!B:C,2,FALSE())),"#",VLOOKUP(VLOOKUP(C1012,'Questionnaire part 2'!$D$254:$I$853,3,FALSE()),'Country &amp; Service Codes'!B:C,2,FALSE()))</f>
        <v>#</v>
      </c>
    </row>
    <row r="1014" customFormat="false" ht="15" hidden="false" customHeight="false" outlineLevel="0" collapsed="false">
      <c r="A1014" s="251" t="s">
        <v>1043</v>
      </c>
      <c r="B1014" s="252" t="str">
        <f aca="false">IF(VLOOKUP(C1012,'Questionnaire part 2'!$D$254:$I$853,5,FALSE())="","#",ROUND(VLOOKUP(C1012,'Questionnaire part 2'!$D$254:$I$853,5,FALSE()),0))</f>
        <v>#</v>
      </c>
    </row>
    <row r="1015" customFormat="false" ht="15" hidden="false" customHeight="false" outlineLevel="0" collapsed="false">
      <c r="A1015" s="251" t="s">
        <v>1044</v>
      </c>
      <c r="B1015" s="252" t="str">
        <f aca="false">IF(VLOOKUP(C1012,'Questionnaire part 2'!$D$254:$I$853,6,FALSE())="","#",ROUND(VLOOKUP(C1012,'Questionnaire part 2'!$D$254:$I$853,6,FALSE()),0))</f>
        <v>#</v>
      </c>
    </row>
    <row r="1016" customFormat="false" ht="15" hidden="false" customHeight="false" outlineLevel="0" collapsed="false">
      <c r="A1016" s="251" t="s">
        <v>1041</v>
      </c>
      <c r="B1016" s="252" t="str">
        <f aca="false">IF(VLOOKUP(C1016,'Questionnaire part 2'!$D$254:$I$853,2,FALSE())="","#",UPPER(VLOOKUP(C1016,'Questionnaire part 2'!$D$254:$I$853,2,FALSE())))</f>
        <v>#</v>
      </c>
      <c r="C1016" s="0" t="n">
        <v>227</v>
      </c>
    </row>
    <row r="1017" customFormat="false" ht="15" hidden="false" customHeight="false" outlineLevel="0" collapsed="false">
      <c r="A1017" s="251" t="s">
        <v>1042</v>
      </c>
      <c r="B1017" s="252" t="str">
        <f aca="false">IF(ISNA(VLOOKUP(VLOOKUP(C1016,'Questionnaire part 2'!$D$254:$I$853,3,FALSE()),'Country &amp; Service Codes'!B:C,2,FALSE())),"#",VLOOKUP(VLOOKUP(C1016,'Questionnaire part 2'!$D$254:$I$853,3,FALSE()),'Country &amp; Service Codes'!B:C,2,FALSE()))</f>
        <v>#</v>
      </c>
    </row>
    <row r="1018" customFormat="false" ht="15" hidden="false" customHeight="false" outlineLevel="0" collapsed="false">
      <c r="A1018" s="251" t="s">
        <v>1043</v>
      </c>
      <c r="B1018" s="252" t="str">
        <f aca="false">IF(VLOOKUP(C1016,'Questionnaire part 2'!$D$254:$I$853,5,FALSE())="","#",ROUND(VLOOKUP(C1016,'Questionnaire part 2'!$D$254:$I$853,5,FALSE()),0))</f>
        <v>#</v>
      </c>
    </row>
    <row r="1019" customFormat="false" ht="15" hidden="false" customHeight="false" outlineLevel="0" collapsed="false">
      <c r="A1019" s="251" t="s">
        <v>1044</v>
      </c>
      <c r="B1019" s="252" t="str">
        <f aca="false">IF(VLOOKUP(C1016,'Questionnaire part 2'!$D$254:$I$853,6,FALSE())="","#",ROUND(VLOOKUP(C1016,'Questionnaire part 2'!$D$254:$I$853,6,FALSE()),0))</f>
        <v>#</v>
      </c>
    </row>
    <row r="1020" customFormat="false" ht="15" hidden="false" customHeight="false" outlineLevel="0" collapsed="false">
      <c r="A1020" s="251" t="s">
        <v>1041</v>
      </c>
      <c r="B1020" s="252" t="str">
        <f aca="false">IF(VLOOKUP(C1020,'Questionnaire part 2'!$D$254:$I$853,2,FALSE())="","#",UPPER(VLOOKUP(C1020,'Questionnaire part 2'!$D$254:$I$853,2,FALSE())))</f>
        <v>#</v>
      </c>
      <c r="C1020" s="0" t="n">
        <v>228</v>
      </c>
    </row>
    <row r="1021" customFormat="false" ht="15" hidden="false" customHeight="false" outlineLevel="0" collapsed="false">
      <c r="A1021" s="251" t="s">
        <v>1042</v>
      </c>
      <c r="B1021" s="252" t="str">
        <f aca="false">IF(ISNA(VLOOKUP(VLOOKUP(C1020,'Questionnaire part 2'!$D$254:$I$853,3,FALSE()),'Country &amp; Service Codes'!B:C,2,FALSE())),"#",VLOOKUP(VLOOKUP(C1020,'Questionnaire part 2'!$D$254:$I$853,3,FALSE()),'Country &amp; Service Codes'!B:C,2,FALSE()))</f>
        <v>#</v>
      </c>
    </row>
    <row r="1022" customFormat="false" ht="15" hidden="false" customHeight="false" outlineLevel="0" collapsed="false">
      <c r="A1022" s="251" t="s">
        <v>1043</v>
      </c>
      <c r="B1022" s="252" t="str">
        <f aca="false">IF(VLOOKUP(C1020,'Questionnaire part 2'!$D$254:$I$853,5,FALSE())="","#",ROUND(VLOOKUP(C1020,'Questionnaire part 2'!$D$254:$I$853,5,FALSE()),0))</f>
        <v>#</v>
      </c>
    </row>
    <row r="1023" customFormat="false" ht="15" hidden="false" customHeight="false" outlineLevel="0" collapsed="false">
      <c r="A1023" s="251" t="s">
        <v>1044</v>
      </c>
      <c r="B1023" s="252" t="str">
        <f aca="false">IF(VLOOKUP(C1020,'Questionnaire part 2'!$D$254:$I$853,6,FALSE())="","#",ROUND(VLOOKUP(C1020,'Questionnaire part 2'!$D$254:$I$853,6,FALSE()),0))</f>
        <v>#</v>
      </c>
    </row>
    <row r="1024" customFormat="false" ht="15" hidden="false" customHeight="false" outlineLevel="0" collapsed="false">
      <c r="A1024" s="251" t="s">
        <v>1041</v>
      </c>
      <c r="B1024" s="252" t="str">
        <f aca="false">IF(VLOOKUP(C1024,'Questionnaire part 2'!$D$254:$I$853,2,FALSE())="","#",UPPER(VLOOKUP(C1024,'Questionnaire part 2'!$D$254:$I$853,2,FALSE())))</f>
        <v>#</v>
      </c>
      <c r="C1024" s="0" t="n">
        <v>229</v>
      </c>
    </row>
    <row r="1025" customFormat="false" ht="15" hidden="false" customHeight="false" outlineLevel="0" collapsed="false">
      <c r="A1025" s="251" t="s">
        <v>1042</v>
      </c>
      <c r="B1025" s="252" t="str">
        <f aca="false">IF(ISNA(VLOOKUP(VLOOKUP(C1024,'Questionnaire part 2'!$D$254:$I$853,3,FALSE()),'Country &amp; Service Codes'!B:C,2,FALSE())),"#",VLOOKUP(VLOOKUP(C1024,'Questionnaire part 2'!$D$254:$I$853,3,FALSE()),'Country &amp; Service Codes'!B:C,2,FALSE()))</f>
        <v>#</v>
      </c>
    </row>
    <row r="1026" customFormat="false" ht="15" hidden="false" customHeight="false" outlineLevel="0" collapsed="false">
      <c r="A1026" s="251" t="s">
        <v>1043</v>
      </c>
      <c r="B1026" s="252" t="str">
        <f aca="false">IF(VLOOKUP(C1024,'Questionnaire part 2'!$D$254:$I$853,5,FALSE())="","#",ROUND(VLOOKUP(C1024,'Questionnaire part 2'!$D$254:$I$853,5,FALSE()),0))</f>
        <v>#</v>
      </c>
    </row>
    <row r="1027" customFormat="false" ht="15" hidden="false" customHeight="false" outlineLevel="0" collapsed="false">
      <c r="A1027" s="251" t="s">
        <v>1044</v>
      </c>
      <c r="B1027" s="252" t="str">
        <f aca="false">IF(VLOOKUP(C1024,'Questionnaire part 2'!$D$254:$I$853,6,FALSE())="","#",ROUND(VLOOKUP(C1024,'Questionnaire part 2'!$D$254:$I$853,6,FALSE()),0))</f>
        <v>#</v>
      </c>
    </row>
    <row r="1028" customFormat="false" ht="15" hidden="false" customHeight="false" outlineLevel="0" collapsed="false">
      <c r="A1028" s="251" t="s">
        <v>1041</v>
      </c>
      <c r="B1028" s="252" t="str">
        <f aca="false">IF(VLOOKUP(C1028,'Questionnaire part 2'!$D$254:$I$853,2,FALSE())="","#",UPPER(VLOOKUP(C1028,'Questionnaire part 2'!$D$254:$I$853,2,FALSE())))</f>
        <v>#</v>
      </c>
      <c r="C1028" s="0" t="n">
        <v>230</v>
      </c>
    </row>
    <row r="1029" customFormat="false" ht="15" hidden="false" customHeight="false" outlineLevel="0" collapsed="false">
      <c r="A1029" s="251" t="s">
        <v>1042</v>
      </c>
      <c r="B1029" s="252" t="str">
        <f aca="false">IF(ISNA(VLOOKUP(VLOOKUP(C1028,'Questionnaire part 2'!$D$254:$I$853,3,FALSE()),'Country &amp; Service Codes'!B:C,2,FALSE())),"#",VLOOKUP(VLOOKUP(C1028,'Questionnaire part 2'!$D$254:$I$853,3,FALSE()),'Country &amp; Service Codes'!B:C,2,FALSE()))</f>
        <v>#</v>
      </c>
    </row>
    <row r="1030" customFormat="false" ht="15" hidden="false" customHeight="false" outlineLevel="0" collapsed="false">
      <c r="A1030" s="251" t="s">
        <v>1043</v>
      </c>
      <c r="B1030" s="252" t="str">
        <f aca="false">IF(VLOOKUP(C1028,'Questionnaire part 2'!$D$254:$I$853,5,FALSE())="","#",ROUND(VLOOKUP(C1028,'Questionnaire part 2'!$D$254:$I$853,5,FALSE()),0))</f>
        <v>#</v>
      </c>
    </row>
    <row r="1031" customFormat="false" ht="15" hidden="false" customHeight="false" outlineLevel="0" collapsed="false">
      <c r="A1031" s="251" t="s">
        <v>1044</v>
      </c>
      <c r="B1031" s="252" t="str">
        <f aca="false">IF(VLOOKUP(C1028,'Questionnaire part 2'!$D$254:$I$853,6,FALSE())="","#",ROUND(VLOOKUP(C1028,'Questionnaire part 2'!$D$254:$I$853,6,FALSE()),0))</f>
        <v>#</v>
      </c>
    </row>
    <row r="1032" customFormat="false" ht="15" hidden="false" customHeight="false" outlineLevel="0" collapsed="false">
      <c r="A1032" s="251" t="s">
        <v>1041</v>
      </c>
      <c r="B1032" s="252" t="str">
        <f aca="false">IF(VLOOKUP(C1032,'Questionnaire part 2'!$D$254:$I$853,2,FALSE())="","#",UPPER(VLOOKUP(C1032,'Questionnaire part 2'!$D$254:$I$853,2,FALSE())))</f>
        <v>#</v>
      </c>
      <c r="C1032" s="0" t="n">
        <v>231</v>
      </c>
    </row>
    <row r="1033" customFormat="false" ht="15" hidden="false" customHeight="false" outlineLevel="0" collapsed="false">
      <c r="A1033" s="251" t="s">
        <v>1042</v>
      </c>
      <c r="B1033" s="252" t="str">
        <f aca="false">IF(ISNA(VLOOKUP(VLOOKUP(C1032,'Questionnaire part 2'!$D$254:$I$853,3,FALSE()),'Country &amp; Service Codes'!B:C,2,FALSE())),"#",VLOOKUP(VLOOKUP(C1032,'Questionnaire part 2'!$D$254:$I$853,3,FALSE()),'Country &amp; Service Codes'!B:C,2,FALSE()))</f>
        <v>#</v>
      </c>
    </row>
    <row r="1034" customFormat="false" ht="15" hidden="false" customHeight="false" outlineLevel="0" collapsed="false">
      <c r="A1034" s="251" t="s">
        <v>1043</v>
      </c>
      <c r="B1034" s="252" t="str">
        <f aca="false">IF(VLOOKUP(C1032,'Questionnaire part 2'!$D$254:$I$853,5,FALSE())="","#",ROUND(VLOOKUP(C1032,'Questionnaire part 2'!$D$254:$I$853,5,FALSE()),0))</f>
        <v>#</v>
      </c>
    </row>
    <row r="1035" customFormat="false" ht="15" hidden="false" customHeight="false" outlineLevel="0" collapsed="false">
      <c r="A1035" s="251" t="s">
        <v>1044</v>
      </c>
      <c r="B1035" s="252" t="str">
        <f aca="false">IF(VLOOKUP(C1032,'Questionnaire part 2'!$D$254:$I$853,6,FALSE())="","#",ROUND(VLOOKUP(C1032,'Questionnaire part 2'!$D$254:$I$853,6,FALSE()),0))</f>
        <v>#</v>
      </c>
    </row>
    <row r="1036" customFormat="false" ht="15" hidden="false" customHeight="false" outlineLevel="0" collapsed="false">
      <c r="A1036" s="251" t="s">
        <v>1041</v>
      </c>
      <c r="B1036" s="252" t="str">
        <f aca="false">IF(VLOOKUP(C1036,'Questionnaire part 2'!$D$254:$I$853,2,FALSE())="","#",UPPER(VLOOKUP(C1036,'Questionnaire part 2'!$D$254:$I$853,2,FALSE())))</f>
        <v>#</v>
      </c>
      <c r="C1036" s="0" t="n">
        <v>232</v>
      </c>
    </row>
    <row r="1037" customFormat="false" ht="15" hidden="false" customHeight="false" outlineLevel="0" collapsed="false">
      <c r="A1037" s="251" t="s">
        <v>1042</v>
      </c>
      <c r="B1037" s="252" t="str">
        <f aca="false">IF(ISNA(VLOOKUP(VLOOKUP(C1036,'Questionnaire part 2'!$D$254:$I$853,3,FALSE()),'Country &amp; Service Codes'!B:C,2,FALSE())),"#",VLOOKUP(VLOOKUP(C1036,'Questionnaire part 2'!$D$254:$I$853,3,FALSE()),'Country &amp; Service Codes'!B:C,2,FALSE()))</f>
        <v>#</v>
      </c>
    </row>
    <row r="1038" customFormat="false" ht="15" hidden="false" customHeight="false" outlineLevel="0" collapsed="false">
      <c r="A1038" s="251" t="s">
        <v>1043</v>
      </c>
      <c r="B1038" s="252" t="str">
        <f aca="false">IF(VLOOKUP(C1036,'Questionnaire part 2'!$D$254:$I$853,5,FALSE())="","#",ROUND(VLOOKUP(C1036,'Questionnaire part 2'!$D$254:$I$853,5,FALSE()),0))</f>
        <v>#</v>
      </c>
    </row>
    <row r="1039" customFormat="false" ht="15" hidden="false" customHeight="false" outlineLevel="0" collapsed="false">
      <c r="A1039" s="251" t="s">
        <v>1044</v>
      </c>
      <c r="B1039" s="252" t="str">
        <f aca="false">IF(VLOOKUP(C1036,'Questionnaire part 2'!$D$254:$I$853,6,FALSE())="","#",ROUND(VLOOKUP(C1036,'Questionnaire part 2'!$D$254:$I$853,6,FALSE()),0))</f>
        <v>#</v>
      </c>
    </row>
    <row r="1040" customFormat="false" ht="15" hidden="false" customHeight="false" outlineLevel="0" collapsed="false">
      <c r="A1040" s="251" t="s">
        <v>1041</v>
      </c>
      <c r="B1040" s="252" t="str">
        <f aca="false">IF(VLOOKUP(C1040,'Questionnaire part 2'!$D$254:$I$853,2,FALSE())="","#",UPPER(VLOOKUP(C1040,'Questionnaire part 2'!$D$254:$I$853,2,FALSE())))</f>
        <v>#</v>
      </c>
      <c r="C1040" s="0" t="n">
        <v>233</v>
      </c>
    </row>
    <row r="1041" customFormat="false" ht="15" hidden="false" customHeight="false" outlineLevel="0" collapsed="false">
      <c r="A1041" s="251" t="s">
        <v>1042</v>
      </c>
      <c r="B1041" s="252" t="str">
        <f aca="false">IF(ISNA(VLOOKUP(VLOOKUP(C1040,'Questionnaire part 2'!$D$254:$I$853,3,FALSE()),'Country &amp; Service Codes'!B:C,2,FALSE())),"#",VLOOKUP(VLOOKUP(C1040,'Questionnaire part 2'!$D$254:$I$853,3,FALSE()),'Country &amp; Service Codes'!B:C,2,FALSE()))</f>
        <v>#</v>
      </c>
    </row>
    <row r="1042" customFormat="false" ht="15" hidden="false" customHeight="false" outlineLevel="0" collapsed="false">
      <c r="A1042" s="251" t="s">
        <v>1043</v>
      </c>
      <c r="B1042" s="252" t="str">
        <f aca="false">IF(VLOOKUP(C1040,'Questionnaire part 2'!$D$254:$I$853,5,FALSE())="","#",ROUND(VLOOKUP(C1040,'Questionnaire part 2'!$D$254:$I$853,5,FALSE()),0))</f>
        <v>#</v>
      </c>
    </row>
    <row r="1043" customFormat="false" ht="15" hidden="false" customHeight="false" outlineLevel="0" collapsed="false">
      <c r="A1043" s="251" t="s">
        <v>1044</v>
      </c>
      <c r="B1043" s="252" t="str">
        <f aca="false">IF(VLOOKUP(C1040,'Questionnaire part 2'!$D$254:$I$853,6,FALSE())="","#",ROUND(VLOOKUP(C1040,'Questionnaire part 2'!$D$254:$I$853,6,FALSE()),0))</f>
        <v>#</v>
      </c>
    </row>
    <row r="1044" customFormat="false" ht="15" hidden="false" customHeight="false" outlineLevel="0" collapsed="false">
      <c r="A1044" s="251" t="s">
        <v>1041</v>
      </c>
      <c r="B1044" s="252" t="str">
        <f aca="false">IF(VLOOKUP(C1044,'Questionnaire part 2'!$D$254:$I$853,2,FALSE())="","#",UPPER(VLOOKUP(C1044,'Questionnaire part 2'!$D$254:$I$853,2,FALSE())))</f>
        <v>#</v>
      </c>
      <c r="C1044" s="0" t="n">
        <v>234</v>
      </c>
    </row>
    <row r="1045" customFormat="false" ht="15" hidden="false" customHeight="false" outlineLevel="0" collapsed="false">
      <c r="A1045" s="251" t="s">
        <v>1042</v>
      </c>
      <c r="B1045" s="252" t="str">
        <f aca="false">IF(ISNA(VLOOKUP(VLOOKUP(C1044,'Questionnaire part 2'!$D$254:$I$853,3,FALSE()),'Country &amp; Service Codes'!B:C,2,FALSE())),"#",VLOOKUP(VLOOKUP(C1044,'Questionnaire part 2'!$D$254:$I$853,3,FALSE()),'Country &amp; Service Codes'!B:C,2,FALSE()))</f>
        <v>#</v>
      </c>
    </row>
    <row r="1046" customFormat="false" ht="15" hidden="false" customHeight="false" outlineLevel="0" collapsed="false">
      <c r="A1046" s="251" t="s">
        <v>1043</v>
      </c>
      <c r="B1046" s="252" t="str">
        <f aca="false">IF(VLOOKUP(C1044,'Questionnaire part 2'!$D$254:$I$853,5,FALSE())="","#",ROUND(VLOOKUP(C1044,'Questionnaire part 2'!$D$254:$I$853,5,FALSE()),0))</f>
        <v>#</v>
      </c>
    </row>
    <row r="1047" customFormat="false" ht="15" hidden="false" customHeight="false" outlineLevel="0" collapsed="false">
      <c r="A1047" s="251" t="s">
        <v>1044</v>
      </c>
      <c r="B1047" s="252" t="str">
        <f aca="false">IF(VLOOKUP(C1044,'Questionnaire part 2'!$D$254:$I$853,6,FALSE())="","#",ROUND(VLOOKUP(C1044,'Questionnaire part 2'!$D$254:$I$853,6,FALSE()),0))</f>
        <v>#</v>
      </c>
    </row>
    <row r="1048" customFormat="false" ht="15" hidden="false" customHeight="false" outlineLevel="0" collapsed="false">
      <c r="A1048" s="251" t="s">
        <v>1041</v>
      </c>
      <c r="B1048" s="252" t="str">
        <f aca="false">IF(VLOOKUP(C1048,'Questionnaire part 2'!$D$254:$I$853,2,FALSE())="","#",UPPER(VLOOKUP(C1048,'Questionnaire part 2'!$D$254:$I$853,2,FALSE())))</f>
        <v>#</v>
      </c>
      <c r="C1048" s="0" t="n">
        <v>235</v>
      </c>
    </row>
    <row r="1049" customFormat="false" ht="15" hidden="false" customHeight="false" outlineLevel="0" collapsed="false">
      <c r="A1049" s="251" t="s">
        <v>1042</v>
      </c>
      <c r="B1049" s="252" t="str">
        <f aca="false">IF(ISNA(VLOOKUP(VLOOKUP(C1048,'Questionnaire part 2'!$D$254:$I$853,3,FALSE()),'Country &amp; Service Codes'!B:C,2,FALSE())),"#",VLOOKUP(VLOOKUP(C1048,'Questionnaire part 2'!$D$254:$I$853,3,FALSE()),'Country &amp; Service Codes'!B:C,2,FALSE()))</f>
        <v>#</v>
      </c>
    </row>
    <row r="1050" customFormat="false" ht="15" hidden="false" customHeight="false" outlineLevel="0" collapsed="false">
      <c r="A1050" s="251" t="s">
        <v>1043</v>
      </c>
      <c r="B1050" s="252" t="str">
        <f aca="false">IF(VLOOKUP(C1048,'Questionnaire part 2'!$D$254:$I$853,5,FALSE())="","#",ROUND(VLOOKUP(C1048,'Questionnaire part 2'!$D$254:$I$853,5,FALSE()),0))</f>
        <v>#</v>
      </c>
    </row>
    <row r="1051" customFormat="false" ht="15" hidden="false" customHeight="false" outlineLevel="0" collapsed="false">
      <c r="A1051" s="251" t="s">
        <v>1044</v>
      </c>
      <c r="B1051" s="252" t="str">
        <f aca="false">IF(VLOOKUP(C1048,'Questionnaire part 2'!$D$254:$I$853,6,FALSE())="","#",ROUND(VLOOKUP(C1048,'Questionnaire part 2'!$D$254:$I$853,6,FALSE()),0))</f>
        <v>#</v>
      </c>
    </row>
    <row r="1052" customFormat="false" ht="15" hidden="false" customHeight="false" outlineLevel="0" collapsed="false">
      <c r="A1052" s="251" t="s">
        <v>1041</v>
      </c>
      <c r="B1052" s="252" t="str">
        <f aca="false">IF(VLOOKUP(C1052,'Questionnaire part 2'!$D$254:$I$853,2,FALSE())="","#",UPPER(VLOOKUP(C1052,'Questionnaire part 2'!$D$254:$I$853,2,FALSE())))</f>
        <v>#</v>
      </c>
      <c r="C1052" s="0" t="n">
        <v>236</v>
      </c>
    </row>
    <row r="1053" customFormat="false" ht="15" hidden="false" customHeight="false" outlineLevel="0" collapsed="false">
      <c r="A1053" s="251" t="s">
        <v>1042</v>
      </c>
      <c r="B1053" s="252" t="str">
        <f aca="false">IF(ISNA(VLOOKUP(VLOOKUP(C1052,'Questionnaire part 2'!$D$254:$I$853,3,FALSE()),'Country &amp; Service Codes'!B:C,2,FALSE())),"#",VLOOKUP(VLOOKUP(C1052,'Questionnaire part 2'!$D$254:$I$853,3,FALSE()),'Country &amp; Service Codes'!B:C,2,FALSE()))</f>
        <v>#</v>
      </c>
    </row>
    <row r="1054" customFormat="false" ht="15" hidden="false" customHeight="false" outlineLevel="0" collapsed="false">
      <c r="A1054" s="251" t="s">
        <v>1043</v>
      </c>
      <c r="B1054" s="252" t="str">
        <f aca="false">IF(VLOOKUP(C1052,'Questionnaire part 2'!$D$254:$I$853,5,FALSE())="","#",ROUND(VLOOKUP(C1052,'Questionnaire part 2'!$D$254:$I$853,5,FALSE()),0))</f>
        <v>#</v>
      </c>
    </row>
    <row r="1055" customFormat="false" ht="15" hidden="false" customHeight="false" outlineLevel="0" collapsed="false">
      <c r="A1055" s="251" t="s">
        <v>1044</v>
      </c>
      <c r="B1055" s="252" t="str">
        <f aca="false">IF(VLOOKUP(C1052,'Questionnaire part 2'!$D$254:$I$853,6,FALSE())="","#",ROUND(VLOOKUP(C1052,'Questionnaire part 2'!$D$254:$I$853,6,FALSE()),0))</f>
        <v>#</v>
      </c>
    </row>
    <row r="1056" customFormat="false" ht="15" hidden="false" customHeight="false" outlineLevel="0" collapsed="false">
      <c r="A1056" s="251" t="s">
        <v>1041</v>
      </c>
      <c r="B1056" s="252" t="str">
        <f aca="false">IF(VLOOKUP(C1056,'Questionnaire part 2'!$D$254:$I$853,2,FALSE())="","#",UPPER(VLOOKUP(C1056,'Questionnaire part 2'!$D$254:$I$853,2,FALSE())))</f>
        <v>#</v>
      </c>
      <c r="C1056" s="0" t="n">
        <v>237</v>
      </c>
    </row>
    <row r="1057" customFormat="false" ht="15" hidden="false" customHeight="false" outlineLevel="0" collapsed="false">
      <c r="A1057" s="251" t="s">
        <v>1042</v>
      </c>
      <c r="B1057" s="252" t="str">
        <f aca="false">IF(ISNA(VLOOKUP(VLOOKUP(C1056,'Questionnaire part 2'!$D$254:$I$853,3,FALSE()),'Country &amp; Service Codes'!B:C,2,FALSE())),"#",VLOOKUP(VLOOKUP(C1056,'Questionnaire part 2'!$D$254:$I$853,3,FALSE()),'Country &amp; Service Codes'!B:C,2,FALSE()))</f>
        <v>#</v>
      </c>
    </row>
    <row r="1058" customFormat="false" ht="15" hidden="false" customHeight="false" outlineLevel="0" collapsed="false">
      <c r="A1058" s="251" t="s">
        <v>1043</v>
      </c>
      <c r="B1058" s="252" t="str">
        <f aca="false">IF(VLOOKUP(C1056,'Questionnaire part 2'!$D$254:$I$853,5,FALSE())="","#",ROUND(VLOOKUP(C1056,'Questionnaire part 2'!$D$254:$I$853,5,FALSE()),0))</f>
        <v>#</v>
      </c>
    </row>
    <row r="1059" customFormat="false" ht="15" hidden="false" customHeight="false" outlineLevel="0" collapsed="false">
      <c r="A1059" s="251" t="s">
        <v>1044</v>
      </c>
      <c r="B1059" s="252" t="str">
        <f aca="false">IF(VLOOKUP(C1056,'Questionnaire part 2'!$D$254:$I$853,6,FALSE())="","#",ROUND(VLOOKUP(C1056,'Questionnaire part 2'!$D$254:$I$853,6,FALSE()),0))</f>
        <v>#</v>
      </c>
    </row>
    <row r="1060" customFormat="false" ht="15" hidden="false" customHeight="false" outlineLevel="0" collapsed="false">
      <c r="A1060" s="251" t="s">
        <v>1041</v>
      </c>
      <c r="B1060" s="252" t="str">
        <f aca="false">IF(VLOOKUP(C1060,'Questionnaire part 2'!$D$254:$I$853,2,FALSE())="","#",UPPER(VLOOKUP(C1060,'Questionnaire part 2'!$D$254:$I$853,2,FALSE())))</f>
        <v>#</v>
      </c>
      <c r="C1060" s="0" t="n">
        <v>238</v>
      </c>
    </row>
    <row r="1061" customFormat="false" ht="15" hidden="false" customHeight="false" outlineLevel="0" collapsed="false">
      <c r="A1061" s="251" t="s">
        <v>1042</v>
      </c>
      <c r="B1061" s="252" t="str">
        <f aca="false">IF(ISNA(VLOOKUP(VLOOKUP(C1060,'Questionnaire part 2'!$D$254:$I$853,3,FALSE()),'Country &amp; Service Codes'!B:C,2,FALSE())),"#",VLOOKUP(VLOOKUP(C1060,'Questionnaire part 2'!$D$254:$I$853,3,FALSE()),'Country &amp; Service Codes'!B:C,2,FALSE()))</f>
        <v>#</v>
      </c>
    </row>
    <row r="1062" customFormat="false" ht="15" hidden="false" customHeight="false" outlineLevel="0" collapsed="false">
      <c r="A1062" s="251" t="s">
        <v>1043</v>
      </c>
      <c r="B1062" s="252" t="str">
        <f aca="false">IF(VLOOKUP(C1060,'Questionnaire part 2'!$D$254:$I$853,5,FALSE())="","#",ROUND(VLOOKUP(C1060,'Questionnaire part 2'!$D$254:$I$853,5,FALSE()),0))</f>
        <v>#</v>
      </c>
    </row>
    <row r="1063" customFormat="false" ht="15" hidden="false" customHeight="false" outlineLevel="0" collapsed="false">
      <c r="A1063" s="251" t="s">
        <v>1044</v>
      </c>
      <c r="B1063" s="252" t="str">
        <f aca="false">IF(VLOOKUP(C1060,'Questionnaire part 2'!$D$254:$I$853,6,FALSE())="","#",ROUND(VLOOKUP(C1060,'Questionnaire part 2'!$D$254:$I$853,6,FALSE()),0))</f>
        <v>#</v>
      </c>
    </row>
    <row r="1064" customFormat="false" ht="15" hidden="false" customHeight="false" outlineLevel="0" collapsed="false">
      <c r="A1064" s="251" t="s">
        <v>1041</v>
      </c>
      <c r="B1064" s="252" t="str">
        <f aca="false">IF(VLOOKUP(C1064,'Questionnaire part 2'!$D$254:$I$853,2,FALSE())="","#",UPPER(VLOOKUP(C1064,'Questionnaire part 2'!$D$254:$I$853,2,FALSE())))</f>
        <v>#</v>
      </c>
      <c r="C1064" s="0" t="n">
        <v>239</v>
      </c>
    </row>
    <row r="1065" customFormat="false" ht="15" hidden="false" customHeight="false" outlineLevel="0" collapsed="false">
      <c r="A1065" s="251" t="s">
        <v>1042</v>
      </c>
      <c r="B1065" s="252" t="str">
        <f aca="false">IF(ISNA(VLOOKUP(VLOOKUP(C1064,'Questionnaire part 2'!$D$254:$I$853,3,FALSE()),'Country &amp; Service Codes'!B:C,2,FALSE())),"#",VLOOKUP(VLOOKUP(C1064,'Questionnaire part 2'!$D$254:$I$853,3,FALSE()),'Country &amp; Service Codes'!B:C,2,FALSE()))</f>
        <v>#</v>
      </c>
    </row>
    <row r="1066" customFormat="false" ht="15" hidden="false" customHeight="false" outlineLevel="0" collapsed="false">
      <c r="A1066" s="251" t="s">
        <v>1043</v>
      </c>
      <c r="B1066" s="252" t="str">
        <f aca="false">IF(VLOOKUP(C1064,'Questionnaire part 2'!$D$254:$I$853,5,FALSE())="","#",ROUND(VLOOKUP(C1064,'Questionnaire part 2'!$D$254:$I$853,5,FALSE()),0))</f>
        <v>#</v>
      </c>
    </row>
    <row r="1067" customFormat="false" ht="15" hidden="false" customHeight="false" outlineLevel="0" collapsed="false">
      <c r="A1067" s="251" t="s">
        <v>1044</v>
      </c>
      <c r="B1067" s="252" t="str">
        <f aca="false">IF(VLOOKUP(C1064,'Questionnaire part 2'!$D$254:$I$853,6,FALSE())="","#",ROUND(VLOOKUP(C1064,'Questionnaire part 2'!$D$254:$I$853,6,FALSE()),0))</f>
        <v>#</v>
      </c>
    </row>
    <row r="1068" customFormat="false" ht="15" hidden="false" customHeight="false" outlineLevel="0" collapsed="false">
      <c r="A1068" s="251" t="s">
        <v>1041</v>
      </c>
      <c r="B1068" s="252" t="str">
        <f aca="false">IF(VLOOKUP(C1068,'Questionnaire part 2'!$D$254:$I$853,2,FALSE())="","#",UPPER(VLOOKUP(C1068,'Questionnaire part 2'!$D$254:$I$853,2,FALSE())))</f>
        <v>#</v>
      </c>
      <c r="C1068" s="0" t="n">
        <v>240</v>
      </c>
    </row>
    <row r="1069" customFormat="false" ht="15" hidden="false" customHeight="false" outlineLevel="0" collapsed="false">
      <c r="A1069" s="251" t="s">
        <v>1042</v>
      </c>
      <c r="B1069" s="252" t="str">
        <f aca="false">IF(ISNA(VLOOKUP(VLOOKUP(C1068,'Questionnaire part 2'!$D$254:$I$853,3,FALSE()),'Country &amp; Service Codes'!B:C,2,FALSE())),"#",VLOOKUP(VLOOKUP(C1068,'Questionnaire part 2'!$D$254:$I$853,3,FALSE()),'Country &amp; Service Codes'!B:C,2,FALSE()))</f>
        <v>#</v>
      </c>
    </row>
    <row r="1070" customFormat="false" ht="15" hidden="false" customHeight="false" outlineLevel="0" collapsed="false">
      <c r="A1070" s="251" t="s">
        <v>1043</v>
      </c>
      <c r="B1070" s="252" t="str">
        <f aca="false">IF(VLOOKUP(C1068,'Questionnaire part 2'!$D$254:$I$853,5,FALSE())="","#",ROUND(VLOOKUP(C1068,'Questionnaire part 2'!$D$254:$I$853,5,FALSE()),0))</f>
        <v>#</v>
      </c>
    </row>
    <row r="1071" customFormat="false" ht="15" hidden="false" customHeight="false" outlineLevel="0" collapsed="false">
      <c r="A1071" s="251" t="s">
        <v>1044</v>
      </c>
      <c r="B1071" s="252" t="str">
        <f aca="false">IF(VLOOKUP(C1068,'Questionnaire part 2'!$D$254:$I$853,6,FALSE())="","#",ROUND(VLOOKUP(C1068,'Questionnaire part 2'!$D$254:$I$853,6,FALSE()),0))</f>
        <v>#</v>
      </c>
    </row>
    <row r="1072" customFormat="false" ht="15" hidden="false" customHeight="false" outlineLevel="0" collapsed="false">
      <c r="A1072" s="251" t="s">
        <v>1041</v>
      </c>
      <c r="B1072" s="252" t="str">
        <f aca="false">IF(VLOOKUP(C1072,'Questionnaire part 2'!$D$254:$I$853,2,FALSE())="","#",UPPER(VLOOKUP(C1072,'Questionnaire part 2'!$D$254:$I$853,2,FALSE())))</f>
        <v>#</v>
      </c>
      <c r="C1072" s="0" t="n">
        <v>241</v>
      </c>
    </row>
    <row r="1073" customFormat="false" ht="15" hidden="false" customHeight="false" outlineLevel="0" collapsed="false">
      <c r="A1073" s="251" t="s">
        <v>1042</v>
      </c>
      <c r="B1073" s="252" t="str">
        <f aca="false">IF(ISNA(VLOOKUP(VLOOKUP(C1072,'Questionnaire part 2'!$D$254:$I$853,3,FALSE()),'Country &amp; Service Codes'!B:C,2,FALSE())),"#",VLOOKUP(VLOOKUP(C1072,'Questionnaire part 2'!$D$254:$I$853,3,FALSE()),'Country &amp; Service Codes'!B:C,2,FALSE()))</f>
        <v>#</v>
      </c>
    </row>
    <row r="1074" customFormat="false" ht="15" hidden="false" customHeight="false" outlineLevel="0" collapsed="false">
      <c r="A1074" s="251" t="s">
        <v>1043</v>
      </c>
      <c r="B1074" s="252" t="str">
        <f aca="false">IF(VLOOKUP(C1072,'Questionnaire part 2'!$D$254:$I$853,5,FALSE())="","#",ROUND(VLOOKUP(C1072,'Questionnaire part 2'!$D$254:$I$853,5,FALSE()),0))</f>
        <v>#</v>
      </c>
    </row>
    <row r="1075" customFormat="false" ht="15" hidden="false" customHeight="false" outlineLevel="0" collapsed="false">
      <c r="A1075" s="251" t="s">
        <v>1044</v>
      </c>
      <c r="B1075" s="252" t="str">
        <f aca="false">IF(VLOOKUP(C1072,'Questionnaire part 2'!$D$254:$I$853,6,FALSE())="","#",ROUND(VLOOKUP(C1072,'Questionnaire part 2'!$D$254:$I$853,6,FALSE()),0))</f>
        <v>#</v>
      </c>
    </row>
    <row r="1076" customFormat="false" ht="15" hidden="false" customHeight="false" outlineLevel="0" collapsed="false">
      <c r="A1076" s="251" t="s">
        <v>1041</v>
      </c>
      <c r="B1076" s="252" t="str">
        <f aca="false">IF(VLOOKUP(C1076,'Questionnaire part 2'!$D$254:$I$853,2,FALSE())="","#",UPPER(VLOOKUP(C1076,'Questionnaire part 2'!$D$254:$I$853,2,FALSE())))</f>
        <v>#</v>
      </c>
      <c r="C1076" s="0" t="n">
        <v>242</v>
      </c>
    </row>
    <row r="1077" customFormat="false" ht="15" hidden="false" customHeight="false" outlineLevel="0" collapsed="false">
      <c r="A1077" s="251" t="s">
        <v>1042</v>
      </c>
      <c r="B1077" s="252" t="str">
        <f aca="false">IF(ISNA(VLOOKUP(VLOOKUP(C1076,'Questionnaire part 2'!$D$254:$I$853,3,FALSE()),'Country &amp; Service Codes'!B:C,2,FALSE())),"#",VLOOKUP(VLOOKUP(C1076,'Questionnaire part 2'!$D$254:$I$853,3,FALSE()),'Country &amp; Service Codes'!B:C,2,FALSE()))</f>
        <v>#</v>
      </c>
    </row>
    <row r="1078" customFormat="false" ht="15" hidden="false" customHeight="false" outlineLevel="0" collapsed="false">
      <c r="A1078" s="251" t="s">
        <v>1043</v>
      </c>
      <c r="B1078" s="252" t="str">
        <f aca="false">IF(VLOOKUP(C1076,'Questionnaire part 2'!$D$254:$I$853,5,FALSE())="","#",ROUND(VLOOKUP(C1076,'Questionnaire part 2'!$D$254:$I$853,5,FALSE()),0))</f>
        <v>#</v>
      </c>
    </row>
    <row r="1079" customFormat="false" ht="15" hidden="false" customHeight="false" outlineLevel="0" collapsed="false">
      <c r="A1079" s="251" t="s">
        <v>1044</v>
      </c>
      <c r="B1079" s="252" t="str">
        <f aca="false">IF(VLOOKUP(C1076,'Questionnaire part 2'!$D$254:$I$853,6,FALSE())="","#",ROUND(VLOOKUP(C1076,'Questionnaire part 2'!$D$254:$I$853,6,FALSE()),0))</f>
        <v>#</v>
      </c>
    </row>
    <row r="1080" customFormat="false" ht="15" hidden="false" customHeight="false" outlineLevel="0" collapsed="false">
      <c r="A1080" s="251" t="s">
        <v>1041</v>
      </c>
      <c r="B1080" s="252" t="str">
        <f aca="false">IF(VLOOKUP(C1080,'Questionnaire part 2'!$D$254:$I$853,2,FALSE())="","#",UPPER(VLOOKUP(C1080,'Questionnaire part 2'!$D$254:$I$853,2,FALSE())))</f>
        <v>#</v>
      </c>
      <c r="C1080" s="0" t="n">
        <v>243</v>
      </c>
    </row>
    <row r="1081" customFormat="false" ht="15" hidden="false" customHeight="false" outlineLevel="0" collapsed="false">
      <c r="A1081" s="251" t="s">
        <v>1042</v>
      </c>
      <c r="B1081" s="252" t="str">
        <f aca="false">IF(ISNA(VLOOKUP(VLOOKUP(C1080,'Questionnaire part 2'!$D$254:$I$853,3,FALSE()),'Country &amp; Service Codes'!B:C,2,FALSE())),"#",VLOOKUP(VLOOKUP(C1080,'Questionnaire part 2'!$D$254:$I$853,3,FALSE()),'Country &amp; Service Codes'!B:C,2,FALSE()))</f>
        <v>#</v>
      </c>
    </row>
    <row r="1082" customFormat="false" ht="15" hidden="false" customHeight="false" outlineLevel="0" collapsed="false">
      <c r="A1082" s="251" t="s">
        <v>1043</v>
      </c>
      <c r="B1082" s="252" t="str">
        <f aca="false">IF(VLOOKUP(C1080,'Questionnaire part 2'!$D$254:$I$853,5,FALSE())="","#",ROUND(VLOOKUP(C1080,'Questionnaire part 2'!$D$254:$I$853,5,FALSE()),0))</f>
        <v>#</v>
      </c>
    </row>
    <row r="1083" customFormat="false" ht="15" hidden="false" customHeight="false" outlineLevel="0" collapsed="false">
      <c r="A1083" s="251" t="s">
        <v>1044</v>
      </c>
      <c r="B1083" s="252" t="str">
        <f aca="false">IF(VLOOKUP(C1080,'Questionnaire part 2'!$D$254:$I$853,6,FALSE())="","#",ROUND(VLOOKUP(C1080,'Questionnaire part 2'!$D$254:$I$853,6,FALSE()),0))</f>
        <v>#</v>
      </c>
    </row>
    <row r="1084" customFormat="false" ht="15" hidden="false" customHeight="false" outlineLevel="0" collapsed="false">
      <c r="A1084" s="251" t="s">
        <v>1041</v>
      </c>
      <c r="B1084" s="252" t="str">
        <f aca="false">IF(VLOOKUP(C1084,'Questionnaire part 2'!$D$254:$I$853,2,FALSE())="","#",UPPER(VLOOKUP(C1084,'Questionnaire part 2'!$D$254:$I$853,2,FALSE())))</f>
        <v>#</v>
      </c>
      <c r="C1084" s="0" t="n">
        <v>244</v>
      </c>
    </row>
    <row r="1085" customFormat="false" ht="15" hidden="false" customHeight="false" outlineLevel="0" collapsed="false">
      <c r="A1085" s="251" t="s">
        <v>1042</v>
      </c>
      <c r="B1085" s="252" t="str">
        <f aca="false">IF(ISNA(VLOOKUP(VLOOKUP(C1084,'Questionnaire part 2'!$D$254:$I$853,3,FALSE()),'Country &amp; Service Codes'!B:C,2,FALSE())),"#",VLOOKUP(VLOOKUP(C1084,'Questionnaire part 2'!$D$254:$I$853,3,FALSE()),'Country &amp; Service Codes'!B:C,2,FALSE()))</f>
        <v>#</v>
      </c>
    </row>
    <row r="1086" customFormat="false" ht="15" hidden="false" customHeight="false" outlineLevel="0" collapsed="false">
      <c r="A1086" s="251" t="s">
        <v>1043</v>
      </c>
      <c r="B1086" s="252" t="str">
        <f aca="false">IF(VLOOKUP(C1084,'Questionnaire part 2'!$D$254:$I$853,5,FALSE())="","#",ROUND(VLOOKUP(C1084,'Questionnaire part 2'!$D$254:$I$853,5,FALSE()),0))</f>
        <v>#</v>
      </c>
    </row>
    <row r="1087" customFormat="false" ht="15" hidden="false" customHeight="false" outlineLevel="0" collapsed="false">
      <c r="A1087" s="251" t="s">
        <v>1044</v>
      </c>
      <c r="B1087" s="252" t="str">
        <f aca="false">IF(VLOOKUP(C1084,'Questionnaire part 2'!$D$254:$I$853,6,FALSE())="","#",ROUND(VLOOKUP(C1084,'Questionnaire part 2'!$D$254:$I$853,6,FALSE()),0))</f>
        <v>#</v>
      </c>
    </row>
    <row r="1088" customFormat="false" ht="15" hidden="false" customHeight="false" outlineLevel="0" collapsed="false">
      <c r="A1088" s="251" t="s">
        <v>1041</v>
      </c>
      <c r="B1088" s="252" t="str">
        <f aca="false">IF(VLOOKUP(C1088,'Questionnaire part 2'!$D$254:$I$853,2,FALSE())="","#",UPPER(VLOOKUP(C1088,'Questionnaire part 2'!$D$254:$I$853,2,FALSE())))</f>
        <v>#</v>
      </c>
      <c r="C1088" s="0" t="n">
        <v>245</v>
      </c>
    </row>
    <row r="1089" customFormat="false" ht="15" hidden="false" customHeight="false" outlineLevel="0" collapsed="false">
      <c r="A1089" s="251" t="s">
        <v>1042</v>
      </c>
      <c r="B1089" s="252" t="str">
        <f aca="false">IF(ISNA(VLOOKUP(VLOOKUP(C1088,'Questionnaire part 2'!$D$254:$I$853,3,FALSE()),'Country &amp; Service Codes'!B:C,2,FALSE())),"#",VLOOKUP(VLOOKUP(C1088,'Questionnaire part 2'!$D$254:$I$853,3,FALSE()),'Country &amp; Service Codes'!B:C,2,FALSE()))</f>
        <v>#</v>
      </c>
    </row>
    <row r="1090" customFormat="false" ht="15" hidden="false" customHeight="false" outlineLevel="0" collapsed="false">
      <c r="A1090" s="251" t="s">
        <v>1043</v>
      </c>
      <c r="B1090" s="252" t="str">
        <f aca="false">IF(VLOOKUP(C1088,'Questionnaire part 2'!$D$254:$I$853,5,FALSE())="","#",ROUND(VLOOKUP(C1088,'Questionnaire part 2'!$D$254:$I$853,5,FALSE()),0))</f>
        <v>#</v>
      </c>
    </row>
    <row r="1091" customFormat="false" ht="15" hidden="false" customHeight="false" outlineLevel="0" collapsed="false">
      <c r="A1091" s="251" t="s">
        <v>1044</v>
      </c>
      <c r="B1091" s="252" t="str">
        <f aca="false">IF(VLOOKUP(C1088,'Questionnaire part 2'!$D$254:$I$853,6,FALSE())="","#",ROUND(VLOOKUP(C1088,'Questionnaire part 2'!$D$254:$I$853,6,FALSE()),0))</f>
        <v>#</v>
      </c>
    </row>
    <row r="1092" customFormat="false" ht="15" hidden="false" customHeight="false" outlineLevel="0" collapsed="false">
      <c r="A1092" s="251" t="s">
        <v>1041</v>
      </c>
      <c r="B1092" s="252" t="str">
        <f aca="false">IF(VLOOKUP(C1092,'Questionnaire part 2'!$D$254:$I$853,2,FALSE())="","#",UPPER(VLOOKUP(C1092,'Questionnaire part 2'!$D$254:$I$853,2,FALSE())))</f>
        <v>#</v>
      </c>
      <c r="C1092" s="0" t="n">
        <v>246</v>
      </c>
    </row>
    <row r="1093" customFormat="false" ht="15" hidden="false" customHeight="false" outlineLevel="0" collapsed="false">
      <c r="A1093" s="251" t="s">
        <v>1042</v>
      </c>
      <c r="B1093" s="252" t="str">
        <f aca="false">IF(ISNA(VLOOKUP(VLOOKUP(C1092,'Questionnaire part 2'!$D$254:$I$853,3,FALSE()),'Country &amp; Service Codes'!B:C,2,FALSE())),"#",VLOOKUP(VLOOKUP(C1092,'Questionnaire part 2'!$D$254:$I$853,3,FALSE()),'Country &amp; Service Codes'!B:C,2,FALSE()))</f>
        <v>#</v>
      </c>
    </row>
    <row r="1094" customFormat="false" ht="15" hidden="false" customHeight="false" outlineLevel="0" collapsed="false">
      <c r="A1094" s="251" t="s">
        <v>1043</v>
      </c>
      <c r="B1094" s="252" t="str">
        <f aca="false">IF(VLOOKUP(C1092,'Questionnaire part 2'!$D$254:$I$853,5,FALSE())="","#",ROUND(VLOOKUP(C1092,'Questionnaire part 2'!$D$254:$I$853,5,FALSE()),0))</f>
        <v>#</v>
      </c>
    </row>
    <row r="1095" customFormat="false" ht="15" hidden="false" customHeight="false" outlineLevel="0" collapsed="false">
      <c r="A1095" s="251" t="s">
        <v>1044</v>
      </c>
      <c r="B1095" s="252" t="str">
        <f aca="false">IF(VLOOKUP(C1092,'Questionnaire part 2'!$D$254:$I$853,6,FALSE())="","#",ROUND(VLOOKUP(C1092,'Questionnaire part 2'!$D$254:$I$853,6,FALSE()),0))</f>
        <v>#</v>
      </c>
    </row>
    <row r="1096" customFormat="false" ht="15" hidden="false" customHeight="false" outlineLevel="0" collapsed="false">
      <c r="A1096" s="251" t="s">
        <v>1041</v>
      </c>
      <c r="B1096" s="252" t="str">
        <f aca="false">IF(VLOOKUP(C1096,'Questionnaire part 2'!$D$254:$I$853,2,FALSE())="","#",UPPER(VLOOKUP(C1096,'Questionnaire part 2'!$D$254:$I$853,2,FALSE())))</f>
        <v>#</v>
      </c>
      <c r="C1096" s="0" t="n">
        <v>247</v>
      </c>
    </row>
    <row r="1097" customFormat="false" ht="15" hidden="false" customHeight="false" outlineLevel="0" collapsed="false">
      <c r="A1097" s="251" t="s">
        <v>1042</v>
      </c>
      <c r="B1097" s="252" t="str">
        <f aca="false">IF(ISNA(VLOOKUP(VLOOKUP(C1096,'Questionnaire part 2'!$D$254:$I$853,3,FALSE()),'Country &amp; Service Codes'!B:C,2,FALSE())),"#",VLOOKUP(VLOOKUP(C1096,'Questionnaire part 2'!$D$254:$I$853,3,FALSE()),'Country &amp; Service Codes'!B:C,2,FALSE()))</f>
        <v>#</v>
      </c>
    </row>
    <row r="1098" customFormat="false" ht="15" hidden="false" customHeight="false" outlineLevel="0" collapsed="false">
      <c r="A1098" s="251" t="s">
        <v>1043</v>
      </c>
      <c r="B1098" s="252" t="str">
        <f aca="false">IF(VLOOKUP(C1096,'Questionnaire part 2'!$D$254:$I$853,5,FALSE())="","#",ROUND(VLOOKUP(C1096,'Questionnaire part 2'!$D$254:$I$853,5,FALSE()),0))</f>
        <v>#</v>
      </c>
    </row>
    <row r="1099" customFormat="false" ht="15" hidden="false" customHeight="false" outlineLevel="0" collapsed="false">
      <c r="A1099" s="251" t="s">
        <v>1044</v>
      </c>
      <c r="B1099" s="252" t="str">
        <f aca="false">IF(VLOOKUP(C1096,'Questionnaire part 2'!$D$254:$I$853,6,FALSE())="","#",ROUND(VLOOKUP(C1096,'Questionnaire part 2'!$D$254:$I$853,6,FALSE()),0))</f>
        <v>#</v>
      </c>
    </row>
    <row r="1100" customFormat="false" ht="15" hidden="false" customHeight="false" outlineLevel="0" collapsed="false">
      <c r="A1100" s="251" t="s">
        <v>1041</v>
      </c>
      <c r="B1100" s="252" t="str">
        <f aca="false">IF(VLOOKUP(C1100,'Questionnaire part 2'!$D$254:$I$853,2,FALSE())="","#",UPPER(VLOOKUP(C1100,'Questionnaire part 2'!$D$254:$I$853,2,FALSE())))</f>
        <v>#</v>
      </c>
      <c r="C1100" s="0" t="n">
        <v>248</v>
      </c>
    </row>
    <row r="1101" customFormat="false" ht="15" hidden="false" customHeight="false" outlineLevel="0" collapsed="false">
      <c r="A1101" s="251" t="s">
        <v>1042</v>
      </c>
      <c r="B1101" s="252" t="str">
        <f aca="false">IF(ISNA(VLOOKUP(VLOOKUP(C1100,'Questionnaire part 2'!$D$254:$I$853,3,FALSE()),'Country &amp; Service Codes'!B:C,2,FALSE())),"#",VLOOKUP(VLOOKUP(C1100,'Questionnaire part 2'!$D$254:$I$853,3,FALSE()),'Country &amp; Service Codes'!B:C,2,FALSE()))</f>
        <v>#</v>
      </c>
    </row>
    <row r="1102" customFormat="false" ht="15" hidden="false" customHeight="false" outlineLevel="0" collapsed="false">
      <c r="A1102" s="251" t="s">
        <v>1043</v>
      </c>
      <c r="B1102" s="252" t="str">
        <f aca="false">IF(VLOOKUP(C1100,'Questionnaire part 2'!$D$254:$I$853,5,FALSE())="","#",ROUND(VLOOKUP(C1100,'Questionnaire part 2'!$D$254:$I$853,5,FALSE()),0))</f>
        <v>#</v>
      </c>
    </row>
    <row r="1103" customFormat="false" ht="15" hidden="false" customHeight="false" outlineLevel="0" collapsed="false">
      <c r="A1103" s="251" t="s">
        <v>1044</v>
      </c>
      <c r="B1103" s="252" t="str">
        <f aca="false">IF(VLOOKUP(C1100,'Questionnaire part 2'!$D$254:$I$853,6,FALSE())="","#",ROUND(VLOOKUP(C1100,'Questionnaire part 2'!$D$254:$I$853,6,FALSE()),0))</f>
        <v>#</v>
      </c>
    </row>
    <row r="1104" customFormat="false" ht="15" hidden="false" customHeight="false" outlineLevel="0" collapsed="false">
      <c r="A1104" s="251" t="s">
        <v>1041</v>
      </c>
      <c r="B1104" s="252" t="str">
        <f aca="false">IF(VLOOKUP(C1104,'Questionnaire part 2'!$D$254:$I$853,2,FALSE())="","#",UPPER(VLOOKUP(C1104,'Questionnaire part 2'!$D$254:$I$853,2,FALSE())))</f>
        <v>#</v>
      </c>
      <c r="C1104" s="0" t="n">
        <v>249</v>
      </c>
    </row>
    <row r="1105" customFormat="false" ht="15" hidden="false" customHeight="false" outlineLevel="0" collapsed="false">
      <c r="A1105" s="251" t="s">
        <v>1042</v>
      </c>
      <c r="B1105" s="252" t="str">
        <f aca="false">IF(ISNA(VLOOKUP(VLOOKUP(C1104,'Questionnaire part 2'!$D$254:$I$853,3,FALSE()),'Country &amp; Service Codes'!B:C,2,FALSE())),"#",VLOOKUP(VLOOKUP(C1104,'Questionnaire part 2'!$D$254:$I$853,3,FALSE()),'Country &amp; Service Codes'!B:C,2,FALSE()))</f>
        <v>#</v>
      </c>
    </row>
    <row r="1106" customFormat="false" ht="15" hidden="false" customHeight="false" outlineLevel="0" collapsed="false">
      <c r="A1106" s="251" t="s">
        <v>1043</v>
      </c>
      <c r="B1106" s="252" t="str">
        <f aca="false">IF(VLOOKUP(C1104,'Questionnaire part 2'!$D$254:$I$853,5,FALSE())="","#",ROUND(VLOOKUP(C1104,'Questionnaire part 2'!$D$254:$I$853,5,FALSE()),0))</f>
        <v>#</v>
      </c>
    </row>
    <row r="1107" customFormat="false" ht="15" hidden="false" customHeight="false" outlineLevel="0" collapsed="false">
      <c r="A1107" s="251" t="s">
        <v>1044</v>
      </c>
      <c r="B1107" s="252" t="str">
        <f aca="false">IF(VLOOKUP(C1104,'Questionnaire part 2'!$D$254:$I$853,6,FALSE())="","#",ROUND(VLOOKUP(C1104,'Questionnaire part 2'!$D$254:$I$853,6,FALSE()),0))</f>
        <v>#</v>
      </c>
    </row>
    <row r="1108" customFormat="false" ht="15" hidden="false" customHeight="false" outlineLevel="0" collapsed="false">
      <c r="A1108" s="251" t="s">
        <v>1041</v>
      </c>
      <c r="B1108" s="252" t="str">
        <f aca="false">IF(VLOOKUP(C1108,'Questionnaire part 2'!$D$254:$I$853,2,FALSE())="","#",UPPER(VLOOKUP(C1108,'Questionnaire part 2'!$D$254:$I$853,2,FALSE())))</f>
        <v>#</v>
      </c>
      <c r="C1108" s="0" t="n">
        <v>250</v>
      </c>
    </row>
    <row r="1109" customFormat="false" ht="15" hidden="false" customHeight="false" outlineLevel="0" collapsed="false">
      <c r="A1109" s="251" t="s">
        <v>1042</v>
      </c>
      <c r="B1109" s="252" t="str">
        <f aca="false">IF(ISNA(VLOOKUP(VLOOKUP(C1108,'Questionnaire part 2'!$D$254:$I$853,3,FALSE()),'Country &amp; Service Codes'!B:C,2,FALSE())),"#",VLOOKUP(VLOOKUP(C1108,'Questionnaire part 2'!$D$254:$I$853,3,FALSE()),'Country &amp; Service Codes'!B:C,2,FALSE()))</f>
        <v>#</v>
      </c>
    </row>
    <row r="1110" customFormat="false" ht="15" hidden="false" customHeight="false" outlineLevel="0" collapsed="false">
      <c r="A1110" s="251" t="s">
        <v>1043</v>
      </c>
      <c r="B1110" s="252" t="str">
        <f aca="false">IF(VLOOKUP(C1108,'Questionnaire part 2'!$D$254:$I$853,5,FALSE())="","#",ROUND(VLOOKUP(C1108,'Questionnaire part 2'!$D$254:$I$853,5,FALSE()),0))</f>
        <v>#</v>
      </c>
    </row>
    <row r="1111" customFormat="false" ht="15" hidden="false" customHeight="false" outlineLevel="0" collapsed="false">
      <c r="A1111" s="251" t="s">
        <v>1044</v>
      </c>
      <c r="B1111" s="252" t="str">
        <f aca="false">IF(VLOOKUP(C1108,'Questionnaire part 2'!$D$254:$I$853,6,FALSE())="","#",ROUND(VLOOKUP(C1108,'Questionnaire part 2'!$D$254:$I$853,6,FALSE()),0))</f>
        <v>#</v>
      </c>
    </row>
    <row r="1112" customFormat="false" ht="15" hidden="false" customHeight="false" outlineLevel="0" collapsed="false">
      <c r="A1112" s="251" t="s">
        <v>1041</v>
      </c>
      <c r="B1112" s="252" t="str">
        <f aca="false">IF(VLOOKUP(C1112,'Questionnaire part 2'!$D$254:$I$853,2,FALSE())="","#",UPPER(VLOOKUP(C1112,'Questionnaire part 2'!$D$254:$I$853,2,FALSE())))</f>
        <v>#</v>
      </c>
      <c r="C1112" s="0" t="n">
        <v>251</v>
      </c>
    </row>
    <row r="1113" customFormat="false" ht="15" hidden="false" customHeight="false" outlineLevel="0" collapsed="false">
      <c r="A1113" s="251" t="s">
        <v>1042</v>
      </c>
      <c r="B1113" s="252" t="str">
        <f aca="false">IF(ISNA(VLOOKUP(VLOOKUP(C1112,'Questionnaire part 2'!$D$254:$I$853,3,FALSE()),'Country &amp; Service Codes'!B:C,2,FALSE())),"#",VLOOKUP(VLOOKUP(C1112,'Questionnaire part 2'!$D$254:$I$853,3,FALSE()),'Country &amp; Service Codes'!B:C,2,FALSE()))</f>
        <v>#</v>
      </c>
    </row>
    <row r="1114" customFormat="false" ht="15" hidden="false" customHeight="false" outlineLevel="0" collapsed="false">
      <c r="A1114" s="251" t="s">
        <v>1043</v>
      </c>
      <c r="B1114" s="252" t="str">
        <f aca="false">IF(VLOOKUP(C1112,'Questionnaire part 2'!$D$254:$I$853,5,FALSE())="","#",ROUND(VLOOKUP(C1112,'Questionnaire part 2'!$D$254:$I$853,5,FALSE()),0))</f>
        <v>#</v>
      </c>
    </row>
    <row r="1115" customFormat="false" ht="15" hidden="false" customHeight="false" outlineLevel="0" collapsed="false">
      <c r="A1115" s="251" t="s">
        <v>1044</v>
      </c>
      <c r="B1115" s="252" t="str">
        <f aca="false">IF(VLOOKUP(C1112,'Questionnaire part 2'!$D$254:$I$853,6,FALSE())="","#",ROUND(VLOOKUP(C1112,'Questionnaire part 2'!$D$254:$I$853,6,FALSE()),0))</f>
        <v>#</v>
      </c>
    </row>
    <row r="1116" customFormat="false" ht="15" hidden="false" customHeight="false" outlineLevel="0" collapsed="false">
      <c r="A1116" s="251" t="s">
        <v>1041</v>
      </c>
      <c r="B1116" s="252" t="str">
        <f aca="false">IF(VLOOKUP(C1116,'Questionnaire part 2'!$D$254:$I$853,2,FALSE())="","#",UPPER(VLOOKUP(C1116,'Questionnaire part 2'!$D$254:$I$853,2,FALSE())))</f>
        <v>#</v>
      </c>
      <c r="C1116" s="0" t="n">
        <v>252</v>
      </c>
    </row>
    <row r="1117" customFormat="false" ht="15" hidden="false" customHeight="false" outlineLevel="0" collapsed="false">
      <c r="A1117" s="251" t="s">
        <v>1042</v>
      </c>
      <c r="B1117" s="252" t="str">
        <f aca="false">IF(ISNA(VLOOKUP(VLOOKUP(C1116,'Questionnaire part 2'!$D$254:$I$853,3,FALSE()),'Country &amp; Service Codes'!B:C,2,FALSE())),"#",VLOOKUP(VLOOKUP(C1116,'Questionnaire part 2'!$D$254:$I$853,3,FALSE()),'Country &amp; Service Codes'!B:C,2,FALSE()))</f>
        <v>#</v>
      </c>
    </row>
    <row r="1118" customFormat="false" ht="15" hidden="false" customHeight="false" outlineLevel="0" collapsed="false">
      <c r="A1118" s="251" t="s">
        <v>1043</v>
      </c>
      <c r="B1118" s="252" t="str">
        <f aca="false">IF(VLOOKUP(C1116,'Questionnaire part 2'!$D$254:$I$853,5,FALSE())="","#",ROUND(VLOOKUP(C1116,'Questionnaire part 2'!$D$254:$I$853,5,FALSE()),0))</f>
        <v>#</v>
      </c>
    </row>
    <row r="1119" customFormat="false" ht="15" hidden="false" customHeight="false" outlineLevel="0" collapsed="false">
      <c r="A1119" s="251" t="s">
        <v>1044</v>
      </c>
      <c r="B1119" s="252" t="str">
        <f aca="false">IF(VLOOKUP(C1116,'Questionnaire part 2'!$D$254:$I$853,6,FALSE())="","#",ROUND(VLOOKUP(C1116,'Questionnaire part 2'!$D$254:$I$853,6,FALSE()),0))</f>
        <v>#</v>
      </c>
    </row>
    <row r="1120" customFormat="false" ht="15" hidden="false" customHeight="false" outlineLevel="0" collapsed="false">
      <c r="A1120" s="251" t="s">
        <v>1041</v>
      </c>
      <c r="B1120" s="252" t="str">
        <f aca="false">IF(VLOOKUP(C1120,'Questionnaire part 2'!$D$254:$I$853,2,FALSE())="","#",UPPER(VLOOKUP(C1120,'Questionnaire part 2'!$D$254:$I$853,2,FALSE())))</f>
        <v>#</v>
      </c>
      <c r="C1120" s="0" t="n">
        <v>253</v>
      </c>
    </row>
    <row r="1121" customFormat="false" ht="15" hidden="false" customHeight="false" outlineLevel="0" collapsed="false">
      <c r="A1121" s="251" t="s">
        <v>1042</v>
      </c>
      <c r="B1121" s="252" t="str">
        <f aca="false">IF(ISNA(VLOOKUP(VLOOKUP(C1120,'Questionnaire part 2'!$D$254:$I$853,3,FALSE()),'Country &amp; Service Codes'!B:C,2,FALSE())),"#",VLOOKUP(VLOOKUP(C1120,'Questionnaire part 2'!$D$254:$I$853,3,FALSE()),'Country &amp; Service Codes'!B:C,2,FALSE()))</f>
        <v>#</v>
      </c>
    </row>
    <row r="1122" customFormat="false" ht="15" hidden="false" customHeight="false" outlineLevel="0" collapsed="false">
      <c r="A1122" s="251" t="s">
        <v>1043</v>
      </c>
      <c r="B1122" s="252" t="str">
        <f aca="false">IF(VLOOKUP(C1120,'Questionnaire part 2'!$D$254:$I$853,5,FALSE())="","#",ROUND(VLOOKUP(C1120,'Questionnaire part 2'!$D$254:$I$853,5,FALSE()),0))</f>
        <v>#</v>
      </c>
    </row>
    <row r="1123" customFormat="false" ht="15" hidden="false" customHeight="false" outlineLevel="0" collapsed="false">
      <c r="A1123" s="251" t="s">
        <v>1044</v>
      </c>
      <c r="B1123" s="252" t="str">
        <f aca="false">IF(VLOOKUP(C1120,'Questionnaire part 2'!$D$254:$I$853,6,FALSE())="","#",ROUND(VLOOKUP(C1120,'Questionnaire part 2'!$D$254:$I$853,6,FALSE()),0))</f>
        <v>#</v>
      </c>
    </row>
    <row r="1124" customFormat="false" ht="15" hidden="false" customHeight="false" outlineLevel="0" collapsed="false">
      <c r="A1124" s="251" t="s">
        <v>1041</v>
      </c>
      <c r="B1124" s="252" t="str">
        <f aca="false">IF(VLOOKUP(C1124,'Questionnaire part 2'!$D$254:$I$853,2,FALSE())="","#",UPPER(VLOOKUP(C1124,'Questionnaire part 2'!$D$254:$I$853,2,FALSE())))</f>
        <v>#</v>
      </c>
      <c r="C1124" s="0" t="n">
        <v>254</v>
      </c>
    </row>
    <row r="1125" customFormat="false" ht="15" hidden="false" customHeight="false" outlineLevel="0" collapsed="false">
      <c r="A1125" s="251" t="s">
        <v>1042</v>
      </c>
      <c r="B1125" s="252" t="str">
        <f aca="false">IF(ISNA(VLOOKUP(VLOOKUP(C1124,'Questionnaire part 2'!$D$254:$I$853,3,FALSE()),'Country &amp; Service Codes'!B:C,2,FALSE())),"#",VLOOKUP(VLOOKUP(C1124,'Questionnaire part 2'!$D$254:$I$853,3,FALSE()),'Country &amp; Service Codes'!B:C,2,FALSE()))</f>
        <v>#</v>
      </c>
    </row>
    <row r="1126" customFormat="false" ht="15" hidden="false" customHeight="false" outlineLevel="0" collapsed="false">
      <c r="A1126" s="251" t="s">
        <v>1043</v>
      </c>
      <c r="B1126" s="252" t="str">
        <f aca="false">IF(VLOOKUP(C1124,'Questionnaire part 2'!$D$254:$I$853,5,FALSE())="","#",ROUND(VLOOKUP(C1124,'Questionnaire part 2'!$D$254:$I$853,5,FALSE()),0))</f>
        <v>#</v>
      </c>
    </row>
    <row r="1127" customFormat="false" ht="15" hidden="false" customHeight="false" outlineLevel="0" collapsed="false">
      <c r="A1127" s="251" t="s">
        <v>1044</v>
      </c>
      <c r="B1127" s="252" t="str">
        <f aca="false">IF(VLOOKUP(C1124,'Questionnaire part 2'!$D$254:$I$853,6,FALSE())="","#",ROUND(VLOOKUP(C1124,'Questionnaire part 2'!$D$254:$I$853,6,FALSE()),0))</f>
        <v>#</v>
      </c>
    </row>
    <row r="1128" customFormat="false" ht="15" hidden="false" customHeight="false" outlineLevel="0" collapsed="false">
      <c r="A1128" s="251" t="s">
        <v>1041</v>
      </c>
      <c r="B1128" s="252" t="str">
        <f aca="false">IF(VLOOKUP(C1128,'Questionnaire part 2'!$D$254:$I$853,2,FALSE())="","#",UPPER(VLOOKUP(C1128,'Questionnaire part 2'!$D$254:$I$853,2,FALSE())))</f>
        <v>#</v>
      </c>
      <c r="C1128" s="0" t="n">
        <v>255</v>
      </c>
    </row>
    <row r="1129" customFormat="false" ht="15" hidden="false" customHeight="false" outlineLevel="0" collapsed="false">
      <c r="A1129" s="251" t="s">
        <v>1042</v>
      </c>
      <c r="B1129" s="252" t="str">
        <f aca="false">IF(ISNA(VLOOKUP(VLOOKUP(C1128,'Questionnaire part 2'!$D$254:$I$853,3,FALSE()),'Country &amp; Service Codes'!B:C,2,FALSE())),"#",VLOOKUP(VLOOKUP(C1128,'Questionnaire part 2'!$D$254:$I$853,3,FALSE()),'Country &amp; Service Codes'!B:C,2,FALSE()))</f>
        <v>#</v>
      </c>
    </row>
    <row r="1130" customFormat="false" ht="15" hidden="false" customHeight="false" outlineLevel="0" collapsed="false">
      <c r="A1130" s="251" t="s">
        <v>1043</v>
      </c>
      <c r="B1130" s="252" t="str">
        <f aca="false">IF(VLOOKUP(C1128,'Questionnaire part 2'!$D$254:$I$853,5,FALSE())="","#",ROUND(VLOOKUP(C1128,'Questionnaire part 2'!$D$254:$I$853,5,FALSE()),0))</f>
        <v>#</v>
      </c>
    </row>
    <row r="1131" customFormat="false" ht="15" hidden="false" customHeight="false" outlineLevel="0" collapsed="false">
      <c r="A1131" s="251" t="s">
        <v>1044</v>
      </c>
      <c r="B1131" s="252" t="str">
        <f aca="false">IF(VLOOKUP(C1128,'Questionnaire part 2'!$D$254:$I$853,6,FALSE())="","#",ROUND(VLOOKUP(C1128,'Questionnaire part 2'!$D$254:$I$853,6,FALSE()),0))</f>
        <v>#</v>
      </c>
    </row>
    <row r="1132" customFormat="false" ht="15" hidden="false" customHeight="false" outlineLevel="0" collapsed="false">
      <c r="A1132" s="251" t="s">
        <v>1041</v>
      </c>
      <c r="B1132" s="252" t="str">
        <f aca="false">IF(VLOOKUP(C1132,'Questionnaire part 2'!$D$254:$I$853,2,FALSE())="","#",UPPER(VLOOKUP(C1132,'Questionnaire part 2'!$D$254:$I$853,2,FALSE())))</f>
        <v>#</v>
      </c>
      <c r="C1132" s="0" t="n">
        <v>256</v>
      </c>
    </row>
    <row r="1133" customFormat="false" ht="15" hidden="false" customHeight="false" outlineLevel="0" collapsed="false">
      <c r="A1133" s="251" t="s">
        <v>1042</v>
      </c>
      <c r="B1133" s="252" t="str">
        <f aca="false">IF(ISNA(VLOOKUP(VLOOKUP(C1132,'Questionnaire part 2'!$D$254:$I$853,3,FALSE()),'Country &amp; Service Codes'!B:C,2,FALSE())),"#",VLOOKUP(VLOOKUP(C1132,'Questionnaire part 2'!$D$254:$I$853,3,FALSE()),'Country &amp; Service Codes'!B:C,2,FALSE()))</f>
        <v>#</v>
      </c>
    </row>
    <row r="1134" customFormat="false" ht="15" hidden="false" customHeight="false" outlineLevel="0" collapsed="false">
      <c r="A1134" s="251" t="s">
        <v>1043</v>
      </c>
      <c r="B1134" s="252" t="str">
        <f aca="false">IF(VLOOKUP(C1132,'Questionnaire part 2'!$D$254:$I$853,5,FALSE())="","#",ROUND(VLOOKUP(C1132,'Questionnaire part 2'!$D$254:$I$853,5,FALSE()),0))</f>
        <v>#</v>
      </c>
    </row>
    <row r="1135" customFormat="false" ht="15" hidden="false" customHeight="false" outlineLevel="0" collapsed="false">
      <c r="A1135" s="251" t="s">
        <v>1044</v>
      </c>
      <c r="B1135" s="252" t="str">
        <f aca="false">IF(VLOOKUP(C1132,'Questionnaire part 2'!$D$254:$I$853,6,FALSE())="","#",ROUND(VLOOKUP(C1132,'Questionnaire part 2'!$D$254:$I$853,6,FALSE()),0))</f>
        <v>#</v>
      </c>
    </row>
    <row r="1136" customFormat="false" ht="15" hidden="false" customHeight="false" outlineLevel="0" collapsed="false">
      <c r="A1136" s="251" t="s">
        <v>1041</v>
      </c>
      <c r="B1136" s="252" t="str">
        <f aca="false">IF(VLOOKUP(C1136,'Questionnaire part 2'!$D$254:$I$853,2,FALSE())="","#",UPPER(VLOOKUP(C1136,'Questionnaire part 2'!$D$254:$I$853,2,FALSE())))</f>
        <v>#</v>
      </c>
      <c r="C1136" s="0" t="n">
        <v>257</v>
      </c>
    </row>
    <row r="1137" customFormat="false" ht="15" hidden="false" customHeight="false" outlineLevel="0" collapsed="false">
      <c r="A1137" s="251" t="s">
        <v>1042</v>
      </c>
      <c r="B1137" s="252" t="str">
        <f aca="false">IF(ISNA(VLOOKUP(VLOOKUP(C1136,'Questionnaire part 2'!$D$254:$I$853,3,FALSE()),'Country &amp; Service Codes'!B:C,2,FALSE())),"#",VLOOKUP(VLOOKUP(C1136,'Questionnaire part 2'!$D$254:$I$853,3,FALSE()),'Country &amp; Service Codes'!B:C,2,FALSE()))</f>
        <v>#</v>
      </c>
    </row>
    <row r="1138" customFormat="false" ht="15" hidden="false" customHeight="false" outlineLevel="0" collapsed="false">
      <c r="A1138" s="251" t="s">
        <v>1043</v>
      </c>
      <c r="B1138" s="252" t="str">
        <f aca="false">IF(VLOOKUP(C1136,'Questionnaire part 2'!$D$254:$I$853,5,FALSE())="","#",ROUND(VLOOKUP(C1136,'Questionnaire part 2'!$D$254:$I$853,5,FALSE()),0))</f>
        <v>#</v>
      </c>
    </row>
    <row r="1139" customFormat="false" ht="15" hidden="false" customHeight="false" outlineLevel="0" collapsed="false">
      <c r="A1139" s="251" t="s">
        <v>1044</v>
      </c>
      <c r="B1139" s="252" t="str">
        <f aca="false">IF(VLOOKUP(C1136,'Questionnaire part 2'!$D$254:$I$853,6,FALSE())="","#",ROUND(VLOOKUP(C1136,'Questionnaire part 2'!$D$254:$I$853,6,FALSE()),0))</f>
        <v>#</v>
      </c>
    </row>
    <row r="1140" customFormat="false" ht="15" hidden="false" customHeight="false" outlineLevel="0" collapsed="false">
      <c r="A1140" s="251" t="s">
        <v>1041</v>
      </c>
      <c r="B1140" s="252" t="str">
        <f aca="false">IF(VLOOKUP(C1140,'Questionnaire part 2'!$D$254:$I$853,2,FALSE())="","#",UPPER(VLOOKUP(C1140,'Questionnaire part 2'!$D$254:$I$853,2,FALSE())))</f>
        <v>#</v>
      </c>
      <c r="C1140" s="0" t="n">
        <v>258</v>
      </c>
    </row>
    <row r="1141" customFormat="false" ht="15" hidden="false" customHeight="false" outlineLevel="0" collapsed="false">
      <c r="A1141" s="251" t="s">
        <v>1042</v>
      </c>
      <c r="B1141" s="252" t="str">
        <f aca="false">IF(ISNA(VLOOKUP(VLOOKUP(C1140,'Questionnaire part 2'!$D$254:$I$853,3,FALSE()),'Country &amp; Service Codes'!B:C,2,FALSE())),"#",VLOOKUP(VLOOKUP(C1140,'Questionnaire part 2'!$D$254:$I$853,3,FALSE()),'Country &amp; Service Codes'!B:C,2,FALSE()))</f>
        <v>#</v>
      </c>
    </row>
    <row r="1142" customFormat="false" ht="15" hidden="false" customHeight="false" outlineLevel="0" collapsed="false">
      <c r="A1142" s="251" t="s">
        <v>1043</v>
      </c>
      <c r="B1142" s="252" t="str">
        <f aca="false">IF(VLOOKUP(C1140,'Questionnaire part 2'!$D$254:$I$853,5,FALSE())="","#",ROUND(VLOOKUP(C1140,'Questionnaire part 2'!$D$254:$I$853,5,FALSE()),0))</f>
        <v>#</v>
      </c>
    </row>
    <row r="1143" customFormat="false" ht="15" hidden="false" customHeight="false" outlineLevel="0" collapsed="false">
      <c r="A1143" s="251" t="s">
        <v>1044</v>
      </c>
      <c r="B1143" s="252" t="str">
        <f aca="false">IF(VLOOKUP(C1140,'Questionnaire part 2'!$D$254:$I$853,6,FALSE())="","#",ROUND(VLOOKUP(C1140,'Questionnaire part 2'!$D$254:$I$853,6,FALSE()),0))</f>
        <v>#</v>
      </c>
    </row>
    <row r="1144" customFormat="false" ht="15" hidden="false" customHeight="false" outlineLevel="0" collapsed="false">
      <c r="A1144" s="251" t="s">
        <v>1041</v>
      </c>
      <c r="B1144" s="252" t="str">
        <f aca="false">IF(VLOOKUP(C1144,'Questionnaire part 2'!$D$254:$I$853,2,FALSE())="","#",UPPER(VLOOKUP(C1144,'Questionnaire part 2'!$D$254:$I$853,2,FALSE())))</f>
        <v>#</v>
      </c>
      <c r="C1144" s="0" t="n">
        <v>259</v>
      </c>
    </row>
    <row r="1145" customFormat="false" ht="15" hidden="false" customHeight="false" outlineLevel="0" collapsed="false">
      <c r="A1145" s="251" t="s">
        <v>1042</v>
      </c>
      <c r="B1145" s="252" t="str">
        <f aca="false">IF(ISNA(VLOOKUP(VLOOKUP(C1144,'Questionnaire part 2'!$D$254:$I$853,3,FALSE()),'Country &amp; Service Codes'!B:C,2,FALSE())),"#",VLOOKUP(VLOOKUP(C1144,'Questionnaire part 2'!$D$254:$I$853,3,FALSE()),'Country &amp; Service Codes'!B:C,2,FALSE()))</f>
        <v>#</v>
      </c>
    </row>
    <row r="1146" customFormat="false" ht="15" hidden="false" customHeight="false" outlineLevel="0" collapsed="false">
      <c r="A1146" s="251" t="s">
        <v>1043</v>
      </c>
      <c r="B1146" s="252" t="str">
        <f aca="false">IF(VLOOKUP(C1144,'Questionnaire part 2'!$D$254:$I$853,5,FALSE())="","#",ROUND(VLOOKUP(C1144,'Questionnaire part 2'!$D$254:$I$853,5,FALSE()),0))</f>
        <v>#</v>
      </c>
    </row>
    <row r="1147" customFormat="false" ht="15" hidden="false" customHeight="false" outlineLevel="0" collapsed="false">
      <c r="A1147" s="251" t="s">
        <v>1044</v>
      </c>
      <c r="B1147" s="252" t="str">
        <f aca="false">IF(VLOOKUP(C1144,'Questionnaire part 2'!$D$254:$I$853,6,FALSE())="","#",ROUND(VLOOKUP(C1144,'Questionnaire part 2'!$D$254:$I$853,6,FALSE()),0))</f>
        <v>#</v>
      </c>
    </row>
    <row r="1148" customFormat="false" ht="15" hidden="false" customHeight="false" outlineLevel="0" collapsed="false">
      <c r="A1148" s="251" t="s">
        <v>1041</v>
      </c>
      <c r="B1148" s="252" t="str">
        <f aca="false">IF(VLOOKUP(C1148,'Questionnaire part 2'!$D$254:$I$853,2,FALSE())="","#",UPPER(VLOOKUP(C1148,'Questionnaire part 2'!$D$254:$I$853,2,FALSE())))</f>
        <v>#</v>
      </c>
      <c r="C1148" s="0" t="n">
        <v>260</v>
      </c>
    </row>
    <row r="1149" customFormat="false" ht="15" hidden="false" customHeight="false" outlineLevel="0" collapsed="false">
      <c r="A1149" s="251" t="s">
        <v>1042</v>
      </c>
      <c r="B1149" s="252" t="str">
        <f aca="false">IF(ISNA(VLOOKUP(VLOOKUP(C1148,'Questionnaire part 2'!$D$254:$I$853,3,FALSE()),'Country &amp; Service Codes'!B:C,2,FALSE())),"#",VLOOKUP(VLOOKUP(C1148,'Questionnaire part 2'!$D$254:$I$853,3,FALSE()),'Country &amp; Service Codes'!B:C,2,FALSE()))</f>
        <v>#</v>
      </c>
    </row>
    <row r="1150" customFormat="false" ht="15" hidden="false" customHeight="false" outlineLevel="0" collapsed="false">
      <c r="A1150" s="251" t="s">
        <v>1043</v>
      </c>
      <c r="B1150" s="252" t="str">
        <f aca="false">IF(VLOOKUP(C1148,'Questionnaire part 2'!$D$254:$I$853,5,FALSE())="","#",ROUND(VLOOKUP(C1148,'Questionnaire part 2'!$D$254:$I$853,5,FALSE()),0))</f>
        <v>#</v>
      </c>
    </row>
    <row r="1151" customFormat="false" ht="15" hidden="false" customHeight="false" outlineLevel="0" collapsed="false">
      <c r="A1151" s="251" t="s">
        <v>1044</v>
      </c>
      <c r="B1151" s="252" t="str">
        <f aca="false">IF(VLOOKUP(C1148,'Questionnaire part 2'!$D$254:$I$853,6,FALSE())="","#",ROUND(VLOOKUP(C1148,'Questionnaire part 2'!$D$254:$I$853,6,FALSE()),0))</f>
        <v>#</v>
      </c>
    </row>
    <row r="1152" customFormat="false" ht="15" hidden="false" customHeight="false" outlineLevel="0" collapsed="false">
      <c r="A1152" s="251" t="s">
        <v>1041</v>
      </c>
      <c r="B1152" s="252" t="str">
        <f aca="false">IF(VLOOKUP(C1152,'Questionnaire part 2'!$D$254:$I$853,2,FALSE())="","#",UPPER(VLOOKUP(C1152,'Questionnaire part 2'!$D$254:$I$853,2,FALSE())))</f>
        <v>#</v>
      </c>
      <c r="C1152" s="0" t="n">
        <v>261</v>
      </c>
    </row>
    <row r="1153" customFormat="false" ht="15" hidden="false" customHeight="false" outlineLevel="0" collapsed="false">
      <c r="A1153" s="251" t="s">
        <v>1042</v>
      </c>
      <c r="B1153" s="252" t="str">
        <f aca="false">IF(ISNA(VLOOKUP(VLOOKUP(C1152,'Questionnaire part 2'!$D$254:$I$853,3,FALSE()),'Country &amp; Service Codes'!B:C,2,FALSE())),"#",VLOOKUP(VLOOKUP(C1152,'Questionnaire part 2'!$D$254:$I$853,3,FALSE()),'Country &amp; Service Codes'!B:C,2,FALSE()))</f>
        <v>#</v>
      </c>
    </row>
    <row r="1154" customFormat="false" ht="15" hidden="false" customHeight="false" outlineLevel="0" collapsed="false">
      <c r="A1154" s="251" t="s">
        <v>1043</v>
      </c>
      <c r="B1154" s="252" t="str">
        <f aca="false">IF(VLOOKUP(C1152,'Questionnaire part 2'!$D$254:$I$853,5,FALSE())="","#",ROUND(VLOOKUP(C1152,'Questionnaire part 2'!$D$254:$I$853,5,FALSE()),0))</f>
        <v>#</v>
      </c>
    </row>
    <row r="1155" customFormat="false" ht="15" hidden="false" customHeight="false" outlineLevel="0" collapsed="false">
      <c r="A1155" s="251" t="s">
        <v>1044</v>
      </c>
      <c r="B1155" s="252" t="str">
        <f aca="false">IF(VLOOKUP(C1152,'Questionnaire part 2'!$D$254:$I$853,6,FALSE())="","#",ROUND(VLOOKUP(C1152,'Questionnaire part 2'!$D$254:$I$853,6,FALSE()),0))</f>
        <v>#</v>
      </c>
    </row>
    <row r="1156" customFormat="false" ht="15" hidden="false" customHeight="false" outlineLevel="0" collapsed="false">
      <c r="A1156" s="251" t="s">
        <v>1041</v>
      </c>
      <c r="B1156" s="252" t="str">
        <f aca="false">IF(VLOOKUP(C1156,'Questionnaire part 2'!$D$254:$I$853,2,FALSE())="","#",UPPER(VLOOKUP(C1156,'Questionnaire part 2'!$D$254:$I$853,2,FALSE())))</f>
        <v>#</v>
      </c>
      <c r="C1156" s="0" t="n">
        <v>262</v>
      </c>
    </row>
    <row r="1157" customFormat="false" ht="15" hidden="false" customHeight="false" outlineLevel="0" collapsed="false">
      <c r="A1157" s="251" t="s">
        <v>1042</v>
      </c>
      <c r="B1157" s="252" t="str">
        <f aca="false">IF(ISNA(VLOOKUP(VLOOKUP(C1156,'Questionnaire part 2'!$D$254:$I$853,3,FALSE()),'Country &amp; Service Codes'!B:C,2,FALSE())),"#",VLOOKUP(VLOOKUP(C1156,'Questionnaire part 2'!$D$254:$I$853,3,FALSE()),'Country &amp; Service Codes'!B:C,2,FALSE()))</f>
        <v>#</v>
      </c>
    </row>
    <row r="1158" customFormat="false" ht="15" hidden="false" customHeight="false" outlineLevel="0" collapsed="false">
      <c r="A1158" s="251" t="s">
        <v>1043</v>
      </c>
      <c r="B1158" s="252" t="str">
        <f aca="false">IF(VLOOKUP(C1156,'Questionnaire part 2'!$D$254:$I$853,5,FALSE())="","#",ROUND(VLOOKUP(C1156,'Questionnaire part 2'!$D$254:$I$853,5,FALSE()),0))</f>
        <v>#</v>
      </c>
    </row>
    <row r="1159" customFormat="false" ht="15" hidden="false" customHeight="false" outlineLevel="0" collapsed="false">
      <c r="A1159" s="251" t="s">
        <v>1044</v>
      </c>
      <c r="B1159" s="252" t="str">
        <f aca="false">IF(VLOOKUP(C1156,'Questionnaire part 2'!$D$254:$I$853,6,FALSE())="","#",ROUND(VLOOKUP(C1156,'Questionnaire part 2'!$D$254:$I$853,6,FALSE()),0))</f>
        <v>#</v>
      </c>
    </row>
    <row r="1160" customFormat="false" ht="15" hidden="false" customHeight="false" outlineLevel="0" collapsed="false">
      <c r="A1160" s="251" t="s">
        <v>1041</v>
      </c>
      <c r="B1160" s="252" t="str">
        <f aca="false">IF(VLOOKUP(C1160,'Questionnaire part 2'!$D$254:$I$853,2,FALSE())="","#",UPPER(VLOOKUP(C1160,'Questionnaire part 2'!$D$254:$I$853,2,FALSE())))</f>
        <v>#</v>
      </c>
      <c r="C1160" s="0" t="n">
        <v>263</v>
      </c>
    </row>
    <row r="1161" customFormat="false" ht="15" hidden="false" customHeight="false" outlineLevel="0" collapsed="false">
      <c r="A1161" s="251" t="s">
        <v>1042</v>
      </c>
      <c r="B1161" s="252" t="str">
        <f aca="false">IF(ISNA(VLOOKUP(VLOOKUP(C1160,'Questionnaire part 2'!$D$254:$I$853,3,FALSE()),'Country &amp; Service Codes'!B:C,2,FALSE())),"#",VLOOKUP(VLOOKUP(C1160,'Questionnaire part 2'!$D$254:$I$853,3,FALSE()),'Country &amp; Service Codes'!B:C,2,FALSE()))</f>
        <v>#</v>
      </c>
    </row>
    <row r="1162" customFormat="false" ht="15" hidden="false" customHeight="false" outlineLevel="0" collapsed="false">
      <c r="A1162" s="251" t="s">
        <v>1043</v>
      </c>
      <c r="B1162" s="252" t="str">
        <f aca="false">IF(VLOOKUP(C1160,'Questionnaire part 2'!$D$254:$I$853,5,FALSE())="","#",ROUND(VLOOKUP(C1160,'Questionnaire part 2'!$D$254:$I$853,5,FALSE()),0))</f>
        <v>#</v>
      </c>
    </row>
    <row r="1163" customFormat="false" ht="15" hidden="false" customHeight="false" outlineLevel="0" collapsed="false">
      <c r="A1163" s="251" t="s">
        <v>1044</v>
      </c>
      <c r="B1163" s="252" t="str">
        <f aca="false">IF(VLOOKUP(C1160,'Questionnaire part 2'!$D$254:$I$853,6,FALSE())="","#",ROUND(VLOOKUP(C1160,'Questionnaire part 2'!$D$254:$I$853,6,FALSE()),0))</f>
        <v>#</v>
      </c>
    </row>
    <row r="1164" customFormat="false" ht="15" hidden="false" customHeight="false" outlineLevel="0" collapsed="false">
      <c r="A1164" s="251" t="s">
        <v>1041</v>
      </c>
      <c r="B1164" s="252" t="str">
        <f aca="false">IF(VLOOKUP(C1164,'Questionnaire part 2'!$D$254:$I$853,2,FALSE())="","#",UPPER(VLOOKUP(C1164,'Questionnaire part 2'!$D$254:$I$853,2,FALSE())))</f>
        <v>#</v>
      </c>
      <c r="C1164" s="0" t="n">
        <v>264</v>
      </c>
    </row>
    <row r="1165" customFormat="false" ht="15" hidden="false" customHeight="false" outlineLevel="0" collapsed="false">
      <c r="A1165" s="251" t="s">
        <v>1042</v>
      </c>
      <c r="B1165" s="252" t="str">
        <f aca="false">IF(ISNA(VLOOKUP(VLOOKUP(C1164,'Questionnaire part 2'!$D$254:$I$853,3,FALSE()),'Country &amp; Service Codes'!B:C,2,FALSE())),"#",VLOOKUP(VLOOKUP(C1164,'Questionnaire part 2'!$D$254:$I$853,3,FALSE()),'Country &amp; Service Codes'!B:C,2,FALSE()))</f>
        <v>#</v>
      </c>
    </row>
    <row r="1166" customFormat="false" ht="15" hidden="false" customHeight="false" outlineLevel="0" collapsed="false">
      <c r="A1166" s="251" t="s">
        <v>1043</v>
      </c>
      <c r="B1166" s="252" t="str">
        <f aca="false">IF(VLOOKUP(C1164,'Questionnaire part 2'!$D$254:$I$853,5,FALSE())="","#",ROUND(VLOOKUP(C1164,'Questionnaire part 2'!$D$254:$I$853,5,FALSE()),0))</f>
        <v>#</v>
      </c>
    </row>
    <row r="1167" customFormat="false" ht="15" hidden="false" customHeight="false" outlineLevel="0" collapsed="false">
      <c r="A1167" s="251" t="s">
        <v>1044</v>
      </c>
      <c r="B1167" s="252" t="str">
        <f aca="false">IF(VLOOKUP(C1164,'Questionnaire part 2'!$D$254:$I$853,6,FALSE())="","#",ROUND(VLOOKUP(C1164,'Questionnaire part 2'!$D$254:$I$853,6,FALSE()),0))</f>
        <v>#</v>
      </c>
    </row>
    <row r="1168" customFormat="false" ht="15" hidden="false" customHeight="false" outlineLevel="0" collapsed="false">
      <c r="A1168" s="251" t="s">
        <v>1041</v>
      </c>
      <c r="B1168" s="252" t="str">
        <f aca="false">IF(VLOOKUP(C1168,'Questionnaire part 2'!$D$254:$I$853,2,FALSE())="","#",UPPER(VLOOKUP(C1168,'Questionnaire part 2'!$D$254:$I$853,2,FALSE())))</f>
        <v>#</v>
      </c>
      <c r="C1168" s="0" t="n">
        <v>265</v>
      </c>
    </row>
    <row r="1169" customFormat="false" ht="15" hidden="false" customHeight="false" outlineLevel="0" collapsed="false">
      <c r="A1169" s="251" t="s">
        <v>1042</v>
      </c>
      <c r="B1169" s="252" t="str">
        <f aca="false">IF(ISNA(VLOOKUP(VLOOKUP(C1168,'Questionnaire part 2'!$D$254:$I$853,3,FALSE()),'Country &amp; Service Codes'!B:C,2,FALSE())),"#",VLOOKUP(VLOOKUP(C1168,'Questionnaire part 2'!$D$254:$I$853,3,FALSE()),'Country &amp; Service Codes'!B:C,2,FALSE()))</f>
        <v>#</v>
      </c>
    </row>
    <row r="1170" customFormat="false" ht="15" hidden="false" customHeight="false" outlineLevel="0" collapsed="false">
      <c r="A1170" s="251" t="s">
        <v>1043</v>
      </c>
      <c r="B1170" s="252" t="str">
        <f aca="false">IF(VLOOKUP(C1168,'Questionnaire part 2'!$D$254:$I$853,5,FALSE())="","#",ROUND(VLOOKUP(C1168,'Questionnaire part 2'!$D$254:$I$853,5,FALSE()),0))</f>
        <v>#</v>
      </c>
    </row>
    <row r="1171" customFormat="false" ht="15" hidden="false" customHeight="false" outlineLevel="0" collapsed="false">
      <c r="A1171" s="251" t="s">
        <v>1044</v>
      </c>
      <c r="B1171" s="252" t="str">
        <f aca="false">IF(VLOOKUP(C1168,'Questionnaire part 2'!$D$254:$I$853,6,FALSE())="","#",ROUND(VLOOKUP(C1168,'Questionnaire part 2'!$D$254:$I$853,6,FALSE()),0))</f>
        <v>#</v>
      </c>
    </row>
    <row r="1172" customFormat="false" ht="15" hidden="false" customHeight="false" outlineLevel="0" collapsed="false">
      <c r="A1172" s="251" t="s">
        <v>1041</v>
      </c>
      <c r="B1172" s="252" t="str">
        <f aca="false">IF(VLOOKUP(C1172,'Questionnaire part 2'!$D$254:$I$853,2,FALSE())="","#",UPPER(VLOOKUP(C1172,'Questionnaire part 2'!$D$254:$I$853,2,FALSE())))</f>
        <v>#</v>
      </c>
      <c r="C1172" s="0" t="n">
        <v>266</v>
      </c>
    </row>
    <row r="1173" customFormat="false" ht="15" hidden="false" customHeight="false" outlineLevel="0" collapsed="false">
      <c r="A1173" s="251" t="s">
        <v>1042</v>
      </c>
      <c r="B1173" s="252" t="str">
        <f aca="false">IF(ISNA(VLOOKUP(VLOOKUP(C1172,'Questionnaire part 2'!$D$254:$I$853,3,FALSE()),'Country &amp; Service Codes'!B:C,2,FALSE())),"#",VLOOKUP(VLOOKUP(C1172,'Questionnaire part 2'!$D$254:$I$853,3,FALSE()),'Country &amp; Service Codes'!B:C,2,FALSE()))</f>
        <v>#</v>
      </c>
    </row>
    <row r="1174" customFormat="false" ht="15" hidden="false" customHeight="false" outlineLevel="0" collapsed="false">
      <c r="A1174" s="251" t="s">
        <v>1043</v>
      </c>
      <c r="B1174" s="252" t="str">
        <f aca="false">IF(VLOOKUP(C1172,'Questionnaire part 2'!$D$254:$I$853,5,FALSE())="","#",ROUND(VLOOKUP(C1172,'Questionnaire part 2'!$D$254:$I$853,5,FALSE()),0))</f>
        <v>#</v>
      </c>
    </row>
    <row r="1175" customFormat="false" ht="15" hidden="false" customHeight="false" outlineLevel="0" collapsed="false">
      <c r="A1175" s="251" t="s">
        <v>1044</v>
      </c>
      <c r="B1175" s="252" t="str">
        <f aca="false">IF(VLOOKUP(C1172,'Questionnaire part 2'!$D$254:$I$853,6,FALSE())="","#",ROUND(VLOOKUP(C1172,'Questionnaire part 2'!$D$254:$I$853,6,FALSE()),0))</f>
        <v>#</v>
      </c>
    </row>
    <row r="1176" customFormat="false" ht="15" hidden="false" customHeight="false" outlineLevel="0" collapsed="false">
      <c r="A1176" s="251" t="s">
        <v>1041</v>
      </c>
      <c r="B1176" s="252" t="str">
        <f aca="false">IF(VLOOKUP(C1176,'Questionnaire part 2'!$D$254:$I$853,2,FALSE())="","#",UPPER(VLOOKUP(C1176,'Questionnaire part 2'!$D$254:$I$853,2,FALSE())))</f>
        <v>#</v>
      </c>
      <c r="C1176" s="0" t="n">
        <v>267</v>
      </c>
    </row>
    <row r="1177" customFormat="false" ht="15" hidden="false" customHeight="false" outlineLevel="0" collapsed="false">
      <c r="A1177" s="251" t="s">
        <v>1042</v>
      </c>
      <c r="B1177" s="252" t="str">
        <f aca="false">IF(ISNA(VLOOKUP(VLOOKUP(C1176,'Questionnaire part 2'!$D$254:$I$853,3,FALSE()),'Country &amp; Service Codes'!B:C,2,FALSE())),"#",VLOOKUP(VLOOKUP(C1176,'Questionnaire part 2'!$D$254:$I$853,3,FALSE()),'Country &amp; Service Codes'!B:C,2,FALSE()))</f>
        <v>#</v>
      </c>
    </row>
    <row r="1178" customFormat="false" ht="15" hidden="false" customHeight="false" outlineLevel="0" collapsed="false">
      <c r="A1178" s="251" t="s">
        <v>1043</v>
      </c>
      <c r="B1178" s="252" t="str">
        <f aca="false">IF(VLOOKUP(C1176,'Questionnaire part 2'!$D$254:$I$853,5,FALSE())="","#",ROUND(VLOOKUP(C1176,'Questionnaire part 2'!$D$254:$I$853,5,FALSE()),0))</f>
        <v>#</v>
      </c>
    </row>
    <row r="1179" customFormat="false" ht="15" hidden="false" customHeight="false" outlineLevel="0" collapsed="false">
      <c r="A1179" s="251" t="s">
        <v>1044</v>
      </c>
      <c r="B1179" s="252" t="str">
        <f aca="false">IF(VLOOKUP(C1176,'Questionnaire part 2'!$D$254:$I$853,6,FALSE())="","#",ROUND(VLOOKUP(C1176,'Questionnaire part 2'!$D$254:$I$853,6,FALSE()),0))</f>
        <v>#</v>
      </c>
    </row>
    <row r="1180" customFormat="false" ht="15" hidden="false" customHeight="false" outlineLevel="0" collapsed="false">
      <c r="A1180" s="251" t="s">
        <v>1041</v>
      </c>
      <c r="B1180" s="252" t="str">
        <f aca="false">IF(VLOOKUP(C1180,'Questionnaire part 2'!$D$254:$I$853,2,FALSE())="","#",UPPER(VLOOKUP(C1180,'Questionnaire part 2'!$D$254:$I$853,2,FALSE())))</f>
        <v>#</v>
      </c>
      <c r="C1180" s="0" t="n">
        <v>268</v>
      </c>
    </row>
    <row r="1181" customFormat="false" ht="15" hidden="false" customHeight="false" outlineLevel="0" collapsed="false">
      <c r="A1181" s="251" t="s">
        <v>1042</v>
      </c>
      <c r="B1181" s="252" t="str">
        <f aca="false">IF(ISNA(VLOOKUP(VLOOKUP(C1180,'Questionnaire part 2'!$D$254:$I$853,3,FALSE()),'Country &amp; Service Codes'!B:C,2,FALSE())),"#",VLOOKUP(VLOOKUP(C1180,'Questionnaire part 2'!$D$254:$I$853,3,FALSE()),'Country &amp; Service Codes'!B:C,2,FALSE()))</f>
        <v>#</v>
      </c>
    </row>
    <row r="1182" customFormat="false" ht="15" hidden="false" customHeight="false" outlineLevel="0" collapsed="false">
      <c r="A1182" s="251" t="s">
        <v>1043</v>
      </c>
      <c r="B1182" s="252" t="str">
        <f aca="false">IF(VLOOKUP(C1180,'Questionnaire part 2'!$D$254:$I$853,5,FALSE())="","#",ROUND(VLOOKUP(C1180,'Questionnaire part 2'!$D$254:$I$853,5,FALSE()),0))</f>
        <v>#</v>
      </c>
    </row>
    <row r="1183" customFormat="false" ht="15" hidden="false" customHeight="false" outlineLevel="0" collapsed="false">
      <c r="A1183" s="251" t="s">
        <v>1044</v>
      </c>
      <c r="B1183" s="252" t="str">
        <f aca="false">IF(VLOOKUP(C1180,'Questionnaire part 2'!$D$254:$I$853,6,FALSE())="","#",ROUND(VLOOKUP(C1180,'Questionnaire part 2'!$D$254:$I$853,6,FALSE()),0))</f>
        <v>#</v>
      </c>
    </row>
    <row r="1184" customFormat="false" ht="15" hidden="false" customHeight="false" outlineLevel="0" collapsed="false">
      <c r="A1184" s="251" t="s">
        <v>1041</v>
      </c>
      <c r="B1184" s="252" t="str">
        <f aca="false">IF(VLOOKUP(C1184,'Questionnaire part 2'!$D$254:$I$853,2,FALSE())="","#",UPPER(VLOOKUP(C1184,'Questionnaire part 2'!$D$254:$I$853,2,FALSE())))</f>
        <v>#</v>
      </c>
      <c r="C1184" s="0" t="n">
        <v>269</v>
      </c>
    </row>
    <row r="1185" customFormat="false" ht="15" hidden="false" customHeight="false" outlineLevel="0" collapsed="false">
      <c r="A1185" s="251" t="s">
        <v>1042</v>
      </c>
      <c r="B1185" s="252" t="str">
        <f aca="false">IF(ISNA(VLOOKUP(VLOOKUP(C1184,'Questionnaire part 2'!$D$254:$I$853,3,FALSE()),'Country &amp; Service Codes'!B:C,2,FALSE())),"#",VLOOKUP(VLOOKUP(C1184,'Questionnaire part 2'!$D$254:$I$853,3,FALSE()),'Country &amp; Service Codes'!B:C,2,FALSE()))</f>
        <v>#</v>
      </c>
    </row>
    <row r="1186" customFormat="false" ht="15" hidden="false" customHeight="false" outlineLevel="0" collapsed="false">
      <c r="A1186" s="251" t="s">
        <v>1043</v>
      </c>
      <c r="B1186" s="252" t="str">
        <f aca="false">IF(VLOOKUP(C1184,'Questionnaire part 2'!$D$254:$I$853,5,FALSE())="","#",ROUND(VLOOKUP(C1184,'Questionnaire part 2'!$D$254:$I$853,5,FALSE()),0))</f>
        <v>#</v>
      </c>
    </row>
    <row r="1187" customFormat="false" ht="15" hidden="false" customHeight="false" outlineLevel="0" collapsed="false">
      <c r="A1187" s="251" t="s">
        <v>1044</v>
      </c>
      <c r="B1187" s="252" t="str">
        <f aca="false">IF(VLOOKUP(C1184,'Questionnaire part 2'!$D$254:$I$853,6,FALSE())="","#",ROUND(VLOOKUP(C1184,'Questionnaire part 2'!$D$254:$I$853,6,FALSE()),0))</f>
        <v>#</v>
      </c>
    </row>
    <row r="1188" customFormat="false" ht="15" hidden="false" customHeight="false" outlineLevel="0" collapsed="false">
      <c r="A1188" s="251" t="s">
        <v>1041</v>
      </c>
      <c r="B1188" s="252" t="str">
        <f aca="false">IF(VLOOKUP(C1188,'Questionnaire part 2'!$D$254:$I$853,2,FALSE())="","#",UPPER(VLOOKUP(C1188,'Questionnaire part 2'!$D$254:$I$853,2,FALSE())))</f>
        <v>#</v>
      </c>
      <c r="C1188" s="0" t="n">
        <v>270</v>
      </c>
    </row>
    <row r="1189" customFormat="false" ht="15" hidden="false" customHeight="false" outlineLevel="0" collapsed="false">
      <c r="A1189" s="251" t="s">
        <v>1042</v>
      </c>
      <c r="B1189" s="252" t="str">
        <f aca="false">IF(ISNA(VLOOKUP(VLOOKUP(C1188,'Questionnaire part 2'!$D$254:$I$853,3,FALSE()),'Country &amp; Service Codes'!B:C,2,FALSE())),"#",VLOOKUP(VLOOKUP(C1188,'Questionnaire part 2'!$D$254:$I$853,3,FALSE()),'Country &amp; Service Codes'!B:C,2,FALSE()))</f>
        <v>#</v>
      </c>
    </row>
    <row r="1190" customFormat="false" ht="15" hidden="false" customHeight="false" outlineLevel="0" collapsed="false">
      <c r="A1190" s="251" t="s">
        <v>1043</v>
      </c>
      <c r="B1190" s="252" t="str">
        <f aca="false">IF(VLOOKUP(C1188,'Questionnaire part 2'!$D$254:$I$853,5,FALSE())="","#",ROUND(VLOOKUP(C1188,'Questionnaire part 2'!$D$254:$I$853,5,FALSE()),0))</f>
        <v>#</v>
      </c>
    </row>
    <row r="1191" customFormat="false" ht="15" hidden="false" customHeight="false" outlineLevel="0" collapsed="false">
      <c r="A1191" s="251" t="s">
        <v>1044</v>
      </c>
      <c r="B1191" s="252" t="str">
        <f aca="false">IF(VLOOKUP(C1188,'Questionnaire part 2'!$D$254:$I$853,6,FALSE())="","#",ROUND(VLOOKUP(C1188,'Questionnaire part 2'!$D$254:$I$853,6,FALSE()),0))</f>
        <v>#</v>
      </c>
    </row>
    <row r="1192" customFormat="false" ht="15" hidden="false" customHeight="false" outlineLevel="0" collapsed="false">
      <c r="A1192" s="251" t="s">
        <v>1041</v>
      </c>
      <c r="B1192" s="252" t="str">
        <f aca="false">IF(VLOOKUP(C1192,'Questionnaire part 2'!$D$254:$I$853,2,FALSE())="","#",UPPER(VLOOKUP(C1192,'Questionnaire part 2'!$D$254:$I$853,2,FALSE())))</f>
        <v>#</v>
      </c>
      <c r="C1192" s="0" t="n">
        <v>271</v>
      </c>
    </row>
    <row r="1193" customFormat="false" ht="15" hidden="false" customHeight="false" outlineLevel="0" collapsed="false">
      <c r="A1193" s="251" t="s">
        <v>1042</v>
      </c>
      <c r="B1193" s="252" t="str">
        <f aca="false">IF(ISNA(VLOOKUP(VLOOKUP(C1192,'Questionnaire part 2'!$D$254:$I$853,3,FALSE()),'Country &amp; Service Codes'!B:C,2,FALSE())),"#",VLOOKUP(VLOOKUP(C1192,'Questionnaire part 2'!$D$254:$I$853,3,FALSE()),'Country &amp; Service Codes'!B:C,2,FALSE()))</f>
        <v>#</v>
      </c>
    </row>
    <row r="1194" customFormat="false" ht="15" hidden="false" customHeight="false" outlineLevel="0" collapsed="false">
      <c r="A1194" s="251" t="s">
        <v>1043</v>
      </c>
      <c r="B1194" s="252" t="str">
        <f aca="false">IF(VLOOKUP(C1192,'Questionnaire part 2'!$D$254:$I$853,5,FALSE())="","#",ROUND(VLOOKUP(C1192,'Questionnaire part 2'!$D$254:$I$853,5,FALSE()),0))</f>
        <v>#</v>
      </c>
    </row>
    <row r="1195" customFormat="false" ht="15" hidden="false" customHeight="false" outlineLevel="0" collapsed="false">
      <c r="A1195" s="251" t="s">
        <v>1044</v>
      </c>
      <c r="B1195" s="252" t="str">
        <f aca="false">IF(VLOOKUP(C1192,'Questionnaire part 2'!$D$254:$I$853,6,FALSE())="","#",ROUND(VLOOKUP(C1192,'Questionnaire part 2'!$D$254:$I$853,6,FALSE()),0))</f>
        <v>#</v>
      </c>
    </row>
    <row r="1196" customFormat="false" ht="15" hidden="false" customHeight="false" outlineLevel="0" collapsed="false">
      <c r="A1196" s="251" t="s">
        <v>1041</v>
      </c>
      <c r="B1196" s="252" t="str">
        <f aca="false">IF(VLOOKUP(C1196,'Questionnaire part 2'!$D$254:$I$853,2,FALSE())="","#",UPPER(VLOOKUP(C1196,'Questionnaire part 2'!$D$254:$I$853,2,FALSE())))</f>
        <v>#</v>
      </c>
      <c r="C1196" s="0" t="n">
        <v>272</v>
      </c>
    </row>
    <row r="1197" customFormat="false" ht="15" hidden="false" customHeight="false" outlineLevel="0" collapsed="false">
      <c r="A1197" s="251" t="s">
        <v>1042</v>
      </c>
      <c r="B1197" s="252" t="str">
        <f aca="false">IF(ISNA(VLOOKUP(VLOOKUP(C1196,'Questionnaire part 2'!$D$254:$I$853,3,FALSE()),'Country &amp; Service Codes'!B:C,2,FALSE())),"#",VLOOKUP(VLOOKUP(C1196,'Questionnaire part 2'!$D$254:$I$853,3,FALSE()),'Country &amp; Service Codes'!B:C,2,FALSE()))</f>
        <v>#</v>
      </c>
    </row>
    <row r="1198" customFormat="false" ht="15" hidden="false" customHeight="false" outlineLevel="0" collapsed="false">
      <c r="A1198" s="251" t="s">
        <v>1043</v>
      </c>
      <c r="B1198" s="252" t="str">
        <f aca="false">IF(VLOOKUP(C1196,'Questionnaire part 2'!$D$254:$I$853,5,FALSE())="","#",ROUND(VLOOKUP(C1196,'Questionnaire part 2'!$D$254:$I$853,5,FALSE()),0))</f>
        <v>#</v>
      </c>
    </row>
    <row r="1199" customFormat="false" ht="15" hidden="false" customHeight="false" outlineLevel="0" collapsed="false">
      <c r="A1199" s="251" t="s">
        <v>1044</v>
      </c>
      <c r="B1199" s="252" t="str">
        <f aca="false">IF(VLOOKUP(C1196,'Questionnaire part 2'!$D$254:$I$853,6,FALSE())="","#",ROUND(VLOOKUP(C1196,'Questionnaire part 2'!$D$254:$I$853,6,FALSE()),0))</f>
        <v>#</v>
      </c>
    </row>
    <row r="1200" customFormat="false" ht="15" hidden="false" customHeight="false" outlineLevel="0" collapsed="false">
      <c r="A1200" s="251" t="s">
        <v>1041</v>
      </c>
      <c r="B1200" s="252" t="str">
        <f aca="false">IF(VLOOKUP(C1200,'Questionnaire part 2'!$D$254:$I$853,2,FALSE())="","#",UPPER(VLOOKUP(C1200,'Questionnaire part 2'!$D$254:$I$853,2,FALSE())))</f>
        <v>#</v>
      </c>
      <c r="C1200" s="0" t="n">
        <v>273</v>
      </c>
    </row>
    <row r="1201" customFormat="false" ht="15" hidden="false" customHeight="false" outlineLevel="0" collapsed="false">
      <c r="A1201" s="251" t="s">
        <v>1042</v>
      </c>
      <c r="B1201" s="252" t="str">
        <f aca="false">IF(ISNA(VLOOKUP(VLOOKUP(C1200,'Questionnaire part 2'!$D$254:$I$853,3,FALSE()),'Country &amp; Service Codes'!B:C,2,FALSE())),"#",VLOOKUP(VLOOKUP(C1200,'Questionnaire part 2'!$D$254:$I$853,3,FALSE()),'Country &amp; Service Codes'!B:C,2,FALSE()))</f>
        <v>#</v>
      </c>
    </row>
    <row r="1202" customFormat="false" ht="15" hidden="false" customHeight="false" outlineLevel="0" collapsed="false">
      <c r="A1202" s="251" t="s">
        <v>1043</v>
      </c>
      <c r="B1202" s="252" t="str">
        <f aca="false">IF(VLOOKUP(C1200,'Questionnaire part 2'!$D$254:$I$853,5,FALSE())="","#",ROUND(VLOOKUP(C1200,'Questionnaire part 2'!$D$254:$I$853,5,FALSE()),0))</f>
        <v>#</v>
      </c>
    </row>
    <row r="1203" customFormat="false" ht="15" hidden="false" customHeight="false" outlineLevel="0" collapsed="false">
      <c r="A1203" s="251" t="s">
        <v>1044</v>
      </c>
      <c r="B1203" s="252" t="str">
        <f aca="false">IF(VLOOKUP(C1200,'Questionnaire part 2'!$D$254:$I$853,6,FALSE())="","#",ROUND(VLOOKUP(C1200,'Questionnaire part 2'!$D$254:$I$853,6,FALSE()),0))</f>
        <v>#</v>
      </c>
    </row>
    <row r="1204" customFormat="false" ht="15" hidden="false" customHeight="false" outlineLevel="0" collapsed="false">
      <c r="A1204" s="251" t="s">
        <v>1041</v>
      </c>
      <c r="B1204" s="252" t="str">
        <f aca="false">IF(VLOOKUP(C1204,'Questionnaire part 2'!$D$254:$I$853,2,FALSE())="","#",UPPER(VLOOKUP(C1204,'Questionnaire part 2'!$D$254:$I$853,2,FALSE())))</f>
        <v>#</v>
      </c>
      <c r="C1204" s="0" t="n">
        <v>274</v>
      </c>
    </row>
    <row r="1205" customFormat="false" ht="15" hidden="false" customHeight="false" outlineLevel="0" collapsed="false">
      <c r="A1205" s="251" t="s">
        <v>1042</v>
      </c>
      <c r="B1205" s="252" t="str">
        <f aca="false">IF(ISNA(VLOOKUP(VLOOKUP(C1204,'Questionnaire part 2'!$D$254:$I$853,3,FALSE()),'Country &amp; Service Codes'!B:C,2,FALSE())),"#",VLOOKUP(VLOOKUP(C1204,'Questionnaire part 2'!$D$254:$I$853,3,FALSE()),'Country &amp; Service Codes'!B:C,2,FALSE()))</f>
        <v>#</v>
      </c>
    </row>
    <row r="1206" customFormat="false" ht="15" hidden="false" customHeight="false" outlineLevel="0" collapsed="false">
      <c r="A1206" s="251" t="s">
        <v>1043</v>
      </c>
      <c r="B1206" s="252" t="str">
        <f aca="false">IF(VLOOKUP(C1204,'Questionnaire part 2'!$D$254:$I$853,5,FALSE())="","#",ROUND(VLOOKUP(C1204,'Questionnaire part 2'!$D$254:$I$853,5,FALSE()),0))</f>
        <v>#</v>
      </c>
    </row>
    <row r="1207" customFormat="false" ht="15" hidden="false" customHeight="false" outlineLevel="0" collapsed="false">
      <c r="A1207" s="251" t="s">
        <v>1044</v>
      </c>
      <c r="B1207" s="252" t="str">
        <f aca="false">IF(VLOOKUP(C1204,'Questionnaire part 2'!$D$254:$I$853,6,FALSE())="","#",ROUND(VLOOKUP(C1204,'Questionnaire part 2'!$D$254:$I$853,6,FALSE()),0))</f>
        <v>#</v>
      </c>
    </row>
    <row r="1208" customFormat="false" ht="15" hidden="false" customHeight="false" outlineLevel="0" collapsed="false">
      <c r="A1208" s="251" t="s">
        <v>1041</v>
      </c>
      <c r="B1208" s="252" t="str">
        <f aca="false">IF(VLOOKUP(C1208,'Questionnaire part 2'!$D$254:$I$853,2,FALSE())="","#",UPPER(VLOOKUP(C1208,'Questionnaire part 2'!$D$254:$I$853,2,FALSE())))</f>
        <v>#</v>
      </c>
      <c r="C1208" s="0" t="n">
        <v>275</v>
      </c>
    </row>
    <row r="1209" customFormat="false" ht="15" hidden="false" customHeight="false" outlineLevel="0" collapsed="false">
      <c r="A1209" s="251" t="s">
        <v>1042</v>
      </c>
      <c r="B1209" s="252" t="str">
        <f aca="false">IF(ISNA(VLOOKUP(VLOOKUP(C1208,'Questionnaire part 2'!$D$254:$I$853,3,FALSE()),'Country &amp; Service Codes'!B:C,2,FALSE())),"#",VLOOKUP(VLOOKUP(C1208,'Questionnaire part 2'!$D$254:$I$853,3,FALSE()),'Country &amp; Service Codes'!B:C,2,FALSE()))</f>
        <v>#</v>
      </c>
    </row>
    <row r="1210" customFormat="false" ht="15" hidden="false" customHeight="false" outlineLevel="0" collapsed="false">
      <c r="A1210" s="251" t="s">
        <v>1043</v>
      </c>
      <c r="B1210" s="252" t="str">
        <f aca="false">IF(VLOOKUP(C1208,'Questionnaire part 2'!$D$254:$I$853,5,FALSE())="","#",ROUND(VLOOKUP(C1208,'Questionnaire part 2'!$D$254:$I$853,5,FALSE()),0))</f>
        <v>#</v>
      </c>
    </row>
    <row r="1211" customFormat="false" ht="15" hidden="false" customHeight="false" outlineLevel="0" collapsed="false">
      <c r="A1211" s="251" t="s">
        <v>1044</v>
      </c>
      <c r="B1211" s="252" t="str">
        <f aca="false">IF(VLOOKUP(C1208,'Questionnaire part 2'!$D$254:$I$853,6,FALSE())="","#",ROUND(VLOOKUP(C1208,'Questionnaire part 2'!$D$254:$I$853,6,FALSE()),0))</f>
        <v>#</v>
      </c>
    </row>
    <row r="1212" customFormat="false" ht="15" hidden="false" customHeight="false" outlineLevel="0" collapsed="false">
      <c r="A1212" s="251" t="s">
        <v>1041</v>
      </c>
      <c r="B1212" s="252" t="str">
        <f aca="false">IF(VLOOKUP(C1212,'Questionnaire part 2'!$D$254:$I$853,2,FALSE())="","#",UPPER(VLOOKUP(C1212,'Questionnaire part 2'!$D$254:$I$853,2,FALSE())))</f>
        <v>#</v>
      </c>
      <c r="C1212" s="0" t="n">
        <v>276</v>
      </c>
    </row>
    <row r="1213" customFormat="false" ht="15" hidden="false" customHeight="false" outlineLevel="0" collapsed="false">
      <c r="A1213" s="251" t="s">
        <v>1042</v>
      </c>
      <c r="B1213" s="252" t="str">
        <f aca="false">IF(ISNA(VLOOKUP(VLOOKUP(C1212,'Questionnaire part 2'!$D$254:$I$853,3,FALSE()),'Country &amp; Service Codes'!B:C,2,FALSE())),"#",VLOOKUP(VLOOKUP(C1212,'Questionnaire part 2'!$D$254:$I$853,3,FALSE()),'Country &amp; Service Codes'!B:C,2,FALSE()))</f>
        <v>#</v>
      </c>
    </row>
    <row r="1214" customFormat="false" ht="15" hidden="false" customHeight="false" outlineLevel="0" collapsed="false">
      <c r="A1214" s="251" t="s">
        <v>1043</v>
      </c>
      <c r="B1214" s="252" t="str">
        <f aca="false">IF(VLOOKUP(C1212,'Questionnaire part 2'!$D$254:$I$853,5,FALSE())="","#",ROUND(VLOOKUP(C1212,'Questionnaire part 2'!$D$254:$I$853,5,FALSE()),0))</f>
        <v>#</v>
      </c>
    </row>
    <row r="1215" customFormat="false" ht="15" hidden="false" customHeight="false" outlineLevel="0" collapsed="false">
      <c r="A1215" s="251" t="s">
        <v>1044</v>
      </c>
      <c r="B1215" s="252" t="str">
        <f aca="false">IF(VLOOKUP(C1212,'Questionnaire part 2'!$D$254:$I$853,6,FALSE())="","#",ROUND(VLOOKUP(C1212,'Questionnaire part 2'!$D$254:$I$853,6,FALSE()),0))</f>
        <v>#</v>
      </c>
    </row>
    <row r="1216" customFormat="false" ht="15" hidden="false" customHeight="false" outlineLevel="0" collapsed="false">
      <c r="A1216" s="251" t="s">
        <v>1041</v>
      </c>
      <c r="B1216" s="252" t="str">
        <f aca="false">IF(VLOOKUP(C1216,'Questionnaire part 2'!$D$254:$I$853,2,FALSE())="","#",UPPER(VLOOKUP(C1216,'Questionnaire part 2'!$D$254:$I$853,2,FALSE())))</f>
        <v>#</v>
      </c>
      <c r="C1216" s="0" t="n">
        <v>277</v>
      </c>
    </row>
    <row r="1217" customFormat="false" ht="15" hidden="false" customHeight="false" outlineLevel="0" collapsed="false">
      <c r="A1217" s="251" t="s">
        <v>1042</v>
      </c>
      <c r="B1217" s="252" t="str">
        <f aca="false">IF(ISNA(VLOOKUP(VLOOKUP(C1216,'Questionnaire part 2'!$D$254:$I$853,3,FALSE()),'Country &amp; Service Codes'!B:C,2,FALSE())),"#",VLOOKUP(VLOOKUP(C1216,'Questionnaire part 2'!$D$254:$I$853,3,FALSE()),'Country &amp; Service Codes'!B:C,2,FALSE()))</f>
        <v>#</v>
      </c>
    </row>
    <row r="1218" customFormat="false" ht="15" hidden="false" customHeight="false" outlineLevel="0" collapsed="false">
      <c r="A1218" s="251" t="s">
        <v>1043</v>
      </c>
      <c r="B1218" s="252" t="str">
        <f aca="false">IF(VLOOKUP(C1216,'Questionnaire part 2'!$D$254:$I$853,5,FALSE())="","#",ROUND(VLOOKUP(C1216,'Questionnaire part 2'!$D$254:$I$853,5,FALSE()),0))</f>
        <v>#</v>
      </c>
    </row>
    <row r="1219" customFormat="false" ht="15" hidden="false" customHeight="false" outlineLevel="0" collapsed="false">
      <c r="A1219" s="251" t="s">
        <v>1044</v>
      </c>
      <c r="B1219" s="252" t="str">
        <f aca="false">IF(VLOOKUP(C1216,'Questionnaire part 2'!$D$254:$I$853,6,FALSE())="","#",ROUND(VLOOKUP(C1216,'Questionnaire part 2'!$D$254:$I$853,6,FALSE()),0))</f>
        <v>#</v>
      </c>
    </row>
    <row r="1220" customFormat="false" ht="15" hidden="false" customHeight="false" outlineLevel="0" collapsed="false">
      <c r="A1220" s="251" t="s">
        <v>1041</v>
      </c>
      <c r="B1220" s="252" t="str">
        <f aca="false">IF(VLOOKUP(C1220,'Questionnaire part 2'!$D$254:$I$853,2,FALSE())="","#",UPPER(VLOOKUP(C1220,'Questionnaire part 2'!$D$254:$I$853,2,FALSE())))</f>
        <v>#</v>
      </c>
      <c r="C1220" s="0" t="n">
        <v>278</v>
      </c>
    </row>
    <row r="1221" customFormat="false" ht="15" hidden="false" customHeight="false" outlineLevel="0" collapsed="false">
      <c r="A1221" s="251" t="s">
        <v>1042</v>
      </c>
      <c r="B1221" s="252" t="str">
        <f aca="false">IF(ISNA(VLOOKUP(VLOOKUP(C1220,'Questionnaire part 2'!$D$254:$I$853,3,FALSE()),'Country &amp; Service Codes'!B:C,2,FALSE())),"#",VLOOKUP(VLOOKUP(C1220,'Questionnaire part 2'!$D$254:$I$853,3,FALSE()),'Country &amp; Service Codes'!B:C,2,FALSE()))</f>
        <v>#</v>
      </c>
    </row>
    <row r="1222" customFormat="false" ht="15" hidden="false" customHeight="false" outlineLevel="0" collapsed="false">
      <c r="A1222" s="251" t="s">
        <v>1043</v>
      </c>
      <c r="B1222" s="252" t="str">
        <f aca="false">IF(VLOOKUP(C1220,'Questionnaire part 2'!$D$254:$I$853,5,FALSE())="","#",ROUND(VLOOKUP(C1220,'Questionnaire part 2'!$D$254:$I$853,5,FALSE()),0))</f>
        <v>#</v>
      </c>
    </row>
    <row r="1223" customFormat="false" ht="15" hidden="false" customHeight="false" outlineLevel="0" collapsed="false">
      <c r="A1223" s="251" t="s">
        <v>1044</v>
      </c>
      <c r="B1223" s="252" t="str">
        <f aca="false">IF(VLOOKUP(C1220,'Questionnaire part 2'!$D$254:$I$853,6,FALSE())="","#",ROUND(VLOOKUP(C1220,'Questionnaire part 2'!$D$254:$I$853,6,FALSE()),0))</f>
        <v>#</v>
      </c>
    </row>
    <row r="1224" customFormat="false" ht="15" hidden="false" customHeight="false" outlineLevel="0" collapsed="false">
      <c r="A1224" s="251" t="s">
        <v>1041</v>
      </c>
      <c r="B1224" s="252" t="str">
        <f aca="false">IF(VLOOKUP(C1224,'Questionnaire part 2'!$D$254:$I$853,2,FALSE())="","#",UPPER(VLOOKUP(C1224,'Questionnaire part 2'!$D$254:$I$853,2,FALSE())))</f>
        <v>#</v>
      </c>
      <c r="C1224" s="0" t="n">
        <v>279</v>
      </c>
    </row>
    <row r="1225" customFormat="false" ht="15" hidden="false" customHeight="false" outlineLevel="0" collapsed="false">
      <c r="A1225" s="251" t="s">
        <v>1042</v>
      </c>
      <c r="B1225" s="252" t="str">
        <f aca="false">IF(ISNA(VLOOKUP(VLOOKUP(C1224,'Questionnaire part 2'!$D$254:$I$853,3,FALSE()),'Country &amp; Service Codes'!B:C,2,FALSE())),"#",VLOOKUP(VLOOKUP(C1224,'Questionnaire part 2'!$D$254:$I$853,3,FALSE()),'Country &amp; Service Codes'!B:C,2,FALSE()))</f>
        <v>#</v>
      </c>
    </row>
    <row r="1226" customFormat="false" ht="15" hidden="false" customHeight="false" outlineLevel="0" collapsed="false">
      <c r="A1226" s="251" t="s">
        <v>1043</v>
      </c>
      <c r="B1226" s="252" t="str">
        <f aca="false">IF(VLOOKUP(C1224,'Questionnaire part 2'!$D$254:$I$853,5,FALSE())="","#",ROUND(VLOOKUP(C1224,'Questionnaire part 2'!$D$254:$I$853,5,FALSE()),0))</f>
        <v>#</v>
      </c>
    </row>
    <row r="1227" customFormat="false" ht="15" hidden="false" customHeight="false" outlineLevel="0" collapsed="false">
      <c r="A1227" s="251" t="s">
        <v>1044</v>
      </c>
      <c r="B1227" s="252" t="str">
        <f aca="false">IF(VLOOKUP(C1224,'Questionnaire part 2'!$D$254:$I$853,6,FALSE())="","#",ROUND(VLOOKUP(C1224,'Questionnaire part 2'!$D$254:$I$853,6,FALSE()),0))</f>
        <v>#</v>
      </c>
    </row>
    <row r="1228" customFormat="false" ht="15" hidden="false" customHeight="false" outlineLevel="0" collapsed="false">
      <c r="A1228" s="251" t="s">
        <v>1041</v>
      </c>
      <c r="B1228" s="252" t="str">
        <f aca="false">IF(VLOOKUP(C1228,'Questionnaire part 2'!$D$254:$I$853,2,FALSE())="","#",UPPER(VLOOKUP(C1228,'Questionnaire part 2'!$D$254:$I$853,2,FALSE())))</f>
        <v>#</v>
      </c>
      <c r="C1228" s="0" t="n">
        <v>280</v>
      </c>
    </row>
    <row r="1229" customFormat="false" ht="15" hidden="false" customHeight="false" outlineLevel="0" collapsed="false">
      <c r="A1229" s="251" t="s">
        <v>1042</v>
      </c>
      <c r="B1229" s="252" t="str">
        <f aca="false">IF(ISNA(VLOOKUP(VLOOKUP(C1228,'Questionnaire part 2'!$D$254:$I$853,3,FALSE()),'Country &amp; Service Codes'!B:C,2,FALSE())),"#",VLOOKUP(VLOOKUP(C1228,'Questionnaire part 2'!$D$254:$I$853,3,FALSE()),'Country &amp; Service Codes'!B:C,2,FALSE()))</f>
        <v>#</v>
      </c>
    </row>
    <row r="1230" customFormat="false" ht="15" hidden="false" customHeight="false" outlineLevel="0" collapsed="false">
      <c r="A1230" s="251" t="s">
        <v>1043</v>
      </c>
      <c r="B1230" s="252" t="str">
        <f aca="false">IF(VLOOKUP(C1228,'Questionnaire part 2'!$D$254:$I$853,5,FALSE())="","#",ROUND(VLOOKUP(C1228,'Questionnaire part 2'!$D$254:$I$853,5,FALSE()),0))</f>
        <v>#</v>
      </c>
    </row>
    <row r="1231" customFormat="false" ht="15" hidden="false" customHeight="false" outlineLevel="0" collapsed="false">
      <c r="A1231" s="251" t="s">
        <v>1044</v>
      </c>
      <c r="B1231" s="252" t="str">
        <f aca="false">IF(VLOOKUP(C1228,'Questionnaire part 2'!$D$254:$I$853,6,FALSE())="","#",ROUND(VLOOKUP(C1228,'Questionnaire part 2'!$D$254:$I$853,6,FALSE()),0))</f>
        <v>#</v>
      </c>
    </row>
    <row r="1232" customFormat="false" ht="15" hidden="false" customHeight="false" outlineLevel="0" collapsed="false">
      <c r="A1232" s="251" t="s">
        <v>1041</v>
      </c>
      <c r="B1232" s="252" t="str">
        <f aca="false">IF(VLOOKUP(C1232,'Questionnaire part 2'!$D$254:$I$853,2,FALSE())="","#",UPPER(VLOOKUP(C1232,'Questionnaire part 2'!$D$254:$I$853,2,FALSE())))</f>
        <v>#</v>
      </c>
      <c r="C1232" s="0" t="n">
        <v>281</v>
      </c>
    </row>
    <row r="1233" customFormat="false" ht="15" hidden="false" customHeight="false" outlineLevel="0" collapsed="false">
      <c r="A1233" s="251" t="s">
        <v>1042</v>
      </c>
      <c r="B1233" s="252" t="str">
        <f aca="false">IF(ISNA(VLOOKUP(VLOOKUP(C1232,'Questionnaire part 2'!$D$254:$I$853,3,FALSE()),'Country &amp; Service Codes'!B:C,2,FALSE())),"#",VLOOKUP(VLOOKUP(C1232,'Questionnaire part 2'!$D$254:$I$853,3,FALSE()),'Country &amp; Service Codes'!B:C,2,FALSE()))</f>
        <v>#</v>
      </c>
    </row>
    <row r="1234" customFormat="false" ht="15" hidden="false" customHeight="false" outlineLevel="0" collapsed="false">
      <c r="A1234" s="251" t="s">
        <v>1043</v>
      </c>
      <c r="B1234" s="252" t="str">
        <f aca="false">IF(VLOOKUP(C1232,'Questionnaire part 2'!$D$254:$I$853,5,FALSE())="","#",ROUND(VLOOKUP(C1232,'Questionnaire part 2'!$D$254:$I$853,5,FALSE()),0))</f>
        <v>#</v>
      </c>
    </row>
    <row r="1235" customFormat="false" ht="15" hidden="false" customHeight="false" outlineLevel="0" collapsed="false">
      <c r="A1235" s="251" t="s">
        <v>1044</v>
      </c>
      <c r="B1235" s="252" t="str">
        <f aca="false">IF(VLOOKUP(C1232,'Questionnaire part 2'!$D$254:$I$853,6,FALSE())="","#",ROUND(VLOOKUP(C1232,'Questionnaire part 2'!$D$254:$I$853,6,FALSE()),0))</f>
        <v>#</v>
      </c>
    </row>
    <row r="1236" customFormat="false" ht="15" hidden="false" customHeight="false" outlineLevel="0" collapsed="false">
      <c r="A1236" s="251" t="s">
        <v>1041</v>
      </c>
      <c r="B1236" s="252" t="str">
        <f aca="false">IF(VLOOKUP(C1236,'Questionnaire part 2'!$D$254:$I$853,2,FALSE())="","#",UPPER(VLOOKUP(C1236,'Questionnaire part 2'!$D$254:$I$853,2,FALSE())))</f>
        <v>#</v>
      </c>
      <c r="C1236" s="0" t="n">
        <v>282</v>
      </c>
    </row>
    <row r="1237" customFormat="false" ht="15" hidden="false" customHeight="false" outlineLevel="0" collapsed="false">
      <c r="A1237" s="251" t="s">
        <v>1042</v>
      </c>
      <c r="B1237" s="252" t="str">
        <f aca="false">IF(ISNA(VLOOKUP(VLOOKUP(C1236,'Questionnaire part 2'!$D$254:$I$853,3,FALSE()),'Country &amp; Service Codes'!B:C,2,FALSE())),"#",VLOOKUP(VLOOKUP(C1236,'Questionnaire part 2'!$D$254:$I$853,3,FALSE()),'Country &amp; Service Codes'!B:C,2,FALSE()))</f>
        <v>#</v>
      </c>
    </row>
    <row r="1238" customFormat="false" ht="15" hidden="false" customHeight="false" outlineLevel="0" collapsed="false">
      <c r="A1238" s="251" t="s">
        <v>1043</v>
      </c>
      <c r="B1238" s="252" t="str">
        <f aca="false">IF(VLOOKUP(C1236,'Questionnaire part 2'!$D$254:$I$853,5,FALSE())="","#",ROUND(VLOOKUP(C1236,'Questionnaire part 2'!$D$254:$I$853,5,FALSE()),0))</f>
        <v>#</v>
      </c>
    </row>
    <row r="1239" customFormat="false" ht="15" hidden="false" customHeight="false" outlineLevel="0" collapsed="false">
      <c r="A1239" s="251" t="s">
        <v>1044</v>
      </c>
      <c r="B1239" s="252" t="str">
        <f aca="false">IF(VLOOKUP(C1236,'Questionnaire part 2'!$D$254:$I$853,6,FALSE())="","#",ROUND(VLOOKUP(C1236,'Questionnaire part 2'!$D$254:$I$853,6,FALSE()),0))</f>
        <v>#</v>
      </c>
    </row>
    <row r="1240" customFormat="false" ht="15" hidden="false" customHeight="false" outlineLevel="0" collapsed="false">
      <c r="A1240" s="251" t="s">
        <v>1041</v>
      </c>
      <c r="B1240" s="252" t="str">
        <f aca="false">IF(VLOOKUP(C1240,'Questionnaire part 2'!$D$254:$I$853,2,FALSE())="","#",UPPER(VLOOKUP(C1240,'Questionnaire part 2'!$D$254:$I$853,2,FALSE())))</f>
        <v>#</v>
      </c>
      <c r="C1240" s="0" t="n">
        <v>283</v>
      </c>
    </row>
    <row r="1241" customFormat="false" ht="15" hidden="false" customHeight="false" outlineLevel="0" collapsed="false">
      <c r="A1241" s="251" t="s">
        <v>1042</v>
      </c>
      <c r="B1241" s="252" t="str">
        <f aca="false">IF(ISNA(VLOOKUP(VLOOKUP(C1240,'Questionnaire part 2'!$D$254:$I$853,3,FALSE()),'Country &amp; Service Codes'!B:C,2,FALSE())),"#",VLOOKUP(VLOOKUP(C1240,'Questionnaire part 2'!$D$254:$I$853,3,FALSE()),'Country &amp; Service Codes'!B:C,2,FALSE()))</f>
        <v>#</v>
      </c>
    </row>
    <row r="1242" customFormat="false" ht="15" hidden="false" customHeight="false" outlineLevel="0" collapsed="false">
      <c r="A1242" s="251" t="s">
        <v>1043</v>
      </c>
      <c r="B1242" s="252" t="str">
        <f aca="false">IF(VLOOKUP(C1240,'Questionnaire part 2'!$D$254:$I$853,5,FALSE())="","#",ROUND(VLOOKUP(C1240,'Questionnaire part 2'!$D$254:$I$853,5,FALSE()),0))</f>
        <v>#</v>
      </c>
    </row>
    <row r="1243" customFormat="false" ht="15" hidden="false" customHeight="false" outlineLevel="0" collapsed="false">
      <c r="A1243" s="251" t="s">
        <v>1044</v>
      </c>
      <c r="B1243" s="252" t="str">
        <f aca="false">IF(VLOOKUP(C1240,'Questionnaire part 2'!$D$254:$I$853,6,FALSE())="","#",ROUND(VLOOKUP(C1240,'Questionnaire part 2'!$D$254:$I$853,6,FALSE()),0))</f>
        <v>#</v>
      </c>
    </row>
    <row r="1244" customFormat="false" ht="15" hidden="false" customHeight="false" outlineLevel="0" collapsed="false">
      <c r="A1244" s="251" t="s">
        <v>1041</v>
      </c>
      <c r="B1244" s="252" t="str">
        <f aca="false">IF(VLOOKUP(C1244,'Questionnaire part 2'!$D$254:$I$853,2,FALSE())="","#",UPPER(VLOOKUP(C1244,'Questionnaire part 2'!$D$254:$I$853,2,FALSE())))</f>
        <v>#</v>
      </c>
      <c r="C1244" s="0" t="n">
        <v>284</v>
      </c>
    </row>
    <row r="1245" customFormat="false" ht="15" hidden="false" customHeight="false" outlineLevel="0" collapsed="false">
      <c r="A1245" s="251" t="s">
        <v>1042</v>
      </c>
      <c r="B1245" s="252" t="str">
        <f aca="false">IF(ISNA(VLOOKUP(VLOOKUP(C1244,'Questionnaire part 2'!$D$254:$I$853,3,FALSE()),'Country &amp; Service Codes'!B:C,2,FALSE())),"#",VLOOKUP(VLOOKUP(C1244,'Questionnaire part 2'!$D$254:$I$853,3,FALSE()),'Country &amp; Service Codes'!B:C,2,FALSE()))</f>
        <v>#</v>
      </c>
    </row>
    <row r="1246" customFormat="false" ht="15" hidden="false" customHeight="false" outlineLevel="0" collapsed="false">
      <c r="A1246" s="251" t="s">
        <v>1043</v>
      </c>
      <c r="B1246" s="252" t="str">
        <f aca="false">IF(VLOOKUP(C1244,'Questionnaire part 2'!$D$254:$I$853,5,FALSE())="","#",ROUND(VLOOKUP(C1244,'Questionnaire part 2'!$D$254:$I$853,5,FALSE()),0))</f>
        <v>#</v>
      </c>
    </row>
    <row r="1247" customFormat="false" ht="15" hidden="false" customHeight="false" outlineLevel="0" collapsed="false">
      <c r="A1247" s="251" t="s">
        <v>1044</v>
      </c>
      <c r="B1247" s="252" t="str">
        <f aca="false">IF(VLOOKUP(C1244,'Questionnaire part 2'!$D$254:$I$853,6,FALSE())="","#",ROUND(VLOOKUP(C1244,'Questionnaire part 2'!$D$254:$I$853,6,FALSE()),0))</f>
        <v>#</v>
      </c>
    </row>
    <row r="1248" customFormat="false" ht="15" hidden="false" customHeight="false" outlineLevel="0" collapsed="false">
      <c r="A1248" s="251" t="s">
        <v>1041</v>
      </c>
      <c r="B1248" s="252" t="str">
        <f aca="false">IF(VLOOKUP(C1248,'Questionnaire part 2'!$D$254:$I$853,2,FALSE())="","#",UPPER(VLOOKUP(C1248,'Questionnaire part 2'!$D$254:$I$853,2,FALSE())))</f>
        <v>#</v>
      </c>
      <c r="C1248" s="0" t="n">
        <v>285</v>
      </c>
    </row>
    <row r="1249" customFormat="false" ht="15" hidden="false" customHeight="false" outlineLevel="0" collapsed="false">
      <c r="A1249" s="251" t="s">
        <v>1042</v>
      </c>
      <c r="B1249" s="252" t="str">
        <f aca="false">IF(ISNA(VLOOKUP(VLOOKUP(C1248,'Questionnaire part 2'!$D$254:$I$853,3,FALSE()),'Country &amp; Service Codes'!B:C,2,FALSE())),"#",VLOOKUP(VLOOKUP(C1248,'Questionnaire part 2'!$D$254:$I$853,3,FALSE()),'Country &amp; Service Codes'!B:C,2,FALSE()))</f>
        <v>#</v>
      </c>
    </row>
    <row r="1250" customFormat="false" ht="15" hidden="false" customHeight="false" outlineLevel="0" collapsed="false">
      <c r="A1250" s="251" t="s">
        <v>1043</v>
      </c>
      <c r="B1250" s="252" t="str">
        <f aca="false">IF(VLOOKUP(C1248,'Questionnaire part 2'!$D$254:$I$853,5,FALSE())="","#",ROUND(VLOOKUP(C1248,'Questionnaire part 2'!$D$254:$I$853,5,FALSE()),0))</f>
        <v>#</v>
      </c>
    </row>
    <row r="1251" customFormat="false" ht="15" hidden="false" customHeight="false" outlineLevel="0" collapsed="false">
      <c r="A1251" s="251" t="s">
        <v>1044</v>
      </c>
      <c r="B1251" s="252" t="str">
        <f aca="false">IF(VLOOKUP(C1248,'Questionnaire part 2'!$D$254:$I$853,6,FALSE())="","#",ROUND(VLOOKUP(C1248,'Questionnaire part 2'!$D$254:$I$853,6,FALSE()),0))</f>
        <v>#</v>
      </c>
    </row>
    <row r="1252" customFormat="false" ht="15" hidden="false" customHeight="false" outlineLevel="0" collapsed="false">
      <c r="A1252" s="251" t="s">
        <v>1041</v>
      </c>
      <c r="B1252" s="252" t="str">
        <f aca="false">IF(VLOOKUP(C1252,'Questionnaire part 2'!$D$254:$I$853,2,FALSE())="","#",UPPER(VLOOKUP(C1252,'Questionnaire part 2'!$D$254:$I$853,2,FALSE())))</f>
        <v>#</v>
      </c>
      <c r="C1252" s="0" t="n">
        <v>286</v>
      </c>
    </row>
    <row r="1253" customFormat="false" ht="15" hidden="false" customHeight="false" outlineLevel="0" collapsed="false">
      <c r="A1253" s="251" t="s">
        <v>1042</v>
      </c>
      <c r="B1253" s="252" t="str">
        <f aca="false">IF(ISNA(VLOOKUP(VLOOKUP(C1252,'Questionnaire part 2'!$D$254:$I$853,3,FALSE()),'Country &amp; Service Codes'!B:C,2,FALSE())),"#",VLOOKUP(VLOOKUP(C1252,'Questionnaire part 2'!$D$254:$I$853,3,FALSE()),'Country &amp; Service Codes'!B:C,2,FALSE()))</f>
        <v>#</v>
      </c>
    </row>
    <row r="1254" customFormat="false" ht="15" hidden="false" customHeight="false" outlineLevel="0" collapsed="false">
      <c r="A1254" s="251" t="s">
        <v>1043</v>
      </c>
      <c r="B1254" s="252" t="str">
        <f aca="false">IF(VLOOKUP(C1252,'Questionnaire part 2'!$D$254:$I$853,5,FALSE())="","#",ROUND(VLOOKUP(C1252,'Questionnaire part 2'!$D$254:$I$853,5,FALSE()),0))</f>
        <v>#</v>
      </c>
    </row>
    <row r="1255" customFormat="false" ht="15" hidden="false" customHeight="false" outlineLevel="0" collapsed="false">
      <c r="A1255" s="251" t="s">
        <v>1044</v>
      </c>
      <c r="B1255" s="252" t="str">
        <f aca="false">IF(VLOOKUP(C1252,'Questionnaire part 2'!$D$254:$I$853,6,FALSE())="","#",ROUND(VLOOKUP(C1252,'Questionnaire part 2'!$D$254:$I$853,6,FALSE()),0))</f>
        <v>#</v>
      </c>
    </row>
    <row r="1256" customFormat="false" ht="15" hidden="false" customHeight="false" outlineLevel="0" collapsed="false">
      <c r="A1256" s="251" t="s">
        <v>1041</v>
      </c>
      <c r="B1256" s="252" t="str">
        <f aca="false">IF(VLOOKUP(C1256,'Questionnaire part 2'!$D$254:$I$853,2,FALSE())="","#",UPPER(VLOOKUP(C1256,'Questionnaire part 2'!$D$254:$I$853,2,FALSE())))</f>
        <v>#</v>
      </c>
      <c r="C1256" s="0" t="n">
        <v>287</v>
      </c>
    </row>
    <row r="1257" customFormat="false" ht="15" hidden="false" customHeight="false" outlineLevel="0" collapsed="false">
      <c r="A1257" s="251" t="s">
        <v>1042</v>
      </c>
      <c r="B1257" s="252" t="str">
        <f aca="false">IF(ISNA(VLOOKUP(VLOOKUP(C1256,'Questionnaire part 2'!$D$254:$I$853,3,FALSE()),'Country &amp; Service Codes'!B:C,2,FALSE())),"#",VLOOKUP(VLOOKUP(C1256,'Questionnaire part 2'!$D$254:$I$853,3,FALSE()),'Country &amp; Service Codes'!B:C,2,FALSE()))</f>
        <v>#</v>
      </c>
    </row>
    <row r="1258" customFormat="false" ht="15" hidden="false" customHeight="false" outlineLevel="0" collapsed="false">
      <c r="A1258" s="251" t="s">
        <v>1043</v>
      </c>
      <c r="B1258" s="252" t="str">
        <f aca="false">IF(VLOOKUP(C1256,'Questionnaire part 2'!$D$254:$I$853,5,FALSE())="","#",ROUND(VLOOKUP(C1256,'Questionnaire part 2'!$D$254:$I$853,5,FALSE()),0))</f>
        <v>#</v>
      </c>
    </row>
    <row r="1259" customFormat="false" ht="15" hidden="false" customHeight="false" outlineLevel="0" collapsed="false">
      <c r="A1259" s="251" t="s">
        <v>1044</v>
      </c>
      <c r="B1259" s="252" t="str">
        <f aca="false">IF(VLOOKUP(C1256,'Questionnaire part 2'!$D$254:$I$853,6,FALSE())="","#",ROUND(VLOOKUP(C1256,'Questionnaire part 2'!$D$254:$I$853,6,FALSE()),0))</f>
        <v>#</v>
      </c>
    </row>
    <row r="1260" customFormat="false" ht="15" hidden="false" customHeight="false" outlineLevel="0" collapsed="false">
      <c r="A1260" s="251" t="s">
        <v>1041</v>
      </c>
      <c r="B1260" s="252" t="str">
        <f aca="false">IF(VLOOKUP(C1260,'Questionnaire part 2'!$D$254:$I$853,2,FALSE())="","#",UPPER(VLOOKUP(C1260,'Questionnaire part 2'!$D$254:$I$853,2,FALSE())))</f>
        <v>#</v>
      </c>
      <c r="C1260" s="0" t="n">
        <v>288</v>
      </c>
    </row>
    <row r="1261" customFormat="false" ht="15" hidden="false" customHeight="false" outlineLevel="0" collapsed="false">
      <c r="A1261" s="251" t="s">
        <v>1042</v>
      </c>
      <c r="B1261" s="252" t="str">
        <f aca="false">IF(ISNA(VLOOKUP(VLOOKUP(C1260,'Questionnaire part 2'!$D$254:$I$853,3,FALSE()),'Country &amp; Service Codes'!B:C,2,FALSE())),"#",VLOOKUP(VLOOKUP(C1260,'Questionnaire part 2'!$D$254:$I$853,3,FALSE()),'Country &amp; Service Codes'!B:C,2,FALSE()))</f>
        <v>#</v>
      </c>
    </row>
    <row r="1262" customFormat="false" ht="15" hidden="false" customHeight="false" outlineLevel="0" collapsed="false">
      <c r="A1262" s="251" t="s">
        <v>1043</v>
      </c>
      <c r="B1262" s="252" t="str">
        <f aca="false">IF(VLOOKUP(C1260,'Questionnaire part 2'!$D$254:$I$853,5,FALSE())="","#",ROUND(VLOOKUP(C1260,'Questionnaire part 2'!$D$254:$I$853,5,FALSE()),0))</f>
        <v>#</v>
      </c>
    </row>
    <row r="1263" customFormat="false" ht="15" hidden="false" customHeight="false" outlineLevel="0" collapsed="false">
      <c r="A1263" s="251" t="s">
        <v>1044</v>
      </c>
      <c r="B1263" s="252" t="str">
        <f aca="false">IF(VLOOKUP(C1260,'Questionnaire part 2'!$D$254:$I$853,6,FALSE())="","#",ROUND(VLOOKUP(C1260,'Questionnaire part 2'!$D$254:$I$853,6,FALSE()),0))</f>
        <v>#</v>
      </c>
    </row>
    <row r="1264" customFormat="false" ht="15" hidden="false" customHeight="false" outlineLevel="0" collapsed="false">
      <c r="A1264" s="251" t="s">
        <v>1041</v>
      </c>
      <c r="B1264" s="252" t="str">
        <f aca="false">IF(VLOOKUP(C1264,'Questionnaire part 2'!$D$254:$I$853,2,FALSE())="","#",UPPER(VLOOKUP(C1264,'Questionnaire part 2'!$D$254:$I$853,2,FALSE())))</f>
        <v>#</v>
      </c>
      <c r="C1264" s="0" t="n">
        <v>289</v>
      </c>
    </row>
    <row r="1265" customFormat="false" ht="15" hidden="false" customHeight="false" outlineLevel="0" collapsed="false">
      <c r="A1265" s="251" t="s">
        <v>1042</v>
      </c>
      <c r="B1265" s="252" t="str">
        <f aca="false">IF(ISNA(VLOOKUP(VLOOKUP(C1264,'Questionnaire part 2'!$D$254:$I$853,3,FALSE()),'Country &amp; Service Codes'!B:C,2,FALSE())),"#",VLOOKUP(VLOOKUP(C1264,'Questionnaire part 2'!$D$254:$I$853,3,FALSE()),'Country &amp; Service Codes'!B:C,2,FALSE()))</f>
        <v>#</v>
      </c>
    </row>
    <row r="1266" customFormat="false" ht="15" hidden="false" customHeight="false" outlineLevel="0" collapsed="false">
      <c r="A1266" s="251" t="s">
        <v>1043</v>
      </c>
      <c r="B1266" s="252" t="str">
        <f aca="false">IF(VLOOKUP(C1264,'Questionnaire part 2'!$D$254:$I$853,5,FALSE())="","#",ROUND(VLOOKUP(C1264,'Questionnaire part 2'!$D$254:$I$853,5,FALSE()),0))</f>
        <v>#</v>
      </c>
    </row>
    <row r="1267" customFormat="false" ht="15" hidden="false" customHeight="false" outlineLevel="0" collapsed="false">
      <c r="A1267" s="251" t="s">
        <v>1044</v>
      </c>
      <c r="B1267" s="252" t="str">
        <f aca="false">IF(VLOOKUP(C1264,'Questionnaire part 2'!$D$254:$I$853,6,FALSE())="","#",ROUND(VLOOKUP(C1264,'Questionnaire part 2'!$D$254:$I$853,6,FALSE()),0))</f>
        <v>#</v>
      </c>
    </row>
    <row r="1268" customFormat="false" ht="15" hidden="false" customHeight="false" outlineLevel="0" collapsed="false">
      <c r="A1268" s="251" t="s">
        <v>1041</v>
      </c>
      <c r="B1268" s="252" t="str">
        <f aca="false">IF(VLOOKUP(C1268,'Questionnaire part 2'!$D$254:$I$853,2,FALSE())="","#",UPPER(VLOOKUP(C1268,'Questionnaire part 2'!$D$254:$I$853,2,FALSE())))</f>
        <v>#</v>
      </c>
      <c r="C1268" s="0" t="n">
        <v>290</v>
      </c>
    </row>
    <row r="1269" customFormat="false" ht="15" hidden="false" customHeight="false" outlineLevel="0" collapsed="false">
      <c r="A1269" s="251" t="s">
        <v>1042</v>
      </c>
      <c r="B1269" s="252" t="str">
        <f aca="false">IF(ISNA(VLOOKUP(VLOOKUP(C1268,'Questionnaire part 2'!$D$254:$I$853,3,FALSE()),'Country &amp; Service Codes'!B:C,2,FALSE())),"#",VLOOKUP(VLOOKUP(C1268,'Questionnaire part 2'!$D$254:$I$853,3,FALSE()),'Country &amp; Service Codes'!B:C,2,FALSE()))</f>
        <v>#</v>
      </c>
    </row>
    <row r="1270" customFormat="false" ht="15" hidden="false" customHeight="false" outlineLevel="0" collapsed="false">
      <c r="A1270" s="251" t="s">
        <v>1043</v>
      </c>
      <c r="B1270" s="252" t="str">
        <f aca="false">IF(VLOOKUP(C1268,'Questionnaire part 2'!$D$254:$I$853,5,FALSE())="","#",ROUND(VLOOKUP(C1268,'Questionnaire part 2'!$D$254:$I$853,5,FALSE()),0))</f>
        <v>#</v>
      </c>
    </row>
    <row r="1271" customFormat="false" ht="15" hidden="false" customHeight="false" outlineLevel="0" collapsed="false">
      <c r="A1271" s="251" t="s">
        <v>1044</v>
      </c>
      <c r="B1271" s="252" t="str">
        <f aca="false">IF(VLOOKUP(C1268,'Questionnaire part 2'!$D$254:$I$853,6,FALSE())="","#",ROUND(VLOOKUP(C1268,'Questionnaire part 2'!$D$254:$I$853,6,FALSE()),0))</f>
        <v>#</v>
      </c>
    </row>
    <row r="1272" customFormat="false" ht="15" hidden="false" customHeight="false" outlineLevel="0" collapsed="false">
      <c r="A1272" s="251" t="s">
        <v>1041</v>
      </c>
      <c r="B1272" s="252" t="str">
        <f aca="false">IF(VLOOKUP(C1272,'Questionnaire part 2'!$D$254:$I$853,2,FALSE())="","#",UPPER(VLOOKUP(C1272,'Questionnaire part 2'!$D$254:$I$853,2,FALSE())))</f>
        <v>#</v>
      </c>
      <c r="C1272" s="0" t="n">
        <v>291</v>
      </c>
    </row>
    <row r="1273" customFormat="false" ht="15" hidden="false" customHeight="false" outlineLevel="0" collapsed="false">
      <c r="A1273" s="251" t="s">
        <v>1042</v>
      </c>
      <c r="B1273" s="252" t="str">
        <f aca="false">IF(ISNA(VLOOKUP(VLOOKUP(C1272,'Questionnaire part 2'!$D$254:$I$853,3,FALSE()),'Country &amp; Service Codes'!B:C,2,FALSE())),"#",VLOOKUP(VLOOKUP(C1272,'Questionnaire part 2'!$D$254:$I$853,3,FALSE()),'Country &amp; Service Codes'!B:C,2,FALSE()))</f>
        <v>#</v>
      </c>
    </row>
    <row r="1274" customFormat="false" ht="15" hidden="false" customHeight="false" outlineLevel="0" collapsed="false">
      <c r="A1274" s="251" t="s">
        <v>1043</v>
      </c>
      <c r="B1274" s="252" t="str">
        <f aca="false">IF(VLOOKUP(C1272,'Questionnaire part 2'!$D$254:$I$853,5,FALSE())="","#",ROUND(VLOOKUP(C1272,'Questionnaire part 2'!$D$254:$I$853,5,FALSE()),0))</f>
        <v>#</v>
      </c>
    </row>
    <row r="1275" customFormat="false" ht="15" hidden="false" customHeight="false" outlineLevel="0" collapsed="false">
      <c r="A1275" s="251" t="s">
        <v>1044</v>
      </c>
      <c r="B1275" s="252" t="str">
        <f aca="false">IF(VLOOKUP(C1272,'Questionnaire part 2'!$D$254:$I$853,6,FALSE())="","#",ROUND(VLOOKUP(C1272,'Questionnaire part 2'!$D$254:$I$853,6,FALSE()),0))</f>
        <v>#</v>
      </c>
    </row>
    <row r="1276" customFormat="false" ht="15" hidden="false" customHeight="false" outlineLevel="0" collapsed="false">
      <c r="A1276" s="251" t="s">
        <v>1041</v>
      </c>
      <c r="B1276" s="252" t="str">
        <f aca="false">IF(VLOOKUP(C1276,'Questionnaire part 2'!$D$254:$I$853,2,FALSE())="","#",UPPER(VLOOKUP(C1276,'Questionnaire part 2'!$D$254:$I$853,2,FALSE())))</f>
        <v>#</v>
      </c>
      <c r="C1276" s="0" t="n">
        <v>292</v>
      </c>
    </row>
    <row r="1277" customFormat="false" ht="15" hidden="false" customHeight="false" outlineLevel="0" collapsed="false">
      <c r="A1277" s="251" t="s">
        <v>1042</v>
      </c>
      <c r="B1277" s="252" t="str">
        <f aca="false">IF(ISNA(VLOOKUP(VLOOKUP(C1276,'Questionnaire part 2'!$D$254:$I$853,3,FALSE()),'Country &amp; Service Codes'!B:C,2,FALSE())),"#",VLOOKUP(VLOOKUP(C1276,'Questionnaire part 2'!$D$254:$I$853,3,FALSE()),'Country &amp; Service Codes'!B:C,2,FALSE()))</f>
        <v>#</v>
      </c>
    </row>
    <row r="1278" customFormat="false" ht="15" hidden="false" customHeight="false" outlineLevel="0" collapsed="false">
      <c r="A1278" s="251" t="s">
        <v>1043</v>
      </c>
      <c r="B1278" s="252" t="str">
        <f aca="false">IF(VLOOKUP(C1276,'Questionnaire part 2'!$D$254:$I$853,5,FALSE())="","#",ROUND(VLOOKUP(C1276,'Questionnaire part 2'!$D$254:$I$853,5,FALSE()),0))</f>
        <v>#</v>
      </c>
    </row>
    <row r="1279" customFormat="false" ht="15" hidden="false" customHeight="false" outlineLevel="0" collapsed="false">
      <c r="A1279" s="251" t="s">
        <v>1044</v>
      </c>
      <c r="B1279" s="252" t="str">
        <f aca="false">IF(VLOOKUP(C1276,'Questionnaire part 2'!$D$254:$I$853,6,FALSE())="","#",ROUND(VLOOKUP(C1276,'Questionnaire part 2'!$D$254:$I$853,6,FALSE()),0))</f>
        <v>#</v>
      </c>
    </row>
    <row r="1280" customFormat="false" ht="15" hidden="false" customHeight="false" outlineLevel="0" collapsed="false">
      <c r="A1280" s="251" t="s">
        <v>1041</v>
      </c>
      <c r="B1280" s="252" t="str">
        <f aca="false">IF(VLOOKUP(C1280,'Questionnaire part 2'!$D$254:$I$853,2,FALSE())="","#",UPPER(VLOOKUP(C1280,'Questionnaire part 2'!$D$254:$I$853,2,FALSE())))</f>
        <v>#</v>
      </c>
      <c r="C1280" s="0" t="n">
        <v>293</v>
      </c>
    </row>
    <row r="1281" customFormat="false" ht="15" hidden="false" customHeight="false" outlineLevel="0" collapsed="false">
      <c r="A1281" s="251" t="s">
        <v>1042</v>
      </c>
      <c r="B1281" s="252" t="str">
        <f aca="false">IF(ISNA(VLOOKUP(VLOOKUP(C1280,'Questionnaire part 2'!$D$254:$I$853,3,FALSE()),'Country &amp; Service Codes'!B:C,2,FALSE())),"#",VLOOKUP(VLOOKUP(C1280,'Questionnaire part 2'!$D$254:$I$853,3,FALSE()),'Country &amp; Service Codes'!B:C,2,FALSE()))</f>
        <v>#</v>
      </c>
    </row>
    <row r="1282" customFormat="false" ht="15" hidden="false" customHeight="false" outlineLevel="0" collapsed="false">
      <c r="A1282" s="251" t="s">
        <v>1043</v>
      </c>
      <c r="B1282" s="252" t="str">
        <f aca="false">IF(VLOOKUP(C1280,'Questionnaire part 2'!$D$254:$I$853,5,FALSE())="","#",ROUND(VLOOKUP(C1280,'Questionnaire part 2'!$D$254:$I$853,5,FALSE()),0))</f>
        <v>#</v>
      </c>
    </row>
    <row r="1283" customFormat="false" ht="15" hidden="false" customHeight="false" outlineLevel="0" collapsed="false">
      <c r="A1283" s="251" t="s">
        <v>1044</v>
      </c>
      <c r="B1283" s="252" t="str">
        <f aca="false">IF(VLOOKUP(C1280,'Questionnaire part 2'!$D$254:$I$853,6,FALSE())="","#",ROUND(VLOOKUP(C1280,'Questionnaire part 2'!$D$254:$I$853,6,FALSE()),0))</f>
        <v>#</v>
      </c>
    </row>
    <row r="1284" customFormat="false" ht="15" hidden="false" customHeight="false" outlineLevel="0" collapsed="false">
      <c r="A1284" s="251" t="s">
        <v>1041</v>
      </c>
      <c r="B1284" s="252" t="str">
        <f aca="false">IF(VLOOKUP(C1284,'Questionnaire part 2'!$D$254:$I$853,2,FALSE())="","#",UPPER(VLOOKUP(C1284,'Questionnaire part 2'!$D$254:$I$853,2,FALSE())))</f>
        <v>#</v>
      </c>
      <c r="C1284" s="0" t="n">
        <v>294</v>
      </c>
    </row>
    <row r="1285" customFormat="false" ht="15" hidden="false" customHeight="false" outlineLevel="0" collapsed="false">
      <c r="A1285" s="251" t="s">
        <v>1042</v>
      </c>
      <c r="B1285" s="252" t="str">
        <f aca="false">IF(ISNA(VLOOKUP(VLOOKUP(C1284,'Questionnaire part 2'!$D$254:$I$853,3,FALSE()),'Country &amp; Service Codes'!B:C,2,FALSE())),"#",VLOOKUP(VLOOKUP(C1284,'Questionnaire part 2'!$D$254:$I$853,3,FALSE()),'Country &amp; Service Codes'!B:C,2,FALSE()))</f>
        <v>#</v>
      </c>
    </row>
    <row r="1286" customFormat="false" ht="15" hidden="false" customHeight="false" outlineLevel="0" collapsed="false">
      <c r="A1286" s="251" t="s">
        <v>1043</v>
      </c>
      <c r="B1286" s="252" t="str">
        <f aca="false">IF(VLOOKUP(C1284,'Questionnaire part 2'!$D$254:$I$853,5,FALSE())="","#",ROUND(VLOOKUP(C1284,'Questionnaire part 2'!$D$254:$I$853,5,FALSE()),0))</f>
        <v>#</v>
      </c>
    </row>
    <row r="1287" customFormat="false" ht="15" hidden="false" customHeight="false" outlineLevel="0" collapsed="false">
      <c r="A1287" s="251" t="s">
        <v>1044</v>
      </c>
      <c r="B1287" s="252" t="str">
        <f aca="false">IF(VLOOKUP(C1284,'Questionnaire part 2'!$D$254:$I$853,6,FALSE())="","#",ROUND(VLOOKUP(C1284,'Questionnaire part 2'!$D$254:$I$853,6,FALSE()),0))</f>
        <v>#</v>
      </c>
    </row>
    <row r="1288" customFormat="false" ht="15" hidden="false" customHeight="false" outlineLevel="0" collapsed="false">
      <c r="A1288" s="251" t="s">
        <v>1041</v>
      </c>
      <c r="B1288" s="252" t="str">
        <f aca="false">IF(VLOOKUP(C1288,'Questionnaire part 2'!$D$254:$I$853,2,FALSE())="","#",UPPER(VLOOKUP(C1288,'Questionnaire part 2'!$D$254:$I$853,2,FALSE())))</f>
        <v>#</v>
      </c>
      <c r="C1288" s="0" t="n">
        <v>295</v>
      </c>
    </row>
    <row r="1289" customFormat="false" ht="15" hidden="false" customHeight="false" outlineLevel="0" collapsed="false">
      <c r="A1289" s="251" t="s">
        <v>1042</v>
      </c>
      <c r="B1289" s="252" t="str">
        <f aca="false">IF(ISNA(VLOOKUP(VLOOKUP(C1288,'Questionnaire part 2'!$D$254:$I$853,3,FALSE()),'Country &amp; Service Codes'!B:C,2,FALSE())),"#",VLOOKUP(VLOOKUP(C1288,'Questionnaire part 2'!$D$254:$I$853,3,FALSE()),'Country &amp; Service Codes'!B:C,2,FALSE()))</f>
        <v>#</v>
      </c>
    </row>
    <row r="1290" customFormat="false" ht="15" hidden="false" customHeight="false" outlineLevel="0" collapsed="false">
      <c r="A1290" s="251" t="s">
        <v>1043</v>
      </c>
      <c r="B1290" s="252" t="str">
        <f aca="false">IF(VLOOKUP(C1288,'Questionnaire part 2'!$D$254:$I$853,5,FALSE())="","#",ROUND(VLOOKUP(C1288,'Questionnaire part 2'!$D$254:$I$853,5,FALSE()),0))</f>
        <v>#</v>
      </c>
    </row>
    <row r="1291" customFormat="false" ht="15" hidden="false" customHeight="false" outlineLevel="0" collapsed="false">
      <c r="A1291" s="251" t="s">
        <v>1044</v>
      </c>
      <c r="B1291" s="252" t="str">
        <f aca="false">IF(VLOOKUP(C1288,'Questionnaire part 2'!$D$254:$I$853,6,FALSE())="","#",ROUND(VLOOKUP(C1288,'Questionnaire part 2'!$D$254:$I$853,6,FALSE()),0))</f>
        <v>#</v>
      </c>
    </row>
    <row r="1292" customFormat="false" ht="15" hidden="false" customHeight="false" outlineLevel="0" collapsed="false">
      <c r="A1292" s="251" t="s">
        <v>1041</v>
      </c>
      <c r="B1292" s="252" t="str">
        <f aca="false">IF(VLOOKUP(C1292,'Questionnaire part 2'!$D$254:$I$853,2,FALSE())="","#",UPPER(VLOOKUP(C1292,'Questionnaire part 2'!$D$254:$I$853,2,FALSE())))</f>
        <v>#</v>
      </c>
      <c r="C1292" s="0" t="n">
        <v>296</v>
      </c>
    </row>
    <row r="1293" customFormat="false" ht="15" hidden="false" customHeight="false" outlineLevel="0" collapsed="false">
      <c r="A1293" s="251" t="s">
        <v>1042</v>
      </c>
      <c r="B1293" s="252" t="str">
        <f aca="false">IF(ISNA(VLOOKUP(VLOOKUP(C1292,'Questionnaire part 2'!$D$254:$I$853,3,FALSE()),'Country &amp; Service Codes'!B:C,2,FALSE())),"#",VLOOKUP(VLOOKUP(C1292,'Questionnaire part 2'!$D$254:$I$853,3,FALSE()),'Country &amp; Service Codes'!B:C,2,FALSE()))</f>
        <v>#</v>
      </c>
    </row>
    <row r="1294" customFormat="false" ht="15" hidden="false" customHeight="false" outlineLevel="0" collapsed="false">
      <c r="A1294" s="251" t="s">
        <v>1043</v>
      </c>
      <c r="B1294" s="252" t="str">
        <f aca="false">IF(VLOOKUP(C1292,'Questionnaire part 2'!$D$254:$I$853,5,FALSE())="","#",ROUND(VLOOKUP(C1292,'Questionnaire part 2'!$D$254:$I$853,5,FALSE()),0))</f>
        <v>#</v>
      </c>
    </row>
    <row r="1295" customFormat="false" ht="15" hidden="false" customHeight="false" outlineLevel="0" collapsed="false">
      <c r="A1295" s="251" t="s">
        <v>1044</v>
      </c>
      <c r="B1295" s="252" t="str">
        <f aca="false">IF(VLOOKUP(C1292,'Questionnaire part 2'!$D$254:$I$853,6,FALSE())="","#",ROUND(VLOOKUP(C1292,'Questionnaire part 2'!$D$254:$I$853,6,FALSE()),0))</f>
        <v>#</v>
      </c>
    </row>
    <row r="1296" customFormat="false" ht="15" hidden="false" customHeight="false" outlineLevel="0" collapsed="false">
      <c r="A1296" s="251" t="s">
        <v>1041</v>
      </c>
      <c r="B1296" s="252" t="str">
        <f aca="false">IF(VLOOKUP(C1296,'Questionnaire part 2'!$D$254:$I$853,2,FALSE())="","#",UPPER(VLOOKUP(C1296,'Questionnaire part 2'!$D$254:$I$853,2,FALSE())))</f>
        <v>#</v>
      </c>
      <c r="C1296" s="0" t="n">
        <v>297</v>
      </c>
    </row>
    <row r="1297" customFormat="false" ht="15" hidden="false" customHeight="false" outlineLevel="0" collapsed="false">
      <c r="A1297" s="251" t="s">
        <v>1042</v>
      </c>
      <c r="B1297" s="252" t="str">
        <f aca="false">IF(ISNA(VLOOKUP(VLOOKUP(C1296,'Questionnaire part 2'!$D$254:$I$853,3,FALSE()),'Country &amp; Service Codes'!B:C,2,FALSE())),"#",VLOOKUP(VLOOKUP(C1296,'Questionnaire part 2'!$D$254:$I$853,3,FALSE()),'Country &amp; Service Codes'!B:C,2,FALSE()))</f>
        <v>#</v>
      </c>
    </row>
    <row r="1298" customFormat="false" ht="15" hidden="false" customHeight="false" outlineLevel="0" collapsed="false">
      <c r="A1298" s="251" t="s">
        <v>1043</v>
      </c>
      <c r="B1298" s="252" t="str">
        <f aca="false">IF(VLOOKUP(C1296,'Questionnaire part 2'!$D$254:$I$853,5,FALSE())="","#",ROUND(VLOOKUP(C1296,'Questionnaire part 2'!$D$254:$I$853,5,FALSE()),0))</f>
        <v>#</v>
      </c>
    </row>
    <row r="1299" customFormat="false" ht="15" hidden="false" customHeight="false" outlineLevel="0" collapsed="false">
      <c r="A1299" s="251" t="s">
        <v>1044</v>
      </c>
      <c r="B1299" s="252" t="str">
        <f aca="false">IF(VLOOKUP(C1296,'Questionnaire part 2'!$D$254:$I$853,6,FALSE())="","#",ROUND(VLOOKUP(C1296,'Questionnaire part 2'!$D$254:$I$853,6,FALSE()),0))</f>
        <v>#</v>
      </c>
    </row>
    <row r="1300" customFormat="false" ht="15" hidden="false" customHeight="false" outlineLevel="0" collapsed="false">
      <c r="A1300" s="251" t="s">
        <v>1041</v>
      </c>
      <c r="B1300" s="252" t="str">
        <f aca="false">IF(VLOOKUP(C1300,'Questionnaire part 2'!$D$254:$I$853,2,FALSE())="","#",UPPER(VLOOKUP(C1300,'Questionnaire part 2'!$D$254:$I$853,2,FALSE())))</f>
        <v>#</v>
      </c>
      <c r="C1300" s="0" t="n">
        <v>298</v>
      </c>
    </row>
    <row r="1301" customFormat="false" ht="15" hidden="false" customHeight="false" outlineLevel="0" collapsed="false">
      <c r="A1301" s="251" t="s">
        <v>1042</v>
      </c>
      <c r="B1301" s="252" t="str">
        <f aca="false">IF(ISNA(VLOOKUP(VLOOKUP(C1300,'Questionnaire part 2'!$D$254:$I$853,3,FALSE()),'Country &amp; Service Codes'!B:C,2,FALSE())),"#",VLOOKUP(VLOOKUP(C1300,'Questionnaire part 2'!$D$254:$I$853,3,FALSE()),'Country &amp; Service Codes'!B:C,2,FALSE()))</f>
        <v>#</v>
      </c>
    </row>
    <row r="1302" customFormat="false" ht="15" hidden="false" customHeight="false" outlineLevel="0" collapsed="false">
      <c r="A1302" s="251" t="s">
        <v>1043</v>
      </c>
      <c r="B1302" s="252" t="str">
        <f aca="false">IF(VLOOKUP(C1300,'Questionnaire part 2'!$D$254:$I$853,5,FALSE())="","#",ROUND(VLOOKUP(C1300,'Questionnaire part 2'!$D$254:$I$853,5,FALSE()),0))</f>
        <v>#</v>
      </c>
    </row>
    <row r="1303" customFormat="false" ht="15" hidden="false" customHeight="false" outlineLevel="0" collapsed="false">
      <c r="A1303" s="251" t="s">
        <v>1044</v>
      </c>
      <c r="B1303" s="252" t="str">
        <f aca="false">IF(VLOOKUP(C1300,'Questionnaire part 2'!$D$254:$I$853,6,FALSE())="","#",ROUND(VLOOKUP(C1300,'Questionnaire part 2'!$D$254:$I$853,6,FALSE()),0))</f>
        <v>#</v>
      </c>
    </row>
    <row r="1304" customFormat="false" ht="15" hidden="false" customHeight="false" outlineLevel="0" collapsed="false">
      <c r="A1304" s="251" t="s">
        <v>1041</v>
      </c>
      <c r="B1304" s="252" t="str">
        <f aca="false">IF(VLOOKUP(C1304,'Questionnaire part 2'!$D$254:$I$853,2,FALSE())="","#",UPPER(VLOOKUP(C1304,'Questionnaire part 2'!$D$254:$I$853,2,FALSE())))</f>
        <v>#</v>
      </c>
      <c r="C1304" s="0" t="n">
        <v>299</v>
      </c>
    </row>
    <row r="1305" customFormat="false" ht="15" hidden="false" customHeight="false" outlineLevel="0" collapsed="false">
      <c r="A1305" s="251" t="s">
        <v>1042</v>
      </c>
      <c r="B1305" s="252" t="str">
        <f aca="false">IF(ISNA(VLOOKUP(VLOOKUP(C1304,'Questionnaire part 2'!$D$254:$I$853,3,FALSE()),'Country &amp; Service Codes'!B:C,2,FALSE())),"#",VLOOKUP(VLOOKUP(C1304,'Questionnaire part 2'!$D$254:$I$853,3,FALSE()),'Country &amp; Service Codes'!B:C,2,FALSE()))</f>
        <v>#</v>
      </c>
    </row>
    <row r="1306" customFormat="false" ht="15" hidden="false" customHeight="false" outlineLevel="0" collapsed="false">
      <c r="A1306" s="251" t="s">
        <v>1043</v>
      </c>
      <c r="B1306" s="252" t="str">
        <f aca="false">IF(VLOOKUP(C1304,'Questionnaire part 2'!$D$254:$I$853,5,FALSE())="","#",ROUND(VLOOKUP(C1304,'Questionnaire part 2'!$D$254:$I$853,5,FALSE()),0))</f>
        <v>#</v>
      </c>
    </row>
    <row r="1307" customFormat="false" ht="15" hidden="false" customHeight="false" outlineLevel="0" collapsed="false">
      <c r="A1307" s="251" t="s">
        <v>1044</v>
      </c>
      <c r="B1307" s="252" t="str">
        <f aca="false">IF(VLOOKUP(C1304,'Questionnaire part 2'!$D$254:$I$853,6,FALSE())="","#",ROUND(VLOOKUP(C1304,'Questionnaire part 2'!$D$254:$I$853,6,FALSE()),0))</f>
        <v>#</v>
      </c>
    </row>
    <row r="1308" customFormat="false" ht="15" hidden="false" customHeight="false" outlineLevel="0" collapsed="false">
      <c r="A1308" s="251" t="s">
        <v>1041</v>
      </c>
      <c r="B1308" s="252" t="str">
        <f aca="false">IF(VLOOKUP(C1308,'Questionnaire part 2'!$D$254:$I$853,2,FALSE())="","#",UPPER(VLOOKUP(C1308,'Questionnaire part 2'!$D$254:$I$853,2,FALSE())))</f>
        <v>#</v>
      </c>
      <c r="C1308" s="0" t="n">
        <v>300</v>
      </c>
    </row>
    <row r="1309" customFormat="false" ht="15" hidden="false" customHeight="false" outlineLevel="0" collapsed="false">
      <c r="A1309" s="251" t="s">
        <v>1042</v>
      </c>
      <c r="B1309" s="252" t="str">
        <f aca="false">IF(ISNA(VLOOKUP(VLOOKUP(C1308,'Questionnaire part 2'!$D$254:$I$853,3,FALSE()),'Country &amp; Service Codes'!B:C,2,FALSE())),"#",VLOOKUP(VLOOKUP(C1308,'Questionnaire part 2'!$D$254:$I$853,3,FALSE()),'Country &amp; Service Codes'!B:C,2,FALSE()))</f>
        <v>#</v>
      </c>
    </row>
    <row r="1310" customFormat="false" ht="15" hidden="false" customHeight="false" outlineLevel="0" collapsed="false">
      <c r="A1310" s="251" t="s">
        <v>1043</v>
      </c>
      <c r="B1310" s="252" t="str">
        <f aca="false">IF(VLOOKUP(C1308,'Questionnaire part 2'!$D$254:$I$853,5,FALSE())="","#",ROUND(VLOOKUP(C1308,'Questionnaire part 2'!$D$254:$I$853,5,FALSE()),0))</f>
        <v>#</v>
      </c>
    </row>
    <row r="1311" customFormat="false" ht="15" hidden="false" customHeight="false" outlineLevel="0" collapsed="false">
      <c r="A1311" s="251" t="s">
        <v>1044</v>
      </c>
      <c r="B1311" s="252" t="str">
        <f aca="false">IF(VLOOKUP(C1308,'Questionnaire part 2'!$D$254:$I$853,6,FALSE())="","#",ROUND(VLOOKUP(C1308,'Questionnaire part 2'!$D$254:$I$853,6,FALSE()),0))</f>
        <v>#</v>
      </c>
    </row>
    <row r="1312" customFormat="false" ht="15" hidden="false" customHeight="false" outlineLevel="0" collapsed="false">
      <c r="A1312" s="251" t="s">
        <v>1041</v>
      </c>
      <c r="B1312" s="252" t="str">
        <f aca="false">IF(VLOOKUP(C1312,'Questionnaire part 2'!$D$254:$I$853,2,FALSE())="","#",UPPER(VLOOKUP(C1312,'Questionnaire part 2'!$D$254:$I$853,2,FALSE())))</f>
        <v>#</v>
      </c>
      <c r="C1312" s="0" t="n">
        <v>301</v>
      </c>
    </row>
    <row r="1313" customFormat="false" ht="15" hidden="false" customHeight="false" outlineLevel="0" collapsed="false">
      <c r="A1313" s="251" t="s">
        <v>1042</v>
      </c>
      <c r="B1313" s="252" t="str">
        <f aca="false">IF(ISNA(VLOOKUP(VLOOKUP(C1312,'Questionnaire part 2'!$D$254:$I$853,3,FALSE()),'Country &amp; Service Codes'!B:C,2,FALSE())),"#",VLOOKUP(VLOOKUP(C1312,'Questionnaire part 2'!$D$254:$I$853,3,FALSE()),'Country &amp; Service Codes'!B:C,2,FALSE()))</f>
        <v>#</v>
      </c>
    </row>
    <row r="1314" customFormat="false" ht="15" hidden="false" customHeight="false" outlineLevel="0" collapsed="false">
      <c r="A1314" s="251" t="s">
        <v>1043</v>
      </c>
      <c r="B1314" s="252" t="str">
        <f aca="false">IF(VLOOKUP(C1312,'Questionnaire part 2'!$D$254:$I$853,5,FALSE())="","#",ROUND(VLOOKUP(C1312,'Questionnaire part 2'!$D$254:$I$853,5,FALSE()),0))</f>
        <v>#</v>
      </c>
    </row>
    <row r="1315" customFormat="false" ht="15" hidden="false" customHeight="false" outlineLevel="0" collapsed="false">
      <c r="A1315" s="251" t="s">
        <v>1044</v>
      </c>
      <c r="B1315" s="252" t="str">
        <f aca="false">IF(VLOOKUP(C1312,'Questionnaire part 2'!$D$254:$I$853,6,FALSE())="","#",ROUND(VLOOKUP(C1312,'Questionnaire part 2'!$D$254:$I$853,6,FALSE()),0))</f>
        <v>#</v>
      </c>
    </row>
    <row r="1316" customFormat="false" ht="15" hidden="false" customHeight="false" outlineLevel="0" collapsed="false">
      <c r="A1316" s="251" t="s">
        <v>1041</v>
      </c>
      <c r="B1316" s="252" t="str">
        <f aca="false">IF(VLOOKUP(C1316,'Questionnaire part 2'!$D$254:$I$853,2,FALSE())="","#",UPPER(VLOOKUP(C1316,'Questionnaire part 2'!$D$254:$I$853,2,FALSE())))</f>
        <v>#</v>
      </c>
      <c r="C1316" s="0" t="n">
        <v>302</v>
      </c>
    </row>
    <row r="1317" customFormat="false" ht="15" hidden="false" customHeight="false" outlineLevel="0" collapsed="false">
      <c r="A1317" s="251" t="s">
        <v>1042</v>
      </c>
      <c r="B1317" s="252" t="str">
        <f aca="false">IF(ISNA(VLOOKUP(VLOOKUP(C1316,'Questionnaire part 2'!$D$254:$I$853,3,FALSE()),'Country &amp; Service Codes'!B:C,2,FALSE())),"#",VLOOKUP(VLOOKUP(C1316,'Questionnaire part 2'!$D$254:$I$853,3,FALSE()),'Country &amp; Service Codes'!B:C,2,FALSE()))</f>
        <v>#</v>
      </c>
    </row>
    <row r="1318" customFormat="false" ht="15" hidden="false" customHeight="false" outlineLevel="0" collapsed="false">
      <c r="A1318" s="251" t="s">
        <v>1043</v>
      </c>
      <c r="B1318" s="252" t="str">
        <f aca="false">IF(VLOOKUP(C1316,'Questionnaire part 2'!$D$254:$I$853,5,FALSE())="","#",ROUND(VLOOKUP(C1316,'Questionnaire part 2'!$D$254:$I$853,5,FALSE()),0))</f>
        <v>#</v>
      </c>
    </row>
    <row r="1319" customFormat="false" ht="15" hidden="false" customHeight="false" outlineLevel="0" collapsed="false">
      <c r="A1319" s="251" t="s">
        <v>1044</v>
      </c>
      <c r="B1319" s="252" t="str">
        <f aca="false">IF(VLOOKUP(C1316,'Questionnaire part 2'!$D$254:$I$853,6,FALSE())="","#",ROUND(VLOOKUP(C1316,'Questionnaire part 2'!$D$254:$I$853,6,FALSE()),0))</f>
        <v>#</v>
      </c>
    </row>
    <row r="1320" customFormat="false" ht="15" hidden="false" customHeight="false" outlineLevel="0" collapsed="false">
      <c r="A1320" s="251" t="s">
        <v>1041</v>
      </c>
      <c r="B1320" s="252" t="str">
        <f aca="false">IF(VLOOKUP(C1320,'Questionnaire part 2'!$D$254:$I$853,2,FALSE())="","#",UPPER(VLOOKUP(C1320,'Questionnaire part 2'!$D$254:$I$853,2,FALSE())))</f>
        <v>#</v>
      </c>
      <c r="C1320" s="0" t="n">
        <v>303</v>
      </c>
    </row>
    <row r="1321" customFormat="false" ht="15" hidden="false" customHeight="false" outlineLevel="0" collapsed="false">
      <c r="A1321" s="251" t="s">
        <v>1042</v>
      </c>
      <c r="B1321" s="252" t="str">
        <f aca="false">IF(ISNA(VLOOKUP(VLOOKUP(C1320,'Questionnaire part 2'!$D$254:$I$853,3,FALSE()),'Country &amp; Service Codes'!B:C,2,FALSE())),"#",VLOOKUP(VLOOKUP(C1320,'Questionnaire part 2'!$D$254:$I$853,3,FALSE()),'Country &amp; Service Codes'!B:C,2,FALSE()))</f>
        <v>#</v>
      </c>
    </row>
    <row r="1322" customFormat="false" ht="15" hidden="false" customHeight="false" outlineLevel="0" collapsed="false">
      <c r="A1322" s="251" t="s">
        <v>1043</v>
      </c>
      <c r="B1322" s="252" t="str">
        <f aca="false">IF(VLOOKUP(C1320,'Questionnaire part 2'!$D$254:$I$853,5,FALSE())="","#",ROUND(VLOOKUP(C1320,'Questionnaire part 2'!$D$254:$I$853,5,FALSE()),0))</f>
        <v>#</v>
      </c>
    </row>
    <row r="1323" customFormat="false" ht="15" hidden="false" customHeight="false" outlineLevel="0" collapsed="false">
      <c r="A1323" s="251" t="s">
        <v>1044</v>
      </c>
      <c r="B1323" s="252" t="str">
        <f aca="false">IF(VLOOKUP(C1320,'Questionnaire part 2'!$D$254:$I$853,6,FALSE())="","#",ROUND(VLOOKUP(C1320,'Questionnaire part 2'!$D$254:$I$853,6,FALSE()),0))</f>
        <v>#</v>
      </c>
    </row>
    <row r="1324" customFormat="false" ht="15" hidden="false" customHeight="false" outlineLevel="0" collapsed="false">
      <c r="A1324" s="251" t="s">
        <v>1041</v>
      </c>
      <c r="B1324" s="252" t="str">
        <f aca="false">IF(VLOOKUP(C1324,'Questionnaire part 2'!$D$254:$I$853,2,FALSE())="","#",UPPER(VLOOKUP(C1324,'Questionnaire part 2'!$D$254:$I$853,2,FALSE())))</f>
        <v>#</v>
      </c>
      <c r="C1324" s="0" t="n">
        <v>304</v>
      </c>
    </row>
    <row r="1325" customFormat="false" ht="15" hidden="false" customHeight="false" outlineLevel="0" collapsed="false">
      <c r="A1325" s="251" t="s">
        <v>1042</v>
      </c>
      <c r="B1325" s="252" t="str">
        <f aca="false">IF(ISNA(VLOOKUP(VLOOKUP(C1324,'Questionnaire part 2'!$D$254:$I$853,3,FALSE()),'Country &amp; Service Codes'!B:C,2,FALSE())),"#",VLOOKUP(VLOOKUP(C1324,'Questionnaire part 2'!$D$254:$I$853,3,FALSE()),'Country &amp; Service Codes'!B:C,2,FALSE()))</f>
        <v>#</v>
      </c>
    </row>
    <row r="1326" customFormat="false" ht="15" hidden="false" customHeight="false" outlineLevel="0" collapsed="false">
      <c r="A1326" s="251" t="s">
        <v>1043</v>
      </c>
      <c r="B1326" s="252" t="str">
        <f aca="false">IF(VLOOKUP(C1324,'Questionnaire part 2'!$D$254:$I$853,5,FALSE())="","#",ROUND(VLOOKUP(C1324,'Questionnaire part 2'!$D$254:$I$853,5,FALSE()),0))</f>
        <v>#</v>
      </c>
    </row>
    <row r="1327" customFormat="false" ht="15" hidden="false" customHeight="false" outlineLevel="0" collapsed="false">
      <c r="A1327" s="251" t="s">
        <v>1044</v>
      </c>
      <c r="B1327" s="252" t="str">
        <f aca="false">IF(VLOOKUP(C1324,'Questionnaire part 2'!$D$254:$I$853,6,FALSE())="","#",ROUND(VLOOKUP(C1324,'Questionnaire part 2'!$D$254:$I$853,6,FALSE()),0))</f>
        <v>#</v>
      </c>
    </row>
    <row r="1328" customFormat="false" ht="15" hidden="false" customHeight="false" outlineLevel="0" collapsed="false">
      <c r="A1328" s="251" t="s">
        <v>1041</v>
      </c>
      <c r="B1328" s="252" t="str">
        <f aca="false">IF(VLOOKUP(C1328,'Questionnaire part 2'!$D$254:$I$853,2,FALSE())="","#",UPPER(VLOOKUP(C1328,'Questionnaire part 2'!$D$254:$I$853,2,FALSE())))</f>
        <v>#</v>
      </c>
      <c r="C1328" s="0" t="n">
        <v>305</v>
      </c>
    </row>
    <row r="1329" customFormat="false" ht="15" hidden="false" customHeight="false" outlineLevel="0" collapsed="false">
      <c r="A1329" s="251" t="s">
        <v>1042</v>
      </c>
      <c r="B1329" s="252" t="str">
        <f aca="false">IF(ISNA(VLOOKUP(VLOOKUP(C1328,'Questionnaire part 2'!$D$254:$I$853,3,FALSE()),'Country &amp; Service Codes'!B:C,2,FALSE())),"#",VLOOKUP(VLOOKUP(C1328,'Questionnaire part 2'!$D$254:$I$853,3,FALSE()),'Country &amp; Service Codes'!B:C,2,FALSE()))</f>
        <v>#</v>
      </c>
    </row>
    <row r="1330" customFormat="false" ht="15" hidden="false" customHeight="false" outlineLevel="0" collapsed="false">
      <c r="A1330" s="251" t="s">
        <v>1043</v>
      </c>
      <c r="B1330" s="252" t="str">
        <f aca="false">IF(VLOOKUP(C1328,'Questionnaire part 2'!$D$254:$I$853,5,FALSE())="","#",ROUND(VLOOKUP(C1328,'Questionnaire part 2'!$D$254:$I$853,5,FALSE()),0))</f>
        <v>#</v>
      </c>
    </row>
    <row r="1331" customFormat="false" ht="15" hidden="false" customHeight="false" outlineLevel="0" collapsed="false">
      <c r="A1331" s="251" t="s">
        <v>1044</v>
      </c>
      <c r="B1331" s="252" t="str">
        <f aca="false">IF(VLOOKUP(C1328,'Questionnaire part 2'!$D$254:$I$853,6,FALSE())="","#",ROUND(VLOOKUP(C1328,'Questionnaire part 2'!$D$254:$I$853,6,FALSE()),0))</f>
        <v>#</v>
      </c>
    </row>
    <row r="1332" customFormat="false" ht="15" hidden="false" customHeight="false" outlineLevel="0" collapsed="false">
      <c r="A1332" s="251" t="s">
        <v>1041</v>
      </c>
      <c r="B1332" s="252" t="str">
        <f aca="false">IF(VLOOKUP(C1332,'Questionnaire part 2'!$D$254:$I$853,2,FALSE())="","#",UPPER(VLOOKUP(C1332,'Questionnaire part 2'!$D$254:$I$853,2,FALSE())))</f>
        <v>#</v>
      </c>
      <c r="C1332" s="0" t="n">
        <v>306</v>
      </c>
    </row>
    <row r="1333" customFormat="false" ht="15" hidden="false" customHeight="false" outlineLevel="0" collapsed="false">
      <c r="A1333" s="251" t="s">
        <v>1042</v>
      </c>
      <c r="B1333" s="252" t="str">
        <f aca="false">IF(ISNA(VLOOKUP(VLOOKUP(C1332,'Questionnaire part 2'!$D$254:$I$853,3,FALSE()),'Country &amp; Service Codes'!B:C,2,FALSE())),"#",VLOOKUP(VLOOKUP(C1332,'Questionnaire part 2'!$D$254:$I$853,3,FALSE()),'Country &amp; Service Codes'!B:C,2,FALSE()))</f>
        <v>#</v>
      </c>
    </row>
    <row r="1334" customFormat="false" ht="15" hidden="false" customHeight="false" outlineLevel="0" collapsed="false">
      <c r="A1334" s="251" t="s">
        <v>1043</v>
      </c>
      <c r="B1334" s="252" t="str">
        <f aca="false">IF(VLOOKUP(C1332,'Questionnaire part 2'!$D$254:$I$853,5,FALSE())="","#",ROUND(VLOOKUP(C1332,'Questionnaire part 2'!$D$254:$I$853,5,FALSE()),0))</f>
        <v>#</v>
      </c>
    </row>
    <row r="1335" customFormat="false" ht="15" hidden="false" customHeight="false" outlineLevel="0" collapsed="false">
      <c r="A1335" s="251" t="s">
        <v>1044</v>
      </c>
      <c r="B1335" s="252" t="str">
        <f aca="false">IF(VLOOKUP(C1332,'Questionnaire part 2'!$D$254:$I$853,6,FALSE())="","#",ROUND(VLOOKUP(C1332,'Questionnaire part 2'!$D$254:$I$853,6,FALSE()),0))</f>
        <v>#</v>
      </c>
    </row>
    <row r="1336" customFormat="false" ht="15" hidden="false" customHeight="false" outlineLevel="0" collapsed="false">
      <c r="A1336" s="251" t="s">
        <v>1041</v>
      </c>
      <c r="B1336" s="252" t="str">
        <f aca="false">IF(VLOOKUP(C1336,'Questionnaire part 2'!$D$254:$I$853,2,FALSE())="","#",UPPER(VLOOKUP(C1336,'Questionnaire part 2'!$D$254:$I$853,2,FALSE())))</f>
        <v>#</v>
      </c>
      <c r="C1336" s="0" t="n">
        <v>307</v>
      </c>
    </row>
    <row r="1337" customFormat="false" ht="15" hidden="false" customHeight="false" outlineLevel="0" collapsed="false">
      <c r="A1337" s="251" t="s">
        <v>1042</v>
      </c>
      <c r="B1337" s="252" t="str">
        <f aca="false">IF(ISNA(VLOOKUP(VLOOKUP(C1336,'Questionnaire part 2'!$D$254:$I$853,3,FALSE()),'Country &amp; Service Codes'!B:C,2,FALSE())),"#",VLOOKUP(VLOOKUP(C1336,'Questionnaire part 2'!$D$254:$I$853,3,FALSE()),'Country &amp; Service Codes'!B:C,2,FALSE()))</f>
        <v>#</v>
      </c>
    </row>
    <row r="1338" customFormat="false" ht="15" hidden="false" customHeight="false" outlineLevel="0" collapsed="false">
      <c r="A1338" s="251" t="s">
        <v>1043</v>
      </c>
      <c r="B1338" s="252" t="str">
        <f aca="false">IF(VLOOKUP(C1336,'Questionnaire part 2'!$D$254:$I$853,5,FALSE())="","#",ROUND(VLOOKUP(C1336,'Questionnaire part 2'!$D$254:$I$853,5,FALSE()),0))</f>
        <v>#</v>
      </c>
    </row>
    <row r="1339" customFormat="false" ht="15" hidden="false" customHeight="false" outlineLevel="0" collapsed="false">
      <c r="A1339" s="251" t="s">
        <v>1044</v>
      </c>
      <c r="B1339" s="252" t="str">
        <f aca="false">IF(VLOOKUP(C1336,'Questionnaire part 2'!$D$254:$I$853,6,FALSE())="","#",ROUND(VLOOKUP(C1336,'Questionnaire part 2'!$D$254:$I$853,6,FALSE()),0))</f>
        <v>#</v>
      </c>
    </row>
    <row r="1340" customFormat="false" ht="15" hidden="false" customHeight="false" outlineLevel="0" collapsed="false">
      <c r="A1340" s="251" t="s">
        <v>1041</v>
      </c>
      <c r="B1340" s="252" t="str">
        <f aca="false">IF(VLOOKUP(C1340,'Questionnaire part 2'!$D$254:$I$853,2,FALSE())="","#",UPPER(VLOOKUP(C1340,'Questionnaire part 2'!$D$254:$I$853,2,FALSE())))</f>
        <v>#</v>
      </c>
      <c r="C1340" s="0" t="n">
        <v>308</v>
      </c>
    </row>
    <row r="1341" customFormat="false" ht="15" hidden="false" customHeight="false" outlineLevel="0" collapsed="false">
      <c r="A1341" s="251" t="s">
        <v>1042</v>
      </c>
      <c r="B1341" s="252" t="str">
        <f aca="false">IF(ISNA(VLOOKUP(VLOOKUP(C1340,'Questionnaire part 2'!$D$254:$I$853,3,FALSE()),'Country &amp; Service Codes'!B:C,2,FALSE())),"#",VLOOKUP(VLOOKUP(C1340,'Questionnaire part 2'!$D$254:$I$853,3,FALSE()),'Country &amp; Service Codes'!B:C,2,FALSE()))</f>
        <v>#</v>
      </c>
    </row>
    <row r="1342" customFormat="false" ht="15" hidden="false" customHeight="false" outlineLevel="0" collapsed="false">
      <c r="A1342" s="251" t="s">
        <v>1043</v>
      </c>
      <c r="B1342" s="252" t="str">
        <f aca="false">IF(VLOOKUP(C1340,'Questionnaire part 2'!$D$254:$I$853,5,FALSE())="","#",ROUND(VLOOKUP(C1340,'Questionnaire part 2'!$D$254:$I$853,5,FALSE()),0))</f>
        <v>#</v>
      </c>
    </row>
    <row r="1343" customFormat="false" ht="15" hidden="false" customHeight="false" outlineLevel="0" collapsed="false">
      <c r="A1343" s="251" t="s">
        <v>1044</v>
      </c>
      <c r="B1343" s="252" t="str">
        <f aca="false">IF(VLOOKUP(C1340,'Questionnaire part 2'!$D$254:$I$853,6,FALSE())="","#",ROUND(VLOOKUP(C1340,'Questionnaire part 2'!$D$254:$I$853,6,FALSE()),0))</f>
        <v>#</v>
      </c>
    </row>
    <row r="1344" customFormat="false" ht="15" hidden="false" customHeight="false" outlineLevel="0" collapsed="false">
      <c r="A1344" s="251" t="s">
        <v>1041</v>
      </c>
      <c r="B1344" s="252" t="str">
        <f aca="false">IF(VLOOKUP(C1344,'Questionnaire part 2'!$D$254:$I$853,2,FALSE())="","#",UPPER(VLOOKUP(C1344,'Questionnaire part 2'!$D$254:$I$853,2,FALSE())))</f>
        <v>#</v>
      </c>
      <c r="C1344" s="0" t="n">
        <v>309</v>
      </c>
    </row>
    <row r="1345" customFormat="false" ht="15" hidden="false" customHeight="false" outlineLevel="0" collapsed="false">
      <c r="A1345" s="251" t="s">
        <v>1042</v>
      </c>
      <c r="B1345" s="252" t="str">
        <f aca="false">IF(ISNA(VLOOKUP(VLOOKUP(C1344,'Questionnaire part 2'!$D$254:$I$853,3,FALSE()),'Country &amp; Service Codes'!B:C,2,FALSE())),"#",VLOOKUP(VLOOKUP(C1344,'Questionnaire part 2'!$D$254:$I$853,3,FALSE()),'Country &amp; Service Codes'!B:C,2,FALSE()))</f>
        <v>#</v>
      </c>
    </row>
    <row r="1346" customFormat="false" ht="15" hidden="false" customHeight="false" outlineLevel="0" collapsed="false">
      <c r="A1346" s="251" t="s">
        <v>1043</v>
      </c>
      <c r="B1346" s="252" t="str">
        <f aca="false">IF(VLOOKUP(C1344,'Questionnaire part 2'!$D$254:$I$853,5,FALSE())="","#",ROUND(VLOOKUP(C1344,'Questionnaire part 2'!$D$254:$I$853,5,FALSE()),0))</f>
        <v>#</v>
      </c>
    </row>
    <row r="1347" customFormat="false" ht="15" hidden="false" customHeight="false" outlineLevel="0" collapsed="false">
      <c r="A1347" s="251" t="s">
        <v>1044</v>
      </c>
      <c r="B1347" s="252" t="str">
        <f aca="false">IF(VLOOKUP(C1344,'Questionnaire part 2'!$D$254:$I$853,6,FALSE())="","#",ROUND(VLOOKUP(C1344,'Questionnaire part 2'!$D$254:$I$853,6,FALSE()),0))</f>
        <v>#</v>
      </c>
    </row>
    <row r="1348" customFormat="false" ht="15" hidden="false" customHeight="false" outlineLevel="0" collapsed="false">
      <c r="A1348" s="251" t="s">
        <v>1041</v>
      </c>
      <c r="B1348" s="252" t="str">
        <f aca="false">IF(VLOOKUP(C1348,'Questionnaire part 2'!$D$254:$I$853,2,FALSE())="","#",UPPER(VLOOKUP(C1348,'Questionnaire part 2'!$D$254:$I$853,2,FALSE())))</f>
        <v>#</v>
      </c>
      <c r="C1348" s="0" t="n">
        <v>310</v>
      </c>
    </row>
    <row r="1349" customFormat="false" ht="15" hidden="false" customHeight="false" outlineLevel="0" collapsed="false">
      <c r="A1349" s="251" t="s">
        <v>1042</v>
      </c>
      <c r="B1349" s="252" t="str">
        <f aca="false">IF(ISNA(VLOOKUP(VLOOKUP(C1348,'Questionnaire part 2'!$D$254:$I$853,3,FALSE()),'Country &amp; Service Codes'!B:C,2,FALSE())),"#",VLOOKUP(VLOOKUP(C1348,'Questionnaire part 2'!$D$254:$I$853,3,FALSE()),'Country &amp; Service Codes'!B:C,2,FALSE()))</f>
        <v>#</v>
      </c>
    </row>
    <row r="1350" customFormat="false" ht="15" hidden="false" customHeight="false" outlineLevel="0" collapsed="false">
      <c r="A1350" s="251" t="s">
        <v>1043</v>
      </c>
      <c r="B1350" s="252" t="str">
        <f aca="false">IF(VLOOKUP(C1348,'Questionnaire part 2'!$D$254:$I$853,5,FALSE())="","#",ROUND(VLOOKUP(C1348,'Questionnaire part 2'!$D$254:$I$853,5,FALSE()),0))</f>
        <v>#</v>
      </c>
    </row>
    <row r="1351" customFormat="false" ht="15" hidden="false" customHeight="false" outlineLevel="0" collapsed="false">
      <c r="A1351" s="251" t="s">
        <v>1044</v>
      </c>
      <c r="B1351" s="252" t="str">
        <f aca="false">IF(VLOOKUP(C1348,'Questionnaire part 2'!$D$254:$I$853,6,FALSE())="","#",ROUND(VLOOKUP(C1348,'Questionnaire part 2'!$D$254:$I$853,6,FALSE()),0))</f>
        <v>#</v>
      </c>
    </row>
    <row r="1352" customFormat="false" ht="15" hidden="false" customHeight="false" outlineLevel="0" collapsed="false">
      <c r="A1352" s="251" t="s">
        <v>1041</v>
      </c>
      <c r="B1352" s="252" t="str">
        <f aca="false">IF(VLOOKUP(C1352,'Questionnaire part 2'!$D$254:$I$853,2,FALSE())="","#",UPPER(VLOOKUP(C1352,'Questionnaire part 2'!$D$254:$I$853,2,FALSE())))</f>
        <v>#</v>
      </c>
      <c r="C1352" s="0" t="n">
        <v>311</v>
      </c>
    </row>
    <row r="1353" customFormat="false" ht="15" hidden="false" customHeight="false" outlineLevel="0" collapsed="false">
      <c r="A1353" s="251" t="s">
        <v>1042</v>
      </c>
      <c r="B1353" s="252" t="str">
        <f aca="false">IF(ISNA(VLOOKUP(VLOOKUP(C1352,'Questionnaire part 2'!$D$254:$I$853,3,FALSE()),'Country &amp; Service Codes'!B:C,2,FALSE())),"#",VLOOKUP(VLOOKUP(C1352,'Questionnaire part 2'!$D$254:$I$853,3,FALSE()),'Country &amp; Service Codes'!B:C,2,FALSE()))</f>
        <v>#</v>
      </c>
    </row>
    <row r="1354" customFormat="false" ht="15" hidden="false" customHeight="false" outlineLevel="0" collapsed="false">
      <c r="A1354" s="251" t="s">
        <v>1043</v>
      </c>
      <c r="B1354" s="252" t="str">
        <f aca="false">IF(VLOOKUP(C1352,'Questionnaire part 2'!$D$254:$I$853,5,FALSE())="","#",ROUND(VLOOKUP(C1352,'Questionnaire part 2'!$D$254:$I$853,5,FALSE()),0))</f>
        <v>#</v>
      </c>
    </row>
    <row r="1355" customFormat="false" ht="15" hidden="false" customHeight="false" outlineLevel="0" collapsed="false">
      <c r="A1355" s="251" t="s">
        <v>1044</v>
      </c>
      <c r="B1355" s="252" t="str">
        <f aca="false">IF(VLOOKUP(C1352,'Questionnaire part 2'!$D$254:$I$853,6,FALSE())="","#",ROUND(VLOOKUP(C1352,'Questionnaire part 2'!$D$254:$I$853,6,FALSE()),0))</f>
        <v>#</v>
      </c>
    </row>
    <row r="1356" customFormat="false" ht="15" hidden="false" customHeight="false" outlineLevel="0" collapsed="false">
      <c r="A1356" s="251" t="s">
        <v>1041</v>
      </c>
      <c r="B1356" s="252" t="str">
        <f aca="false">IF(VLOOKUP(C1356,'Questionnaire part 2'!$D$254:$I$853,2,FALSE())="","#",UPPER(VLOOKUP(C1356,'Questionnaire part 2'!$D$254:$I$853,2,FALSE())))</f>
        <v>#</v>
      </c>
      <c r="C1356" s="0" t="n">
        <v>312</v>
      </c>
    </row>
    <row r="1357" customFormat="false" ht="15" hidden="false" customHeight="false" outlineLevel="0" collapsed="false">
      <c r="A1357" s="251" t="s">
        <v>1042</v>
      </c>
      <c r="B1357" s="252" t="str">
        <f aca="false">IF(ISNA(VLOOKUP(VLOOKUP(C1356,'Questionnaire part 2'!$D$254:$I$853,3,FALSE()),'Country &amp; Service Codes'!B:C,2,FALSE())),"#",VLOOKUP(VLOOKUP(C1356,'Questionnaire part 2'!$D$254:$I$853,3,FALSE()),'Country &amp; Service Codes'!B:C,2,FALSE()))</f>
        <v>#</v>
      </c>
    </row>
    <row r="1358" customFormat="false" ht="15" hidden="false" customHeight="false" outlineLevel="0" collapsed="false">
      <c r="A1358" s="251" t="s">
        <v>1043</v>
      </c>
      <c r="B1358" s="252" t="str">
        <f aca="false">IF(VLOOKUP(C1356,'Questionnaire part 2'!$D$254:$I$853,5,FALSE())="","#",ROUND(VLOOKUP(C1356,'Questionnaire part 2'!$D$254:$I$853,5,FALSE()),0))</f>
        <v>#</v>
      </c>
    </row>
    <row r="1359" customFormat="false" ht="15" hidden="false" customHeight="false" outlineLevel="0" collapsed="false">
      <c r="A1359" s="251" t="s">
        <v>1044</v>
      </c>
      <c r="B1359" s="252" t="str">
        <f aca="false">IF(VLOOKUP(C1356,'Questionnaire part 2'!$D$254:$I$853,6,FALSE())="","#",ROUND(VLOOKUP(C1356,'Questionnaire part 2'!$D$254:$I$853,6,FALSE()),0))</f>
        <v>#</v>
      </c>
    </row>
    <row r="1360" customFormat="false" ht="15" hidden="false" customHeight="false" outlineLevel="0" collapsed="false">
      <c r="A1360" s="251" t="s">
        <v>1041</v>
      </c>
      <c r="B1360" s="252" t="str">
        <f aca="false">IF(VLOOKUP(C1360,'Questionnaire part 2'!$D$254:$I$853,2,FALSE())="","#",UPPER(VLOOKUP(C1360,'Questionnaire part 2'!$D$254:$I$853,2,FALSE())))</f>
        <v>#</v>
      </c>
      <c r="C1360" s="0" t="n">
        <v>313</v>
      </c>
    </row>
    <row r="1361" customFormat="false" ht="15" hidden="false" customHeight="false" outlineLevel="0" collapsed="false">
      <c r="A1361" s="251" t="s">
        <v>1042</v>
      </c>
      <c r="B1361" s="252" t="str">
        <f aca="false">IF(ISNA(VLOOKUP(VLOOKUP(C1360,'Questionnaire part 2'!$D$254:$I$853,3,FALSE()),'Country &amp; Service Codes'!B:C,2,FALSE())),"#",VLOOKUP(VLOOKUP(C1360,'Questionnaire part 2'!$D$254:$I$853,3,FALSE()),'Country &amp; Service Codes'!B:C,2,FALSE()))</f>
        <v>#</v>
      </c>
    </row>
    <row r="1362" customFormat="false" ht="15" hidden="false" customHeight="false" outlineLevel="0" collapsed="false">
      <c r="A1362" s="251" t="s">
        <v>1043</v>
      </c>
      <c r="B1362" s="252" t="str">
        <f aca="false">IF(VLOOKUP(C1360,'Questionnaire part 2'!$D$254:$I$853,5,FALSE())="","#",ROUND(VLOOKUP(C1360,'Questionnaire part 2'!$D$254:$I$853,5,FALSE()),0))</f>
        <v>#</v>
      </c>
    </row>
    <row r="1363" customFormat="false" ht="15" hidden="false" customHeight="false" outlineLevel="0" collapsed="false">
      <c r="A1363" s="251" t="s">
        <v>1044</v>
      </c>
      <c r="B1363" s="252" t="str">
        <f aca="false">IF(VLOOKUP(C1360,'Questionnaire part 2'!$D$254:$I$853,6,FALSE())="","#",ROUND(VLOOKUP(C1360,'Questionnaire part 2'!$D$254:$I$853,6,FALSE()),0))</f>
        <v>#</v>
      </c>
    </row>
    <row r="1364" customFormat="false" ht="15" hidden="false" customHeight="false" outlineLevel="0" collapsed="false">
      <c r="A1364" s="251" t="s">
        <v>1041</v>
      </c>
      <c r="B1364" s="252" t="str">
        <f aca="false">IF(VLOOKUP(C1364,'Questionnaire part 2'!$D$254:$I$853,2,FALSE())="","#",UPPER(VLOOKUP(C1364,'Questionnaire part 2'!$D$254:$I$853,2,FALSE())))</f>
        <v>#</v>
      </c>
      <c r="C1364" s="0" t="n">
        <v>314</v>
      </c>
    </row>
    <row r="1365" customFormat="false" ht="15" hidden="false" customHeight="false" outlineLevel="0" collapsed="false">
      <c r="A1365" s="251" t="s">
        <v>1042</v>
      </c>
      <c r="B1365" s="252" t="str">
        <f aca="false">IF(ISNA(VLOOKUP(VLOOKUP(C1364,'Questionnaire part 2'!$D$254:$I$853,3,FALSE()),'Country &amp; Service Codes'!B:C,2,FALSE())),"#",VLOOKUP(VLOOKUP(C1364,'Questionnaire part 2'!$D$254:$I$853,3,FALSE()),'Country &amp; Service Codes'!B:C,2,FALSE()))</f>
        <v>#</v>
      </c>
    </row>
    <row r="1366" customFormat="false" ht="15" hidden="false" customHeight="false" outlineLevel="0" collapsed="false">
      <c r="A1366" s="251" t="s">
        <v>1043</v>
      </c>
      <c r="B1366" s="252" t="str">
        <f aca="false">IF(VLOOKUP(C1364,'Questionnaire part 2'!$D$254:$I$853,5,FALSE())="","#",ROUND(VLOOKUP(C1364,'Questionnaire part 2'!$D$254:$I$853,5,FALSE()),0))</f>
        <v>#</v>
      </c>
    </row>
    <row r="1367" customFormat="false" ht="15" hidden="false" customHeight="false" outlineLevel="0" collapsed="false">
      <c r="A1367" s="251" t="s">
        <v>1044</v>
      </c>
      <c r="B1367" s="252" t="str">
        <f aca="false">IF(VLOOKUP(C1364,'Questionnaire part 2'!$D$254:$I$853,6,FALSE())="","#",ROUND(VLOOKUP(C1364,'Questionnaire part 2'!$D$254:$I$853,6,FALSE()),0))</f>
        <v>#</v>
      </c>
    </row>
    <row r="1368" customFormat="false" ht="15" hidden="false" customHeight="false" outlineLevel="0" collapsed="false">
      <c r="A1368" s="251" t="s">
        <v>1041</v>
      </c>
      <c r="B1368" s="252" t="str">
        <f aca="false">IF(VLOOKUP(C1368,'Questionnaire part 2'!$D$254:$I$853,2,FALSE())="","#",UPPER(VLOOKUP(C1368,'Questionnaire part 2'!$D$254:$I$853,2,FALSE())))</f>
        <v>#</v>
      </c>
      <c r="C1368" s="0" t="n">
        <v>315</v>
      </c>
    </row>
    <row r="1369" customFormat="false" ht="15" hidden="false" customHeight="false" outlineLevel="0" collapsed="false">
      <c r="A1369" s="251" t="s">
        <v>1042</v>
      </c>
      <c r="B1369" s="252" t="str">
        <f aca="false">IF(ISNA(VLOOKUP(VLOOKUP(C1368,'Questionnaire part 2'!$D$254:$I$853,3,FALSE()),'Country &amp; Service Codes'!B:C,2,FALSE())),"#",VLOOKUP(VLOOKUP(C1368,'Questionnaire part 2'!$D$254:$I$853,3,FALSE()),'Country &amp; Service Codes'!B:C,2,FALSE()))</f>
        <v>#</v>
      </c>
    </row>
    <row r="1370" customFormat="false" ht="15" hidden="false" customHeight="false" outlineLevel="0" collapsed="false">
      <c r="A1370" s="251" t="s">
        <v>1043</v>
      </c>
      <c r="B1370" s="252" t="str">
        <f aca="false">IF(VLOOKUP(C1368,'Questionnaire part 2'!$D$254:$I$853,5,FALSE())="","#",ROUND(VLOOKUP(C1368,'Questionnaire part 2'!$D$254:$I$853,5,FALSE()),0))</f>
        <v>#</v>
      </c>
    </row>
    <row r="1371" customFormat="false" ht="15" hidden="false" customHeight="false" outlineLevel="0" collapsed="false">
      <c r="A1371" s="251" t="s">
        <v>1044</v>
      </c>
      <c r="B1371" s="252" t="str">
        <f aca="false">IF(VLOOKUP(C1368,'Questionnaire part 2'!$D$254:$I$853,6,FALSE())="","#",ROUND(VLOOKUP(C1368,'Questionnaire part 2'!$D$254:$I$853,6,FALSE()),0))</f>
        <v>#</v>
      </c>
    </row>
    <row r="1372" customFormat="false" ht="15" hidden="false" customHeight="false" outlineLevel="0" collapsed="false">
      <c r="A1372" s="251" t="s">
        <v>1041</v>
      </c>
      <c r="B1372" s="252" t="str">
        <f aca="false">IF(VLOOKUP(C1372,'Questionnaire part 2'!$D$254:$I$853,2,FALSE())="","#",UPPER(VLOOKUP(C1372,'Questionnaire part 2'!$D$254:$I$853,2,FALSE())))</f>
        <v>#</v>
      </c>
      <c r="C1372" s="0" t="n">
        <v>316</v>
      </c>
    </row>
    <row r="1373" customFormat="false" ht="15" hidden="false" customHeight="false" outlineLevel="0" collapsed="false">
      <c r="A1373" s="251" t="s">
        <v>1042</v>
      </c>
      <c r="B1373" s="252" t="str">
        <f aca="false">IF(ISNA(VLOOKUP(VLOOKUP(C1372,'Questionnaire part 2'!$D$254:$I$853,3,FALSE()),'Country &amp; Service Codes'!B:C,2,FALSE())),"#",VLOOKUP(VLOOKUP(C1372,'Questionnaire part 2'!$D$254:$I$853,3,FALSE()),'Country &amp; Service Codes'!B:C,2,FALSE()))</f>
        <v>#</v>
      </c>
    </row>
    <row r="1374" customFormat="false" ht="15" hidden="false" customHeight="false" outlineLevel="0" collapsed="false">
      <c r="A1374" s="251" t="s">
        <v>1043</v>
      </c>
      <c r="B1374" s="252" t="str">
        <f aca="false">IF(VLOOKUP(C1372,'Questionnaire part 2'!$D$254:$I$853,5,FALSE())="","#",ROUND(VLOOKUP(C1372,'Questionnaire part 2'!$D$254:$I$853,5,FALSE()),0))</f>
        <v>#</v>
      </c>
    </row>
    <row r="1375" customFormat="false" ht="15" hidden="false" customHeight="false" outlineLevel="0" collapsed="false">
      <c r="A1375" s="251" t="s">
        <v>1044</v>
      </c>
      <c r="B1375" s="252" t="str">
        <f aca="false">IF(VLOOKUP(C1372,'Questionnaire part 2'!$D$254:$I$853,6,FALSE())="","#",ROUND(VLOOKUP(C1372,'Questionnaire part 2'!$D$254:$I$853,6,FALSE()),0))</f>
        <v>#</v>
      </c>
    </row>
    <row r="1376" customFormat="false" ht="15" hidden="false" customHeight="false" outlineLevel="0" collapsed="false">
      <c r="A1376" s="251" t="s">
        <v>1041</v>
      </c>
      <c r="B1376" s="252" t="str">
        <f aca="false">IF(VLOOKUP(C1376,'Questionnaire part 2'!$D$254:$I$853,2,FALSE())="","#",UPPER(VLOOKUP(C1376,'Questionnaire part 2'!$D$254:$I$853,2,FALSE())))</f>
        <v>#</v>
      </c>
      <c r="C1376" s="0" t="n">
        <v>317</v>
      </c>
    </row>
    <row r="1377" customFormat="false" ht="15" hidden="false" customHeight="false" outlineLevel="0" collapsed="false">
      <c r="A1377" s="251" t="s">
        <v>1042</v>
      </c>
      <c r="B1377" s="252" t="str">
        <f aca="false">IF(ISNA(VLOOKUP(VLOOKUP(C1376,'Questionnaire part 2'!$D$254:$I$853,3,FALSE()),'Country &amp; Service Codes'!B:C,2,FALSE())),"#",VLOOKUP(VLOOKUP(C1376,'Questionnaire part 2'!$D$254:$I$853,3,FALSE()),'Country &amp; Service Codes'!B:C,2,FALSE()))</f>
        <v>#</v>
      </c>
    </row>
    <row r="1378" customFormat="false" ht="15" hidden="false" customHeight="false" outlineLevel="0" collapsed="false">
      <c r="A1378" s="251" t="s">
        <v>1043</v>
      </c>
      <c r="B1378" s="252" t="str">
        <f aca="false">IF(VLOOKUP(C1376,'Questionnaire part 2'!$D$254:$I$853,5,FALSE())="","#",ROUND(VLOOKUP(C1376,'Questionnaire part 2'!$D$254:$I$853,5,FALSE()),0))</f>
        <v>#</v>
      </c>
    </row>
    <row r="1379" customFormat="false" ht="15" hidden="false" customHeight="false" outlineLevel="0" collapsed="false">
      <c r="A1379" s="251" t="s">
        <v>1044</v>
      </c>
      <c r="B1379" s="252" t="str">
        <f aca="false">IF(VLOOKUP(C1376,'Questionnaire part 2'!$D$254:$I$853,6,FALSE())="","#",ROUND(VLOOKUP(C1376,'Questionnaire part 2'!$D$254:$I$853,6,FALSE()),0))</f>
        <v>#</v>
      </c>
    </row>
    <row r="1380" customFormat="false" ht="15" hidden="false" customHeight="false" outlineLevel="0" collapsed="false">
      <c r="A1380" s="251" t="s">
        <v>1041</v>
      </c>
      <c r="B1380" s="252" t="str">
        <f aca="false">IF(VLOOKUP(C1380,'Questionnaire part 2'!$D$254:$I$853,2,FALSE())="","#",UPPER(VLOOKUP(C1380,'Questionnaire part 2'!$D$254:$I$853,2,FALSE())))</f>
        <v>#</v>
      </c>
      <c r="C1380" s="0" t="n">
        <v>318</v>
      </c>
    </row>
    <row r="1381" customFormat="false" ht="15" hidden="false" customHeight="false" outlineLevel="0" collapsed="false">
      <c r="A1381" s="251" t="s">
        <v>1042</v>
      </c>
      <c r="B1381" s="252" t="str">
        <f aca="false">IF(ISNA(VLOOKUP(VLOOKUP(C1380,'Questionnaire part 2'!$D$254:$I$853,3,FALSE()),'Country &amp; Service Codes'!B:C,2,FALSE())),"#",VLOOKUP(VLOOKUP(C1380,'Questionnaire part 2'!$D$254:$I$853,3,FALSE()),'Country &amp; Service Codes'!B:C,2,FALSE()))</f>
        <v>#</v>
      </c>
    </row>
    <row r="1382" customFormat="false" ht="15" hidden="false" customHeight="false" outlineLevel="0" collapsed="false">
      <c r="A1382" s="251" t="s">
        <v>1043</v>
      </c>
      <c r="B1382" s="252" t="str">
        <f aca="false">IF(VLOOKUP(C1380,'Questionnaire part 2'!$D$254:$I$853,5,FALSE())="","#",ROUND(VLOOKUP(C1380,'Questionnaire part 2'!$D$254:$I$853,5,FALSE()),0))</f>
        <v>#</v>
      </c>
    </row>
    <row r="1383" customFormat="false" ht="15" hidden="false" customHeight="false" outlineLevel="0" collapsed="false">
      <c r="A1383" s="251" t="s">
        <v>1044</v>
      </c>
      <c r="B1383" s="252" t="str">
        <f aca="false">IF(VLOOKUP(C1380,'Questionnaire part 2'!$D$254:$I$853,6,FALSE())="","#",ROUND(VLOOKUP(C1380,'Questionnaire part 2'!$D$254:$I$853,6,FALSE()),0))</f>
        <v>#</v>
      </c>
    </row>
    <row r="1384" customFormat="false" ht="15" hidden="false" customHeight="false" outlineLevel="0" collapsed="false">
      <c r="A1384" s="251" t="s">
        <v>1041</v>
      </c>
      <c r="B1384" s="252" t="str">
        <f aca="false">IF(VLOOKUP(C1384,'Questionnaire part 2'!$D$254:$I$853,2,FALSE())="","#",UPPER(VLOOKUP(C1384,'Questionnaire part 2'!$D$254:$I$853,2,FALSE())))</f>
        <v>#</v>
      </c>
      <c r="C1384" s="0" t="n">
        <v>319</v>
      </c>
    </row>
    <row r="1385" customFormat="false" ht="15" hidden="false" customHeight="false" outlineLevel="0" collapsed="false">
      <c r="A1385" s="251" t="s">
        <v>1042</v>
      </c>
      <c r="B1385" s="252" t="str">
        <f aca="false">IF(ISNA(VLOOKUP(VLOOKUP(C1384,'Questionnaire part 2'!$D$254:$I$853,3,FALSE()),'Country &amp; Service Codes'!B:C,2,FALSE())),"#",VLOOKUP(VLOOKUP(C1384,'Questionnaire part 2'!$D$254:$I$853,3,FALSE()),'Country &amp; Service Codes'!B:C,2,FALSE()))</f>
        <v>#</v>
      </c>
    </row>
    <row r="1386" customFormat="false" ht="15" hidden="false" customHeight="false" outlineLevel="0" collapsed="false">
      <c r="A1386" s="251" t="s">
        <v>1043</v>
      </c>
      <c r="B1386" s="252" t="str">
        <f aca="false">IF(VLOOKUP(C1384,'Questionnaire part 2'!$D$254:$I$853,5,FALSE())="","#",ROUND(VLOOKUP(C1384,'Questionnaire part 2'!$D$254:$I$853,5,FALSE()),0))</f>
        <v>#</v>
      </c>
    </row>
    <row r="1387" customFormat="false" ht="15" hidden="false" customHeight="false" outlineLevel="0" collapsed="false">
      <c r="A1387" s="251" t="s">
        <v>1044</v>
      </c>
      <c r="B1387" s="252" t="str">
        <f aca="false">IF(VLOOKUP(C1384,'Questionnaire part 2'!$D$254:$I$853,6,FALSE())="","#",ROUND(VLOOKUP(C1384,'Questionnaire part 2'!$D$254:$I$853,6,FALSE()),0))</f>
        <v>#</v>
      </c>
    </row>
    <row r="1388" customFormat="false" ht="15" hidden="false" customHeight="false" outlineLevel="0" collapsed="false">
      <c r="A1388" s="251" t="s">
        <v>1041</v>
      </c>
      <c r="B1388" s="252" t="str">
        <f aca="false">IF(VLOOKUP(C1388,'Questionnaire part 2'!$D$254:$I$853,2,FALSE())="","#",UPPER(VLOOKUP(C1388,'Questionnaire part 2'!$D$254:$I$853,2,FALSE())))</f>
        <v>#</v>
      </c>
      <c r="C1388" s="0" t="n">
        <v>320</v>
      </c>
    </row>
    <row r="1389" customFormat="false" ht="15" hidden="false" customHeight="false" outlineLevel="0" collapsed="false">
      <c r="A1389" s="251" t="s">
        <v>1042</v>
      </c>
      <c r="B1389" s="252" t="str">
        <f aca="false">IF(ISNA(VLOOKUP(VLOOKUP(C1388,'Questionnaire part 2'!$D$254:$I$853,3,FALSE()),'Country &amp; Service Codes'!B:C,2,FALSE())),"#",VLOOKUP(VLOOKUP(C1388,'Questionnaire part 2'!$D$254:$I$853,3,FALSE()),'Country &amp; Service Codes'!B:C,2,FALSE()))</f>
        <v>#</v>
      </c>
    </row>
    <row r="1390" customFormat="false" ht="15" hidden="false" customHeight="false" outlineLevel="0" collapsed="false">
      <c r="A1390" s="251" t="s">
        <v>1043</v>
      </c>
      <c r="B1390" s="252" t="str">
        <f aca="false">IF(VLOOKUP(C1388,'Questionnaire part 2'!$D$254:$I$853,5,FALSE())="","#",ROUND(VLOOKUP(C1388,'Questionnaire part 2'!$D$254:$I$853,5,FALSE()),0))</f>
        <v>#</v>
      </c>
    </row>
    <row r="1391" customFormat="false" ht="15" hidden="false" customHeight="false" outlineLevel="0" collapsed="false">
      <c r="A1391" s="251" t="s">
        <v>1044</v>
      </c>
      <c r="B1391" s="252" t="str">
        <f aca="false">IF(VLOOKUP(C1388,'Questionnaire part 2'!$D$254:$I$853,6,FALSE())="","#",ROUND(VLOOKUP(C1388,'Questionnaire part 2'!$D$254:$I$853,6,FALSE()),0))</f>
        <v>#</v>
      </c>
    </row>
    <row r="1392" customFormat="false" ht="15" hidden="false" customHeight="false" outlineLevel="0" collapsed="false">
      <c r="A1392" s="251" t="s">
        <v>1041</v>
      </c>
      <c r="B1392" s="252" t="str">
        <f aca="false">IF(VLOOKUP(C1392,'Questionnaire part 2'!$D$254:$I$853,2,FALSE())="","#",UPPER(VLOOKUP(C1392,'Questionnaire part 2'!$D$254:$I$853,2,FALSE())))</f>
        <v>#</v>
      </c>
      <c r="C1392" s="0" t="n">
        <v>321</v>
      </c>
    </row>
    <row r="1393" customFormat="false" ht="15" hidden="false" customHeight="false" outlineLevel="0" collapsed="false">
      <c r="A1393" s="251" t="s">
        <v>1042</v>
      </c>
      <c r="B1393" s="252" t="str">
        <f aca="false">IF(ISNA(VLOOKUP(VLOOKUP(C1392,'Questionnaire part 2'!$D$254:$I$853,3,FALSE()),'Country &amp; Service Codes'!B:C,2,FALSE())),"#",VLOOKUP(VLOOKUP(C1392,'Questionnaire part 2'!$D$254:$I$853,3,FALSE()),'Country &amp; Service Codes'!B:C,2,FALSE()))</f>
        <v>#</v>
      </c>
    </row>
    <row r="1394" customFormat="false" ht="15" hidden="false" customHeight="false" outlineLevel="0" collapsed="false">
      <c r="A1394" s="251" t="s">
        <v>1043</v>
      </c>
      <c r="B1394" s="252" t="str">
        <f aca="false">IF(VLOOKUP(C1392,'Questionnaire part 2'!$D$254:$I$853,5,FALSE())="","#",ROUND(VLOOKUP(C1392,'Questionnaire part 2'!$D$254:$I$853,5,FALSE()),0))</f>
        <v>#</v>
      </c>
    </row>
    <row r="1395" customFormat="false" ht="15" hidden="false" customHeight="false" outlineLevel="0" collapsed="false">
      <c r="A1395" s="251" t="s">
        <v>1044</v>
      </c>
      <c r="B1395" s="252" t="str">
        <f aca="false">IF(VLOOKUP(C1392,'Questionnaire part 2'!$D$254:$I$853,6,FALSE())="","#",ROUND(VLOOKUP(C1392,'Questionnaire part 2'!$D$254:$I$853,6,FALSE()),0))</f>
        <v>#</v>
      </c>
    </row>
    <row r="1396" customFormat="false" ht="15" hidden="false" customHeight="false" outlineLevel="0" collapsed="false">
      <c r="A1396" s="251" t="s">
        <v>1041</v>
      </c>
      <c r="B1396" s="252" t="str">
        <f aca="false">IF(VLOOKUP(C1396,'Questionnaire part 2'!$D$254:$I$853,2,FALSE())="","#",UPPER(VLOOKUP(C1396,'Questionnaire part 2'!$D$254:$I$853,2,FALSE())))</f>
        <v>#</v>
      </c>
      <c r="C1396" s="0" t="n">
        <v>322</v>
      </c>
    </row>
    <row r="1397" customFormat="false" ht="15" hidden="false" customHeight="false" outlineLevel="0" collapsed="false">
      <c r="A1397" s="251" t="s">
        <v>1042</v>
      </c>
      <c r="B1397" s="252" t="str">
        <f aca="false">IF(ISNA(VLOOKUP(VLOOKUP(C1396,'Questionnaire part 2'!$D$254:$I$853,3,FALSE()),'Country &amp; Service Codes'!B:C,2,FALSE())),"#",VLOOKUP(VLOOKUP(C1396,'Questionnaire part 2'!$D$254:$I$853,3,FALSE()),'Country &amp; Service Codes'!B:C,2,FALSE()))</f>
        <v>#</v>
      </c>
    </row>
    <row r="1398" customFormat="false" ht="15" hidden="false" customHeight="false" outlineLevel="0" collapsed="false">
      <c r="A1398" s="251" t="s">
        <v>1043</v>
      </c>
      <c r="B1398" s="252" t="str">
        <f aca="false">IF(VLOOKUP(C1396,'Questionnaire part 2'!$D$254:$I$853,5,FALSE())="","#",ROUND(VLOOKUP(C1396,'Questionnaire part 2'!$D$254:$I$853,5,FALSE()),0))</f>
        <v>#</v>
      </c>
    </row>
    <row r="1399" customFormat="false" ht="15" hidden="false" customHeight="false" outlineLevel="0" collapsed="false">
      <c r="A1399" s="251" t="s">
        <v>1044</v>
      </c>
      <c r="B1399" s="252" t="str">
        <f aca="false">IF(VLOOKUP(C1396,'Questionnaire part 2'!$D$254:$I$853,6,FALSE())="","#",ROUND(VLOOKUP(C1396,'Questionnaire part 2'!$D$254:$I$853,6,FALSE()),0))</f>
        <v>#</v>
      </c>
    </row>
    <row r="1400" customFormat="false" ht="15" hidden="false" customHeight="false" outlineLevel="0" collapsed="false">
      <c r="A1400" s="251" t="s">
        <v>1041</v>
      </c>
      <c r="B1400" s="252" t="str">
        <f aca="false">IF(VLOOKUP(C1400,'Questionnaire part 2'!$D$254:$I$853,2,FALSE())="","#",UPPER(VLOOKUP(C1400,'Questionnaire part 2'!$D$254:$I$853,2,FALSE())))</f>
        <v>#</v>
      </c>
      <c r="C1400" s="0" t="n">
        <v>323</v>
      </c>
    </row>
    <row r="1401" customFormat="false" ht="15" hidden="false" customHeight="false" outlineLevel="0" collapsed="false">
      <c r="A1401" s="251" t="s">
        <v>1042</v>
      </c>
      <c r="B1401" s="252" t="str">
        <f aca="false">IF(ISNA(VLOOKUP(VLOOKUP(C1400,'Questionnaire part 2'!$D$254:$I$853,3,FALSE()),'Country &amp; Service Codes'!B:C,2,FALSE())),"#",VLOOKUP(VLOOKUP(C1400,'Questionnaire part 2'!$D$254:$I$853,3,FALSE()),'Country &amp; Service Codes'!B:C,2,FALSE()))</f>
        <v>#</v>
      </c>
    </row>
    <row r="1402" customFormat="false" ht="15" hidden="false" customHeight="false" outlineLevel="0" collapsed="false">
      <c r="A1402" s="251" t="s">
        <v>1043</v>
      </c>
      <c r="B1402" s="252" t="str">
        <f aca="false">IF(VLOOKUP(C1400,'Questionnaire part 2'!$D$254:$I$853,5,FALSE())="","#",ROUND(VLOOKUP(C1400,'Questionnaire part 2'!$D$254:$I$853,5,FALSE()),0))</f>
        <v>#</v>
      </c>
    </row>
    <row r="1403" customFormat="false" ht="15" hidden="false" customHeight="false" outlineLevel="0" collapsed="false">
      <c r="A1403" s="251" t="s">
        <v>1044</v>
      </c>
      <c r="B1403" s="252" t="str">
        <f aca="false">IF(VLOOKUP(C1400,'Questionnaire part 2'!$D$254:$I$853,6,FALSE())="","#",ROUND(VLOOKUP(C1400,'Questionnaire part 2'!$D$254:$I$853,6,FALSE()),0))</f>
        <v>#</v>
      </c>
    </row>
    <row r="1404" customFormat="false" ht="15" hidden="false" customHeight="false" outlineLevel="0" collapsed="false">
      <c r="A1404" s="251" t="s">
        <v>1041</v>
      </c>
      <c r="B1404" s="252" t="str">
        <f aca="false">IF(VLOOKUP(C1404,'Questionnaire part 2'!$D$254:$I$853,2,FALSE())="","#",UPPER(VLOOKUP(C1404,'Questionnaire part 2'!$D$254:$I$853,2,FALSE())))</f>
        <v>#</v>
      </c>
      <c r="C1404" s="0" t="n">
        <v>324</v>
      </c>
    </row>
    <row r="1405" customFormat="false" ht="15" hidden="false" customHeight="false" outlineLevel="0" collapsed="false">
      <c r="A1405" s="251" t="s">
        <v>1042</v>
      </c>
      <c r="B1405" s="252" t="str">
        <f aca="false">IF(ISNA(VLOOKUP(VLOOKUP(C1404,'Questionnaire part 2'!$D$254:$I$853,3,FALSE()),'Country &amp; Service Codes'!B:C,2,FALSE())),"#",VLOOKUP(VLOOKUP(C1404,'Questionnaire part 2'!$D$254:$I$853,3,FALSE()),'Country &amp; Service Codes'!B:C,2,FALSE()))</f>
        <v>#</v>
      </c>
    </row>
    <row r="1406" customFormat="false" ht="15" hidden="false" customHeight="false" outlineLevel="0" collapsed="false">
      <c r="A1406" s="251" t="s">
        <v>1043</v>
      </c>
      <c r="B1406" s="252" t="str">
        <f aca="false">IF(VLOOKUP(C1404,'Questionnaire part 2'!$D$254:$I$853,5,FALSE())="","#",ROUND(VLOOKUP(C1404,'Questionnaire part 2'!$D$254:$I$853,5,FALSE()),0))</f>
        <v>#</v>
      </c>
    </row>
    <row r="1407" customFormat="false" ht="15" hidden="false" customHeight="false" outlineLevel="0" collapsed="false">
      <c r="A1407" s="251" t="s">
        <v>1044</v>
      </c>
      <c r="B1407" s="252" t="str">
        <f aca="false">IF(VLOOKUP(C1404,'Questionnaire part 2'!$D$254:$I$853,6,FALSE())="","#",ROUND(VLOOKUP(C1404,'Questionnaire part 2'!$D$254:$I$853,6,FALSE()),0))</f>
        <v>#</v>
      </c>
    </row>
    <row r="1408" customFormat="false" ht="15" hidden="false" customHeight="false" outlineLevel="0" collapsed="false">
      <c r="A1408" s="251" t="s">
        <v>1041</v>
      </c>
      <c r="B1408" s="252" t="str">
        <f aca="false">IF(VLOOKUP(C1408,'Questionnaire part 2'!$D$254:$I$853,2,FALSE())="","#",UPPER(VLOOKUP(C1408,'Questionnaire part 2'!$D$254:$I$853,2,FALSE())))</f>
        <v>#</v>
      </c>
      <c r="C1408" s="0" t="n">
        <v>325</v>
      </c>
    </row>
    <row r="1409" customFormat="false" ht="15" hidden="false" customHeight="false" outlineLevel="0" collapsed="false">
      <c r="A1409" s="251" t="s">
        <v>1042</v>
      </c>
      <c r="B1409" s="252" t="str">
        <f aca="false">IF(ISNA(VLOOKUP(VLOOKUP(C1408,'Questionnaire part 2'!$D$254:$I$853,3,FALSE()),'Country &amp; Service Codes'!B:C,2,FALSE())),"#",VLOOKUP(VLOOKUP(C1408,'Questionnaire part 2'!$D$254:$I$853,3,FALSE()),'Country &amp; Service Codes'!B:C,2,FALSE()))</f>
        <v>#</v>
      </c>
    </row>
    <row r="1410" customFormat="false" ht="15" hidden="false" customHeight="false" outlineLevel="0" collapsed="false">
      <c r="A1410" s="251" t="s">
        <v>1043</v>
      </c>
      <c r="B1410" s="252" t="str">
        <f aca="false">IF(VLOOKUP(C1408,'Questionnaire part 2'!$D$254:$I$853,5,FALSE())="","#",ROUND(VLOOKUP(C1408,'Questionnaire part 2'!$D$254:$I$853,5,FALSE()),0))</f>
        <v>#</v>
      </c>
    </row>
    <row r="1411" customFormat="false" ht="15" hidden="false" customHeight="false" outlineLevel="0" collapsed="false">
      <c r="A1411" s="251" t="s">
        <v>1044</v>
      </c>
      <c r="B1411" s="252" t="str">
        <f aca="false">IF(VLOOKUP(C1408,'Questionnaire part 2'!$D$254:$I$853,6,FALSE())="","#",ROUND(VLOOKUP(C1408,'Questionnaire part 2'!$D$254:$I$853,6,FALSE()),0))</f>
        <v>#</v>
      </c>
    </row>
    <row r="1412" customFormat="false" ht="15" hidden="false" customHeight="false" outlineLevel="0" collapsed="false">
      <c r="A1412" s="251" t="s">
        <v>1041</v>
      </c>
      <c r="B1412" s="252" t="str">
        <f aca="false">IF(VLOOKUP(C1412,'Questionnaire part 2'!$D$254:$I$853,2,FALSE())="","#",UPPER(VLOOKUP(C1412,'Questionnaire part 2'!$D$254:$I$853,2,FALSE())))</f>
        <v>#</v>
      </c>
      <c r="C1412" s="0" t="n">
        <v>326</v>
      </c>
    </row>
    <row r="1413" customFormat="false" ht="15" hidden="false" customHeight="false" outlineLevel="0" collapsed="false">
      <c r="A1413" s="251" t="s">
        <v>1042</v>
      </c>
      <c r="B1413" s="252" t="str">
        <f aca="false">IF(ISNA(VLOOKUP(VLOOKUP(C1412,'Questionnaire part 2'!$D$254:$I$853,3,FALSE()),'Country &amp; Service Codes'!B:C,2,FALSE())),"#",VLOOKUP(VLOOKUP(C1412,'Questionnaire part 2'!$D$254:$I$853,3,FALSE()),'Country &amp; Service Codes'!B:C,2,FALSE()))</f>
        <v>#</v>
      </c>
    </row>
    <row r="1414" customFormat="false" ht="15" hidden="false" customHeight="false" outlineLevel="0" collapsed="false">
      <c r="A1414" s="251" t="s">
        <v>1043</v>
      </c>
      <c r="B1414" s="252" t="str">
        <f aca="false">IF(VLOOKUP(C1412,'Questionnaire part 2'!$D$254:$I$853,5,FALSE())="","#",ROUND(VLOOKUP(C1412,'Questionnaire part 2'!$D$254:$I$853,5,FALSE()),0))</f>
        <v>#</v>
      </c>
    </row>
    <row r="1415" customFormat="false" ht="15" hidden="false" customHeight="false" outlineLevel="0" collapsed="false">
      <c r="A1415" s="251" t="s">
        <v>1044</v>
      </c>
      <c r="B1415" s="252" t="str">
        <f aca="false">IF(VLOOKUP(C1412,'Questionnaire part 2'!$D$254:$I$853,6,FALSE())="","#",ROUND(VLOOKUP(C1412,'Questionnaire part 2'!$D$254:$I$853,6,FALSE()),0))</f>
        <v>#</v>
      </c>
    </row>
    <row r="1416" customFormat="false" ht="15" hidden="false" customHeight="false" outlineLevel="0" collapsed="false">
      <c r="A1416" s="251" t="s">
        <v>1041</v>
      </c>
      <c r="B1416" s="252" t="str">
        <f aca="false">IF(VLOOKUP(C1416,'Questionnaire part 2'!$D$254:$I$853,2,FALSE())="","#",UPPER(VLOOKUP(C1416,'Questionnaire part 2'!$D$254:$I$853,2,FALSE())))</f>
        <v>#</v>
      </c>
      <c r="C1416" s="0" t="n">
        <v>327</v>
      </c>
    </row>
    <row r="1417" customFormat="false" ht="15" hidden="false" customHeight="false" outlineLevel="0" collapsed="false">
      <c r="A1417" s="251" t="s">
        <v>1042</v>
      </c>
      <c r="B1417" s="252" t="str">
        <f aca="false">IF(ISNA(VLOOKUP(VLOOKUP(C1416,'Questionnaire part 2'!$D$254:$I$853,3,FALSE()),'Country &amp; Service Codes'!B:C,2,FALSE())),"#",VLOOKUP(VLOOKUP(C1416,'Questionnaire part 2'!$D$254:$I$853,3,FALSE()),'Country &amp; Service Codes'!B:C,2,FALSE()))</f>
        <v>#</v>
      </c>
    </row>
    <row r="1418" customFormat="false" ht="15" hidden="false" customHeight="false" outlineLevel="0" collapsed="false">
      <c r="A1418" s="251" t="s">
        <v>1043</v>
      </c>
      <c r="B1418" s="252" t="str">
        <f aca="false">IF(VLOOKUP(C1416,'Questionnaire part 2'!$D$254:$I$853,5,FALSE())="","#",ROUND(VLOOKUP(C1416,'Questionnaire part 2'!$D$254:$I$853,5,FALSE()),0))</f>
        <v>#</v>
      </c>
    </row>
    <row r="1419" customFormat="false" ht="15" hidden="false" customHeight="false" outlineLevel="0" collapsed="false">
      <c r="A1419" s="251" t="s">
        <v>1044</v>
      </c>
      <c r="B1419" s="252" t="str">
        <f aca="false">IF(VLOOKUP(C1416,'Questionnaire part 2'!$D$254:$I$853,6,FALSE())="","#",ROUND(VLOOKUP(C1416,'Questionnaire part 2'!$D$254:$I$853,6,FALSE()),0))</f>
        <v>#</v>
      </c>
    </row>
    <row r="1420" customFormat="false" ht="15" hidden="false" customHeight="false" outlineLevel="0" collapsed="false">
      <c r="A1420" s="251" t="s">
        <v>1041</v>
      </c>
      <c r="B1420" s="252" t="str">
        <f aca="false">IF(VLOOKUP(C1420,'Questionnaire part 2'!$D$254:$I$853,2,FALSE())="","#",UPPER(VLOOKUP(C1420,'Questionnaire part 2'!$D$254:$I$853,2,FALSE())))</f>
        <v>#</v>
      </c>
      <c r="C1420" s="0" t="n">
        <v>328</v>
      </c>
    </row>
    <row r="1421" customFormat="false" ht="15" hidden="false" customHeight="false" outlineLevel="0" collapsed="false">
      <c r="A1421" s="251" t="s">
        <v>1042</v>
      </c>
      <c r="B1421" s="252" t="str">
        <f aca="false">IF(ISNA(VLOOKUP(VLOOKUP(C1420,'Questionnaire part 2'!$D$254:$I$853,3,FALSE()),'Country &amp; Service Codes'!B:C,2,FALSE())),"#",VLOOKUP(VLOOKUP(C1420,'Questionnaire part 2'!$D$254:$I$853,3,FALSE()),'Country &amp; Service Codes'!B:C,2,FALSE()))</f>
        <v>#</v>
      </c>
    </row>
    <row r="1422" customFormat="false" ht="15" hidden="false" customHeight="false" outlineLevel="0" collapsed="false">
      <c r="A1422" s="251" t="s">
        <v>1043</v>
      </c>
      <c r="B1422" s="252" t="str">
        <f aca="false">IF(VLOOKUP(C1420,'Questionnaire part 2'!$D$254:$I$853,5,FALSE())="","#",ROUND(VLOOKUP(C1420,'Questionnaire part 2'!$D$254:$I$853,5,FALSE()),0))</f>
        <v>#</v>
      </c>
    </row>
    <row r="1423" customFormat="false" ht="15" hidden="false" customHeight="false" outlineLevel="0" collapsed="false">
      <c r="A1423" s="251" t="s">
        <v>1044</v>
      </c>
      <c r="B1423" s="252" t="str">
        <f aca="false">IF(VLOOKUP(C1420,'Questionnaire part 2'!$D$254:$I$853,6,FALSE())="","#",ROUND(VLOOKUP(C1420,'Questionnaire part 2'!$D$254:$I$853,6,FALSE()),0))</f>
        <v>#</v>
      </c>
    </row>
    <row r="1424" customFormat="false" ht="15" hidden="false" customHeight="false" outlineLevel="0" collapsed="false">
      <c r="A1424" s="251" t="s">
        <v>1041</v>
      </c>
      <c r="B1424" s="252" t="str">
        <f aca="false">IF(VLOOKUP(C1424,'Questionnaire part 2'!$D$254:$I$853,2,FALSE())="","#",UPPER(VLOOKUP(C1424,'Questionnaire part 2'!$D$254:$I$853,2,FALSE())))</f>
        <v>#</v>
      </c>
      <c r="C1424" s="0" t="n">
        <v>329</v>
      </c>
    </row>
    <row r="1425" customFormat="false" ht="15" hidden="false" customHeight="false" outlineLevel="0" collapsed="false">
      <c r="A1425" s="251" t="s">
        <v>1042</v>
      </c>
      <c r="B1425" s="252" t="str">
        <f aca="false">IF(ISNA(VLOOKUP(VLOOKUP(C1424,'Questionnaire part 2'!$D$254:$I$853,3,FALSE()),'Country &amp; Service Codes'!B:C,2,FALSE())),"#",VLOOKUP(VLOOKUP(C1424,'Questionnaire part 2'!$D$254:$I$853,3,FALSE()),'Country &amp; Service Codes'!B:C,2,FALSE()))</f>
        <v>#</v>
      </c>
    </row>
    <row r="1426" customFormat="false" ht="15" hidden="false" customHeight="false" outlineLevel="0" collapsed="false">
      <c r="A1426" s="251" t="s">
        <v>1043</v>
      </c>
      <c r="B1426" s="252" t="str">
        <f aca="false">IF(VLOOKUP(C1424,'Questionnaire part 2'!$D$254:$I$853,5,FALSE())="","#",ROUND(VLOOKUP(C1424,'Questionnaire part 2'!$D$254:$I$853,5,FALSE()),0))</f>
        <v>#</v>
      </c>
    </row>
    <row r="1427" customFormat="false" ht="15" hidden="false" customHeight="false" outlineLevel="0" collapsed="false">
      <c r="A1427" s="251" t="s">
        <v>1044</v>
      </c>
      <c r="B1427" s="252" t="str">
        <f aca="false">IF(VLOOKUP(C1424,'Questionnaire part 2'!$D$254:$I$853,6,FALSE())="","#",ROUND(VLOOKUP(C1424,'Questionnaire part 2'!$D$254:$I$853,6,FALSE()),0))</f>
        <v>#</v>
      </c>
    </row>
    <row r="1428" customFormat="false" ht="15" hidden="false" customHeight="false" outlineLevel="0" collapsed="false">
      <c r="A1428" s="251" t="s">
        <v>1041</v>
      </c>
      <c r="B1428" s="252" t="str">
        <f aca="false">IF(VLOOKUP(C1428,'Questionnaire part 2'!$D$254:$I$853,2,FALSE())="","#",UPPER(VLOOKUP(C1428,'Questionnaire part 2'!$D$254:$I$853,2,FALSE())))</f>
        <v>#</v>
      </c>
      <c r="C1428" s="0" t="n">
        <v>330</v>
      </c>
    </row>
    <row r="1429" customFormat="false" ht="15" hidden="false" customHeight="false" outlineLevel="0" collapsed="false">
      <c r="A1429" s="251" t="s">
        <v>1042</v>
      </c>
      <c r="B1429" s="252" t="str">
        <f aca="false">IF(ISNA(VLOOKUP(VLOOKUP(C1428,'Questionnaire part 2'!$D$254:$I$853,3,FALSE()),'Country &amp; Service Codes'!B:C,2,FALSE())),"#",VLOOKUP(VLOOKUP(C1428,'Questionnaire part 2'!$D$254:$I$853,3,FALSE()),'Country &amp; Service Codes'!B:C,2,FALSE()))</f>
        <v>#</v>
      </c>
    </row>
    <row r="1430" customFormat="false" ht="15" hidden="false" customHeight="false" outlineLevel="0" collapsed="false">
      <c r="A1430" s="251" t="s">
        <v>1043</v>
      </c>
      <c r="B1430" s="252" t="str">
        <f aca="false">IF(VLOOKUP(C1428,'Questionnaire part 2'!$D$254:$I$853,5,FALSE())="","#",ROUND(VLOOKUP(C1428,'Questionnaire part 2'!$D$254:$I$853,5,FALSE()),0))</f>
        <v>#</v>
      </c>
    </row>
    <row r="1431" customFormat="false" ht="15" hidden="false" customHeight="false" outlineLevel="0" collapsed="false">
      <c r="A1431" s="251" t="s">
        <v>1044</v>
      </c>
      <c r="B1431" s="252" t="str">
        <f aca="false">IF(VLOOKUP(C1428,'Questionnaire part 2'!$D$254:$I$853,6,FALSE())="","#",ROUND(VLOOKUP(C1428,'Questionnaire part 2'!$D$254:$I$853,6,FALSE()),0))</f>
        <v>#</v>
      </c>
    </row>
    <row r="1432" customFormat="false" ht="15" hidden="false" customHeight="false" outlineLevel="0" collapsed="false">
      <c r="A1432" s="251" t="s">
        <v>1041</v>
      </c>
      <c r="B1432" s="252" t="str">
        <f aca="false">IF(VLOOKUP(C1432,'Questionnaire part 2'!$D$254:$I$853,2,FALSE())="","#",UPPER(VLOOKUP(C1432,'Questionnaire part 2'!$D$254:$I$853,2,FALSE())))</f>
        <v>#</v>
      </c>
      <c r="C1432" s="0" t="n">
        <v>331</v>
      </c>
    </row>
    <row r="1433" customFormat="false" ht="15" hidden="false" customHeight="false" outlineLevel="0" collapsed="false">
      <c r="A1433" s="251" t="s">
        <v>1042</v>
      </c>
      <c r="B1433" s="252" t="str">
        <f aca="false">IF(ISNA(VLOOKUP(VLOOKUP(C1432,'Questionnaire part 2'!$D$254:$I$853,3,FALSE()),'Country &amp; Service Codes'!B:C,2,FALSE())),"#",VLOOKUP(VLOOKUP(C1432,'Questionnaire part 2'!$D$254:$I$853,3,FALSE()),'Country &amp; Service Codes'!B:C,2,FALSE()))</f>
        <v>#</v>
      </c>
    </row>
    <row r="1434" customFormat="false" ht="15" hidden="false" customHeight="false" outlineLevel="0" collapsed="false">
      <c r="A1434" s="251" t="s">
        <v>1043</v>
      </c>
      <c r="B1434" s="252" t="str">
        <f aca="false">IF(VLOOKUP(C1432,'Questionnaire part 2'!$D$254:$I$853,5,FALSE())="","#",ROUND(VLOOKUP(C1432,'Questionnaire part 2'!$D$254:$I$853,5,FALSE()),0))</f>
        <v>#</v>
      </c>
    </row>
    <row r="1435" customFormat="false" ht="15" hidden="false" customHeight="false" outlineLevel="0" collapsed="false">
      <c r="A1435" s="251" t="s">
        <v>1044</v>
      </c>
      <c r="B1435" s="252" t="str">
        <f aca="false">IF(VLOOKUP(C1432,'Questionnaire part 2'!$D$254:$I$853,6,FALSE())="","#",ROUND(VLOOKUP(C1432,'Questionnaire part 2'!$D$254:$I$853,6,FALSE()),0))</f>
        <v>#</v>
      </c>
    </row>
    <row r="1436" customFormat="false" ht="15" hidden="false" customHeight="false" outlineLevel="0" collapsed="false">
      <c r="A1436" s="251" t="s">
        <v>1041</v>
      </c>
      <c r="B1436" s="252" t="str">
        <f aca="false">IF(VLOOKUP(C1436,'Questionnaire part 2'!$D$254:$I$853,2,FALSE())="","#",UPPER(VLOOKUP(C1436,'Questionnaire part 2'!$D$254:$I$853,2,FALSE())))</f>
        <v>#</v>
      </c>
      <c r="C1436" s="0" t="n">
        <v>332</v>
      </c>
    </row>
    <row r="1437" customFormat="false" ht="15" hidden="false" customHeight="false" outlineLevel="0" collapsed="false">
      <c r="A1437" s="251" t="s">
        <v>1042</v>
      </c>
      <c r="B1437" s="252" t="str">
        <f aca="false">IF(ISNA(VLOOKUP(VLOOKUP(C1436,'Questionnaire part 2'!$D$254:$I$853,3,FALSE()),'Country &amp; Service Codes'!B:C,2,FALSE())),"#",VLOOKUP(VLOOKUP(C1436,'Questionnaire part 2'!$D$254:$I$853,3,FALSE()),'Country &amp; Service Codes'!B:C,2,FALSE()))</f>
        <v>#</v>
      </c>
    </row>
    <row r="1438" customFormat="false" ht="15" hidden="false" customHeight="false" outlineLevel="0" collapsed="false">
      <c r="A1438" s="251" t="s">
        <v>1043</v>
      </c>
      <c r="B1438" s="252" t="str">
        <f aca="false">IF(VLOOKUP(C1436,'Questionnaire part 2'!$D$254:$I$853,5,FALSE())="","#",ROUND(VLOOKUP(C1436,'Questionnaire part 2'!$D$254:$I$853,5,FALSE()),0))</f>
        <v>#</v>
      </c>
    </row>
    <row r="1439" customFormat="false" ht="15" hidden="false" customHeight="false" outlineLevel="0" collapsed="false">
      <c r="A1439" s="251" t="s">
        <v>1044</v>
      </c>
      <c r="B1439" s="252" t="str">
        <f aca="false">IF(VLOOKUP(C1436,'Questionnaire part 2'!$D$254:$I$853,6,FALSE())="","#",ROUND(VLOOKUP(C1436,'Questionnaire part 2'!$D$254:$I$853,6,FALSE()),0))</f>
        <v>#</v>
      </c>
    </row>
    <row r="1440" customFormat="false" ht="15" hidden="false" customHeight="false" outlineLevel="0" collapsed="false">
      <c r="A1440" s="251" t="s">
        <v>1041</v>
      </c>
      <c r="B1440" s="252" t="str">
        <f aca="false">IF(VLOOKUP(C1440,'Questionnaire part 2'!$D$254:$I$853,2,FALSE())="","#",UPPER(VLOOKUP(C1440,'Questionnaire part 2'!$D$254:$I$853,2,FALSE())))</f>
        <v>#</v>
      </c>
      <c r="C1440" s="0" t="n">
        <v>333</v>
      </c>
    </row>
    <row r="1441" customFormat="false" ht="15" hidden="false" customHeight="false" outlineLevel="0" collapsed="false">
      <c r="A1441" s="251" t="s">
        <v>1042</v>
      </c>
      <c r="B1441" s="252" t="str">
        <f aca="false">IF(ISNA(VLOOKUP(VLOOKUP(C1440,'Questionnaire part 2'!$D$254:$I$853,3,FALSE()),'Country &amp; Service Codes'!B:C,2,FALSE())),"#",VLOOKUP(VLOOKUP(C1440,'Questionnaire part 2'!$D$254:$I$853,3,FALSE()),'Country &amp; Service Codes'!B:C,2,FALSE()))</f>
        <v>#</v>
      </c>
    </row>
    <row r="1442" customFormat="false" ht="15" hidden="false" customHeight="false" outlineLevel="0" collapsed="false">
      <c r="A1442" s="251" t="s">
        <v>1043</v>
      </c>
      <c r="B1442" s="252" t="str">
        <f aca="false">IF(VLOOKUP(C1440,'Questionnaire part 2'!$D$254:$I$853,5,FALSE())="","#",ROUND(VLOOKUP(C1440,'Questionnaire part 2'!$D$254:$I$853,5,FALSE()),0))</f>
        <v>#</v>
      </c>
    </row>
    <row r="1443" customFormat="false" ht="15" hidden="false" customHeight="false" outlineLevel="0" collapsed="false">
      <c r="A1443" s="251" t="s">
        <v>1044</v>
      </c>
      <c r="B1443" s="252" t="str">
        <f aca="false">IF(VLOOKUP(C1440,'Questionnaire part 2'!$D$254:$I$853,6,FALSE())="","#",ROUND(VLOOKUP(C1440,'Questionnaire part 2'!$D$254:$I$853,6,FALSE()),0))</f>
        <v>#</v>
      </c>
    </row>
    <row r="1444" customFormat="false" ht="15" hidden="false" customHeight="false" outlineLevel="0" collapsed="false">
      <c r="A1444" s="251" t="s">
        <v>1041</v>
      </c>
      <c r="B1444" s="252" t="str">
        <f aca="false">IF(VLOOKUP(C1444,'Questionnaire part 2'!$D$254:$I$853,2,FALSE())="","#",UPPER(VLOOKUP(C1444,'Questionnaire part 2'!$D$254:$I$853,2,FALSE())))</f>
        <v>#</v>
      </c>
      <c r="C1444" s="0" t="n">
        <v>334</v>
      </c>
    </row>
    <row r="1445" customFormat="false" ht="15" hidden="false" customHeight="false" outlineLevel="0" collapsed="false">
      <c r="A1445" s="251" t="s">
        <v>1042</v>
      </c>
      <c r="B1445" s="252" t="str">
        <f aca="false">IF(ISNA(VLOOKUP(VLOOKUP(C1444,'Questionnaire part 2'!$D$254:$I$853,3,FALSE()),'Country &amp; Service Codes'!B:C,2,FALSE())),"#",VLOOKUP(VLOOKUP(C1444,'Questionnaire part 2'!$D$254:$I$853,3,FALSE()),'Country &amp; Service Codes'!B:C,2,FALSE()))</f>
        <v>#</v>
      </c>
    </row>
    <row r="1446" customFormat="false" ht="15" hidden="false" customHeight="false" outlineLevel="0" collapsed="false">
      <c r="A1446" s="251" t="s">
        <v>1043</v>
      </c>
      <c r="B1446" s="252" t="str">
        <f aca="false">IF(VLOOKUP(C1444,'Questionnaire part 2'!$D$254:$I$853,5,FALSE())="","#",ROUND(VLOOKUP(C1444,'Questionnaire part 2'!$D$254:$I$853,5,FALSE()),0))</f>
        <v>#</v>
      </c>
    </row>
    <row r="1447" customFormat="false" ht="15" hidden="false" customHeight="false" outlineLevel="0" collapsed="false">
      <c r="A1447" s="251" t="s">
        <v>1044</v>
      </c>
      <c r="B1447" s="252" t="str">
        <f aca="false">IF(VLOOKUP(C1444,'Questionnaire part 2'!$D$254:$I$853,6,FALSE())="","#",ROUND(VLOOKUP(C1444,'Questionnaire part 2'!$D$254:$I$853,6,FALSE()),0))</f>
        <v>#</v>
      </c>
    </row>
    <row r="1448" customFormat="false" ht="15" hidden="false" customHeight="false" outlineLevel="0" collapsed="false">
      <c r="A1448" s="251" t="s">
        <v>1041</v>
      </c>
      <c r="B1448" s="252" t="str">
        <f aca="false">IF(VLOOKUP(C1448,'Questionnaire part 2'!$D$254:$I$853,2,FALSE())="","#",UPPER(VLOOKUP(C1448,'Questionnaire part 2'!$D$254:$I$853,2,FALSE())))</f>
        <v>#</v>
      </c>
      <c r="C1448" s="0" t="n">
        <v>335</v>
      </c>
    </row>
    <row r="1449" customFormat="false" ht="15" hidden="false" customHeight="false" outlineLevel="0" collapsed="false">
      <c r="A1449" s="251" t="s">
        <v>1042</v>
      </c>
      <c r="B1449" s="252" t="str">
        <f aca="false">IF(ISNA(VLOOKUP(VLOOKUP(C1448,'Questionnaire part 2'!$D$254:$I$853,3,FALSE()),'Country &amp; Service Codes'!B:C,2,FALSE())),"#",VLOOKUP(VLOOKUP(C1448,'Questionnaire part 2'!$D$254:$I$853,3,FALSE()),'Country &amp; Service Codes'!B:C,2,FALSE()))</f>
        <v>#</v>
      </c>
    </row>
    <row r="1450" customFormat="false" ht="15" hidden="false" customHeight="false" outlineLevel="0" collapsed="false">
      <c r="A1450" s="251" t="s">
        <v>1043</v>
      </c>
      <c r="B1450" s="252" t="str">
        <f aca="false">IF(VLOOKUP(C1448,'Questionnaire part 2'!$D$254:$I$853,5,FALSE())="","#",ROUND(VLOOKUP(C1448,'Questionnaire part 2'!$D$254:$I$853,5,FALSE()),0))</f>
        <v>#</v>
      </c>
    </row>
    <row r="1451" customFormat="false" ht="15" hidden="false" customHeight="false" outlineLevel="0" collapsed="false">
      <c r="A1451" s="251" t="s">
        <v>1044</v>
      </c>
      <c r="B1451" s="252" t="str">
        <f aca="false">IF(VLOOKUP(C1448,'Questionnaire part 2'!$D$254:$I$853,6,FALSE())="","#",ROUND(VLOOKUP(C1448,'Questionnaire part 2'!$D$254:$I$853,6,FALSE()),0))</f>
        <v>#</v>
      </c>
    </row>
    <row r="1452" customFormat="false" ht="15" hidden="false" customHeight="false" outlineLevel="0" collapsed="false">
      <c r="A1452" s="251" t="s">
        <v>1041</v>
      </c>
      <c r="B1452" s="252" t="str">
        <f aca="false">IF(VLOOKUP(C1452,'Questionnaire part 2'!$D$254:$I$853,2,FALSE())="","#",UPPER(VLOOKUP(C1452,'Questionnaire part 2'!$D$254:$I$853,2,FALSE())))</f>
        <v>#</v>
      </c>
      <c r="C1452" s="0" t="n">
        <v>336</v>
      </c>
    </row>
    <row r="1453" customFormat="false" ht="15" hidden="false" customHeight="false" outlineLevel="0" collapsed="false">
      <c r="A1453" s="251" t="s">
        <v>1042</v>
      </c>
      <c r="B1453" s="252" t="str">
        <f aca="false">IF(ISNA(VLOOKUP(VLOOKUP(C1452,'Questionnaire part 2'!$D$254:$I$853,3,FALSE()),'Country &amp; Service Codes'!B:C,2,FALSE())),"#",VLOOKUP(VLOOKUP(C1452,'Questionnaire part 2'!$D$254:$I$853,3,FALSE()),'Country &amp; Service Codes'!B:C,2,FALSE()))</f>
        <v>#</v>
      </c>
    </row>
    <row r="1454" customFormat="false" ht="15" hidden="false" customHeight="false" outlineLevel="0" collapsed="false">
      <c r="A1454" s="251" t="s">
        <v>1043</v>
      </c>
      <c r="B1454" s="252" t="str">
        <f aca="false">IF(VLOOKUP(C1452,'Questionnaire part 2'!$D$254:$I$853,5,FALSE())="","#",ROUND(VLOOKUP(C1452,'Questionnaire part 2'!$D$254:$I$853,5,FALSE()),0))</f>
        <v>#</v>
      </c>
    </row>
    <row r="1455" customFormat="false" ht="15" hidden="false" customHeight="false" outlineLevel="0" collapsed="false">
      <c r="A1455" s="251" t="s">
        <v>1044</v>
      </c>
      <c r="B1455" s="252" t="str">
        <f aca="false">IF(VLOOKUP(C1452,'Questionnaire part 2'!$D$254:$I$853,6,FALSE())="","#",ROUND(VLOOKUP(C1452,'Questionnaire part 2'!$D$254:$I$853,6,FALSE()),0))</f>
        <v>#</v>
      </c>
    </row>
    <row r="1456" customFormat="false" ht="15" hidden="false" customHeight="false" outlineLevel="0" collapsed="false">
      <c r="A1456" s="251" t="s">
        <v>1041</v>
      </c>
      <c r="B1456" s="252" t="str">
        <f aca="false">IF(VLOOKUP(C1456,'Questionnaire part 2'!$D$254:$I$853,2,FALSE())="","#",UPPER(VLOOKUP(C1456,'Questionnaire part 2'!$D$254:$I$853,2,FALSE())))</f>
        <v>#</v>
      </c>
      <c r="C1456" s="0" t="n">
        <v>337</v>
      </c>
    </row>
    <row r="1457" customFormat="false" ht="15" hidden="false" customHeight="false" outlineLevel="0" collapsed="false">
      <c r="A1457" s="251" t="s">
        <v>1042</v>
      </c>
      <c r="B1457" s="252" t="str">
        <f aca="false">IF(ISNA(VLOOKUP(VLOOKUP(C1456,'Questionnaire part 2'!$D$254:$I$853,3,FALSE()),'Country &amp; Service Codes'!B:C,2,FALSE())),"#",VLOOKUP(VLOOKUP(C1456,'Questionnaire part 2'!$D$254:$I$853,3,FALSE()),'Country &amp; Service Codes'!B:C,2,FALSE()))</f>
        <v>#</v>
      </c>
    </row>
    <row r="1458" customFormat="false" ht="15" hidden="false" customHeight="false" outlineLevel="0" collapsed="false">
      <c r="A1458" s="251" t="s">
        <v>1043</v>
      </c>
      <c r="B1458" s="252" t="str">
        <f aca="false">IF(VLOOKUP(C1456,'Questionnaire part 2'!$D$254:$I$853,5,FALSE())="","#",ROUND(VLOOKUP(C1456,'Questionnaire part 2'!$D$254:$I$853,5,FALSE()),0))</f>
        <v>#</v>
      </c>
    </row>
    <row r="1459" customFormat="false" ht="15" hidden="false" customHeight="false" outlineLevel="0" collapsed="false">
      <c r="A1459" s="251" t="s">
        <v>1044</v>
      </c>
      <c r="B1459" s="252" t="str">
        <f aca="false">IF(VLOOKUP(C1456,'Questionnaire part 2'!$D$254:$I$853,6,FALSE())="","#",ROUND(VLOOKUP(C1456,'Questionnaire part 2'!$D$254:$I$853,6,FALSE()),0))</f>
        <v>#</v>
      </c>
    </row>
    <row r="1460" customFormat="false" ht="15" hidden="false" customHeight="false" outlineLevel="0" collapsed="false">
      <c r="A1460" s="251" t="s">
        <v>1041</v>
      </c>
      <c r="B1460" s="252" t="str">
        <f aca="false">IF(VLOOKUP(C1460,'Questionnaire part 2'!$D$254:$I$853,2,FALSE())="","#",UPPER(VLOOKUP(C1460,'Questionnaire part 2'!$D$254:$I$853,2,FALSE())))</f>
        <v>#</v>
      </c>
      <c r="C1460" s="0" t="n">
        <v>338</v>
      </c>
    </row>
    <row r="1461" customFormat="false" ht="15" hidden="false" customHeight="false" outlineLevel="0" collapsed="false">
      <c r="A1461" s="251" t="s">
        <v>1042</v>
      </c>
      <c r="B1461" s="252" t="str">
        <f aca="false">IF(ISNA(VLOOKUP(VLOOKUP(C1460,'Questionnaire part 2'!$D$254:$I$853,3,FALSE()),'Country &amp; Service Codes'!B:C,2,FALSE())),"#",VLOOKUP(VLOOKUP(C1460,'Questionnaire part 2'!$D$254:$I$853,3,FALSE()),'Country &amp; Service Codes'!B:C,2,FALSE()))</f>
        <v>#</v>
      </c>
    </row>
    <row r="1462" customFormat="false" ht="15" hidden="false" customHeight="false" outlineLevel="0" collapsed="false">
      <c r="A1462" s="251" t="s">
        <v>1043</v>
      </c>
      <c r="B1462" s="252" t="str">
        <f aca="false">IF(VLOOKUP(C1460,'Questionnaire part 2'!$D$254:$I$853,5,FALSE())="","#",ROUND(VLOOKUP(C1460,'Questionnaire part 2'!$D$254:$I$853,5,FALSE()),0))</f>
        <v>#</v>
      </c>
    </row>
    <row r="1463" customFormat="false" ht="15" hidden="false" customHeight="false" outlineLevel="0" collapsed="false">
      <c r="A1463" s="251" t="s">
        <v>1044</v>
      </c>
      <c r="B1463" s="252" t="str">
        <f aca="false">IF(VLOOKUP(C1460,'Questionnaire part 2'!$D$254:$I$853,6,FALSE())="","#",ROUND(VLOOKUP(C1460,'Questionnaire part 2'!$D$254:$I$853,6,FALSE()),0))</f>
        <v>#</v>
      </c>
    </row>
    <row r="1464" customFormat="false" ht="15" hidden="false" customHeight="false" outlineLevel="0" collapsed="false">
      <c r="A1464" s="251" t="s">
        <v>1041</v>
      </c>
      <c r="B1464" s="252" t="str">
        <f aca="false">IF(VLOOKUP(C1464,'Questionnaire part 2'!$D$254:$I$853,2,FALSE())="","#",UPPER(VLOOKUP(C1464,'Questionnaire part 2'!$D$254:$I$853,2,FALSE())))</f>
        <v>#</v>
      </c>
      <c r="C1464" s="0" t="n">
        <v>339</v>
      </c>
    </row>
    <row r="1465" customFormat="false" ht="15" hidden="false" customHeight="false" outlineLevel="0" collapsed="false">
      <c r="A1465" s="251" t="s">
        <v>1042</v>
      </c>
      <c r="B1465" s="252" t="str">
        <f aca="false">IF(ISNA(VLOOKUP(VLOOKUP(C1464,'Questionnaire part 2'!$D$254:$I$853,3,FALSE()),'Country &amp; Service Codes'!B:C,2,FALSE())),"#",VLOOKUP(VLOOKUP(C1464,'Questionnaire part 2'!$D$254:$I$853,3,FALSE()),'Country &amp; Service Codes'!B:C,2,FALSE()))</f>
        <v>#</v>
      </c>
    </row>
    <row r="1466" customFormat="false" ht="15" hidden="false" customHeight="false" outlineLevel="0" collapsed="false">
      <c r="A1466" s="251" t="s">
        <v>1043</v>
      </c>
      <c r="B1466" s="252" t="str">
        <f aca="false">IF(VLOOKUP(C1464,'Questionnaire part 2'!$D$254:$I$853,5,FALSE())="","#",ROUND(VLOOKUP(C1464,'Questionnaire part 2'!$D$254:$I$853,5,FALSE()),0))</f>
        <v>#</v>
      </c>
    </row>
    <row r="1467" customFormat="false" ht="15" hidden="false" customHeight="false" outlineLevel="0" collapsed="false">
      <c r="A1467" s="251" t="s">
        <v>1044</v>
      </c>
      <c r="B1467" s="252" t="str">
        <f aca="false">IF(VLOOKUP(C1464,'Questionnaire part 2'!$D$254:$I$853,6,FALSE())="","#",ROUND(VLOOKUP(C1464,'Questionnaire part 2'!$D$254:$I$853,6,FALSE()),0))</f>
        <v>#</v>
      </c>
    </row>
    <row r="1468" customFormat="false" ht="15" hidden="false" customHeight="false" outlineLevel="0" collapsed="false">
      <c r="A1468" s="251" t="s">
        <v>1041</v>
      </c>
      <c r="B1468" s="252" t="str">
        <f aca="false">IF(VLOOKUP(C1468,'Questionnaire part 2'!$D$254:$I$853,2,FALSE())="","#",UPPER(VLOOKUP(C1468,'Questionnaire part 2'!$D$254:$I$853,2,FALSE())))</f>
        <v>#</v>
      </c>
      <c r="C1468" s="0" t="n">
        <v>340</v>
      </c>
    </row>
    <row r="1469" customFormat="false" ht="15" hidden="false" customHeight="false" outlineLevel="0" collapsed="false">
      <c r="A1469" s="251" t="s">
        <v>1042</v>
      </c>
      <c r="B1469" s="252" t="str">
        <f aca="false">IF(ISNA(VLOOKUP(VLOOKUP(C1468,'Questionnaire part 2'!$D$254:$I$853,3,FALSE()),'Country &amp; Service Codes'!B:C,2,FALSE())),"#",VLOOKUP(VLOOKUP(C1468,'Questionnaire part 2'!$D$254:$I$853,3,FALSE()),'Country &amp; Service Codes'!B:C,2,FALSE()))</f>
        <v>#</v>
      </c>
    </row>
    <row r="1470" customFormat="false" ht="15" hidden="false" customHeight="false" outlineLevel="0" collapsed="false">
      <c r="A1470" s="251" t="s">
        <v>1043</v>
      </c>
      <c r="B1470" s="252" t="str">
        <f aca="false">IF(VLOOKUP(C1468,'Questionnaire part 2'!$D$254:$I$853,5,FALSE())="","#",ROUND(VLOOKUP(C1468,'Questionnaire part 2'!$D$254:$I$853,5,FALSE()),0))</f>
        <v>#</v>
      </c>
    </row>
    <row r="1471" customFormat="false" ht="15" hidden="false" customHeight="false" outlineLevel="0" collapsed="false">
      <c r="A1471" s="251" t="s">
        <v>1044</v>
      </c>
      <c r="B1471" s="252" t="str">
        <f aca="false">IF(VLOOKUP(C1468,'Questionnaire part 2'!$D$254:$I$853,6,FALSE())="","#",ROUND(VLOOKUP(C1468,'Questionnaire part 2'!$D$254:$I$853,6,FALSE()),0))</f>
        <v>#</v>
      </c>
    </row>
    <row r="1472" customFormat="false" ht="15" hidden="false" customHeight="false" outlineLevel="0" collapsed="false">
      <c r="A1472" s="251" t="s">
        <v>1041</v>
      </c>
      <c r="B1472" s="252" t="str">
        <f aca="false">IF(VLOOKUP(C1472,'Questionnaire part 2'!$D$254:$I$853,2,FALSE())="","#",UPPER(VLOOKUP(C1472,'Questionnaire part 2'!$D$254:$I$853,2,FALSE())))</f>
        <v>#</v>
      </c>
      <c r="C1472" s="0" t="n">
        <v>341</v>
      </c>
    </row>
    <row r="1473" customFormat="false" ht="15" hidden="false" customHeight="false" outlineLevel="0" collapsed="false">
      <c r="A1473" s="251" t="s">
        <v>1042</v>
      </c>
      <c r="B1473" s="252" t="str">
        <f aca="false">IF(ISNA(VLOOKUP(VLOOKUP(C1472,'Questionnaire part 2'!$D$254:$I$853,3,FALSE()),'Country &amp; Service Codes'!B:C,2,FALSE())),"#",VLOOKUP(VLOOKUP(C1472,'Questionnaire part 2'!$D$254:$I$853,3,FALSE()),'Country &amp; Service Codes'!B:C,2,FALSE()))</f>
        <v>#</v>
      </c>
    </row>
    <row r="1474" customFormat="false" ht="15" hidden="false" customHeight="false" outlineLevel="0" collapsed="false">
      <c r="A1474" s="251" t="s">
        <v>1043</v>
      </c>
      <c r="B1474" s="252" t="str">
        <f aca="false">IF(VLOOKUP(C1472,'Questionnaire part 2'!$D$254:$I$853,5,FALSE())="","#",ROUND(VLOOKUP(C1472,'Questionnaire part 2'!$D$254:$I$853,5,FALSE()),0))</f>
        <v>#</v>
      </c>
    </row>
    <row r="1475" customFormat="false" ht="15" hidden="false" customHeight="false" outlineLevel="0" collapsed="false">
      <c r="A1475" s="251" t="s">
        <v>1044</v>
      </c>
      <c r="B1475" s="252" t="str">
        <f aca="false">IF(VLOOKUP(C1472,'Questionnaire part 2'!$D$254:$I$853,6,FALSE())="","#",ROUND(VLOOKUP(C1472,'Questionnaire part 2'!$D$254:$I$853,6,FALSE()),0))</f>
        <v>#</v>
      </c>
    </row>
    <row r="1476" customFormat="false" ht="15" hidden="false" customHeight="false" outlineLevel="0" collapsed="false">
      <c r="A1476" s="251" t="s">
        <v>1041</v>
      </c>
      <c r="B1476" s="252" t="str">
        <f aca="false">IF(VLOOKUP(C1476,'Questionnaire part 2'!$D$254:$I$853,2,FALSE())="","#",UPPER(VLOOKUP(C1476,'Questionnaire part 2'!$D$254:$I$853,2,FALSE())))</f>
        <v>#</v>
      </c>
      <c r="C1476" s="0" t="n">
        <v>342</v>
      </c>
    </row>
    <row r="1477" customFormat="false" ht="15" hidden="false" customHeight="false" outlineLevel="0" collapsed="false">
      <c r="A1477" s="251" t="s">
        <v>1042</v>
      </c>
      <c r="B1477" s="252" t="str">
        <f aca="false">IF(ISNA(VLOOKUP(VLOOKUP(C1476,'Questionnaire part 2'!$D$254:$I$853,3,FALSE()),'Country &amp; Service Codes'!B:C,2,FALSE())),"#",VLOOKUP(VLOOKUP(C1476,'Questionnaire part 2'!$D$254:$I$853,3,FALSE()),'Country &amp; Service Codes'!B:C,2,FALSE()))</f>
        <v>#</v>
      </c>
    </row>
    <row r="1478" customFormat="false" ht="15" hidden="false" customHeight="false" outlineLevel="0" collapsed="false">
      <c r="A1478" s="251" t="s">
        <v>1043</v>
      </c>
      <c r="B1478" s="252" t="str">
        <f aca="false">IF(VLOOKUP(C1476,'Questionnaire part 2'!$D$254:$I$853,5,FALSE())="","#",ROUND(VLOOKUP(C1476,'Questionnaire part 2'!$D$254:$I$853,5,FALSE()),0))</f>
        <v>#</v>
      </c>
    </row>
    <row r="1479" customFormat="false" ht="15" hidden="false" customHeight="false" outlineLevel="0" collapsed="false">
      <c r="A1479" s="251" t="s">
        <v>1044</v>
      </c>
      <c r="B1479" s="252" t="str">
        <f aca="false">IF(VLOOKUP(C1476,'Questionnaire part 2'!$D$254:$I$853,6,FALSE())="","#",ROUND(VLOOKUP(C1476,'Questionnaire part 2'!$D$254:$I$853,6,FALSE()),0))</f>
        <v>#</v>
      </c>
    </row>
    <row r="1480" customFormat="false" ht="15" hidden="false" customHeight="false" outlineLevel="0" collapsed="false">
      <c r="A1480" s="251" t="s">
        <v>1041</v>
      </c>
      <c r="B1480" s="252" t="str">
        <f aca="false">IF(VLOOKUP(C1480,'Questionnaire part 2'!$D$254:$I$853,2,FALSE())="","#",UPPER(VLOOKUP(C1480,'Questionnaire part 2'!$D$254:$I$853,2,FALSE())))</f>
        <v>#</v>
      </c>
      <c r="C1480" s="0" t="n">
        <v>343</v>
      </c>
    </row>
    <row r="1481" customFormat="false" ht="15" hidden="false" customHeight="false" outlineLevel="0" collapsed="false">
      <c r="A1481" s="251" t="s">
        <v>1042</v>
      </c>
      <c r="B1481" s="252" t="str">
        <f aca="false">IF(ISNA(VLOOKUP(VLOOKUP(C1480,'Questionnaire part 2'!$D$254:$I$853,3,FALSE()),'Country &amp; Service Codes'!B:C,2,FALSE())),"#",VLOOKUP(VLOOKUP(C1480,'Questionnaire part 2'!$D$254:$I$853,3,FALSE()),'Country &amp; Service Codes'!B:C,2,FALSE()))</f>
        <v>#</v>
      </c>
    </row>
    <row r="1482" customFormat="false" ht="15" hidden="false" customHeight="false" outlineLevel="0" collapsed="false">
      <c r="A1482" s="251" t="s">
        <v>1043</v>
      </c>
      <c r="B1482" s="252" t="str">
        <f aca="false">IF(VLOOKUP(C1480,'Questionnaire part 2'!$D$254:$I$853,5,FALSE())="","#",ROUND(VLOOKUP(C1480,'Questionnaire part 2'!$D$254:$I$853,5,FALSE()),0))</f>
        <v>#</v>
      </c>
    </row>
    <row r="1483" customFormat="false" ht="15" hidden="false" customHeight="false" outlineLevel="0" collapsed="false">
      <c r="A1483" s="251" t="s">
        <v>1044</v>
      </c>
      <c r="B1483" s="252" t="str">
        <f aca="false">IF(VLOOKUP(C1480,'Questionnaire part 2'!$D$254:$I$853,6,FALSE())="","#",ROUND(VLOOKUP(C1480,'Questionnaire part 2'!$D$254:$I$853,6,FALSE()),0))</f>
        <v>#</v>
      </c>
    </row>
    <row r="1484" customFormat="false" ht="15" hidden="false" customHeight="false" outlineLevel="0" collapsed="false">
      <c r="A1484" s="251" t="s">
        <v>1041</v>
      </c>
      <c r="B1484" s="252" t="str">
        <f aca="false">IF(VLOOKUP(C1484,'Questionnaire part 2'!$D$254:$I$853,2,FALSE())="","#",UPPER(VLOOKUP(C1484,'Questionnaire part 2'!$D$254:$I$853,2,FALSE())))</f>
        <v>#</v>
      </c>
      <c r="C1484" s="0" t="n">
        <v>344</v>
      </c>
    </row>
    <row r="1485" customFormat="false" ht="15" hidden="false" customHeight="false" outlineLevel="0" collapsed="false">
      <c r="A1485" s="251" t="s">
        <v>1042</v>
      </c>
      <c r="B1485" s="252" t="str">
        <f aca="false">IF(ISNA(VLOOKUP(VLOOKUP(C1484,'Questionnaire part 2'!$D$254:$I$853,3,FALSE()),'Country &amp; Service Codes'!B:C,2,FALSE())),"#",VLOOKUP(VLOOKUP(C1484,'Questionnaire part 2'!$D$254:$I$853,3,FALSE()),'Country &amp; Service Codes'!B:C,2,FALSE()))</f>
        <v>#</v>
      </c>
    </row>
    <row r="1486" customFormat="false" ht="15" hidden="false" customHeight="false" outlineLevel="0" collapsed="false">
      <c r="A1486" s="251" t="s">
        <v>1043</v>
      </c>
      <c r="B1486" s="252" t="str">
        <f aca="false">IF(VLOOKUP(C1484,'Questionnaire part 2'!$D$254:$I$853,5,FALSE())="","#",ROUND(VLOOKUP(C1484,'Questionnaire part 2'!$D$254:$I$853,5,FALSE()),0))</f>
        <v>#</v>
      </c>
    </row>
    <row r="1487" customFormat="false" ht="15" hidden="false" customHeight="false" outlineLevel="0" collapsed="false">
      <c r="A1487" s="251" t="s">
        <v>1044</v>
      </c>
      <c r="B1487" s="252" t="str">
        <f aca="false">IF(VLOOKUP(C1484,'Questionnaire part 2'!$D$254:$I$853,6,FALSE())="","#",ROUND(VLOOKUP(C1484,'Questionnaire part 2'!$D$254:$I$853,6,FALSE()),0))</f>
        <v>#</v>
      </c>
    </row>
    <row r="1488" customFormat="false" ht="15" hidden="false" customHeight="false" outlineLevel="0" collapsed="false">
      <c r="A1488" s="251" t="s">
        <v>1041</v>
      </c>
      <c r="B1488" s="252" t="str">
        <f aca="false">IF(VLOOKUP(C1488,'Questionnaire part 2'!$D$254:$I$853,2,FALSE())="","#",UPPER(VLOOKUP(C1488,'Questionnaire part 2'!$D$254:$I$853,2,FALSE())))</f>
        <v>#</v>
      </c>
      <c r="C1488" s="0" t="n">
        <v>345</v>
      </c>
    </row>
    <row r="1489" customFormat="false" ht="15" hidden="false" customHeight="false" outlineLevel="0" collapsed="false">
      <c r="A1489" s="251" t="s">
        <v>1042</v>
      </c>
      <c r="B1489" s="252" t="str">
        <f aca="false">IF(ISNA(VLOOKUP(VLOOKUP(C1488,'Questionnaire part 2'!$D$254:$I$853,3,FALSE()),'Country &amp; Service Codes'!B:C,2,FALSE())),"#",VLOOKUP(VLOOKUP(C1488,'Questionnaire part 2'!$D$254:$I$853,3,FALSE()),'Country &amp; Service Codes'!B:C,2,FALSE()))</f>
        <v>#</v>
      </c>
    </row>
    <row r="1490" customFormat="false" ht="15" hidden="false" customHeight="false" outlineLevel="0" collapsed="false">
      <c r="A1490" s="251" t="s">
        <v>1043</v>
      </c>
      <c r="B1490" s="252" t="str">
        <f aca="false">IF(VLOOKUP(C1488,'Questionnaire part 2'!$D$254:$I$853,5,FALSE())="","#",ROUND(VLOOKUP(C1488,'Questionnaire part 2'!$D$254:$I$853,5,FALSE()),0))</f>
        <v>#</v>
      </c>
    </row>
    <row r="1491" customFormat="false" ht="15" hidden="false" customHeight="false" outlineLevel="0" collapsed="false">
      <c r="A1491" s="251" t="s">
        <v>1044</v>
      </c>
      <c r="B1491" s="252" t="str">
        <f aca="false">IF(VLOOKUP(C1488,'Questionnaire part 2'!$D$254:$I$853,6,FALSE())="","#",ROUND(VLOOKUP(C1488,'Questionnaire part 2'!$D$254:$I$853,6,FALSE()),0))</f>
        <v>#</v>
      </c>
    </row>
    <row r="1492" customFormat="false" ht="15" hidden="false" customHeight="false" outlineLevel="0" collapsed="false">
      <c r="A1492" s="251" t="s">
        <v>1041</v>
      </c>
      <c r="B1492" s="252" t="str">
        <f aca="false">IF(VLOOKUP(C1492,'Questionnaire part 2'!$D$254:$I$853,2,FALSE())="","#",UPPER(VLOOKUP(C1492,'Questionnaire part 2'!$D$254:$I$853,2,FALSE())))</f>
        <v>#</v>
      </c>
      <c r="C1492" s="0" t="n">
        <v>346</v>
      </c>
    </row>
    <row r="1493" customFormat="false" ht="15" hidden="false" customHeight="false" outlineLevel="0" collapsed="false">
      <c r="A1493" s="251" t="s">
        <v>1042</v>
      </c>
      <c r="B1493" s="252" t="str">
        <f aca="false">IF(ISNA(VLOOKUP(VLOOKUP(C1492,'Questionnaire part 2'!$D$254:$I$853,3,FALSE()),'Country &amp; Service Codes'!B:C,2,FALSE())),"#",VLOOKUP(VLOOKUP(C1492,'Questionnaire part 2'!$D$254:$I$853,3,FALSE()),'Country &amp; Service Codes'!B:C,2,FALSE()))</f>
        <v>#</v>
      </c>
    </row>
    <row r="1494" customFormat="false" ht="15" hidden="false" customHeight="false" outlineLevel="0" collapsed="false">
      <c r="A1494" s="251" t="s">
        <v>1043</v>
      </c>
      <c r="B1494" s="252" t="str">
        <f aca="false">IF(VLOOKUP(C1492,'Questionnaire part 2'!$D$254:$I$853,5,FALSE())="","#",ROUND(VLOOKUP(C1492,'Questionnaire part 2'!$D$254:$I$853,5,FALSE()),0))</f>
        <v>#</v>
      </c>
    </row>
    <row r="1495" customFormat="false" ht="15" hidden="false" customHeight="false" outlineLevel="0" collapsed="false">
      <c r="A1495" s="251" t="s">
        <v>1044</v>
      </c>
      <c r="B1495" s="252" t="str">
        <f aca="false">IF(VLOOKUP(C1492,'Questionnaire part 2'!$D$254:$I$853,6,FALSE())="","#",ROUND(VLOOKUP(C1492,'Questionnaire part 2'!$D$254:$I$853,6,FALSE()),0))</f>
        <v>#</v>
      </c>
    </row>
    <row r="1496" customFormat="false" ht="15" hidden="false" customHeight="false" outlineLevel="0" collapsed="false">
      <c r="A1496" s="251" t="s">
        <v>1041</v>
      </c>
      <c r="B1496" s="252" t="str">
        <f aca="false">IF(VLOOKUP(C1496,'Questionnaire part 2'!$D$254:$I$853,2,FALSE())="","#",UPPER(VLOOKUP(C1496,'Questionnaire part 2'!$D$254:$I$853,2,FALSE())))</f>
        <v>#</v>
      </c>
      <c r="C1496" s="0" t="n">
        <v>347</v>
      </c>
    </row>
    <row r="1497" customFormat="false" ht="15" hidden="false" customHeight="false" outlineLevel="0" collapsed="false">
      <c r="A1497" s="251" t="s">
        <v>1042</v>
      </c>
      <c r="B1497" s="252" t="str">
        <f aca="false">IF(ISNA(VLOOKUP(VLOOKUP(C1496,'Questionnaire part 2'!$D$254:$I$853,3,FALSE()),'Country &amp; Service Codes'!B:C,2,FALSE())),"#",VLOOKUP(VLOOKUP(C1496,'Questionnaire part 2'!$D$254:$I$853,3,FALSE()),'Country &amp; Service Codes'!B:C,2,FALSE()))</f>
        <v>#</v>
      </c>
    </row>
    <row r="1498" customFormat="false" ht="15" hidden="false" customHeight="false" outlineLevel="0" collapsed="false">
      <c r="A1498" s="251" t="s">
        <v>1043</v>
      </c>
      <c r="B1498" s="252" t="str">
        <f aca="false">IF(VLOOKUP(C1496,'Questionnaire part 2'!$D$254:$I$853,5,FALSE())="","#",ROUND(VLOOKUP(C1496,'Questionnaire part 2'!$D$254:$I$853,5,FALSE()),0))</f>
        <v>#</v>
      </c>
    </row>
    <row r="1499" customFormat="false" ht="15" hidden="false" customHeight="false" outlineLevel="0" collapsed="false">
      <c r="A1499" s="251" t="s">
        <v>1044</v>
      </c>
      <c r="B1499" s="252" t="str">
        <f aca="false">IF(VLOOKUP(C1496,'Questionnaire part 2'!$D$254:$I$853,6,FALSE())="","#",ROUND(VLOOKUP(C1496,'Questionnaire part 2'!$D$254:$I$853,6,FALSE()),0))</f>
        <v>#</v>
      </c>
    </row>
    <row r="1500" customFormat="false" ht="15" hidden="false" customHeight="false" outlineLevel="0" collapsed="false">
      <c r="A1500" s="251" t="s">
        <v>1041</v>
      </c>
      <c r="B1500" s="252" t="str">
        <f aca="false">IF(VLOOKUP(C1500,'Questionnaire part 2'!$D$254:$I$853,2,FALSE())="","#",UPPER(VLOOKUP(C1500,'Questionnaire part 2'!$D$254:$I$853,2,FALSE())))</f>
        <v>#</v>
      </c>
      <c r="C1500" s="0" t="n">
        <v>348</v>
      </c>
    </row>
    <row r="1501" customFormat="false" ht="15" hidden="false" customHeight="false" outlineLevel="0" collapsed="false">
      <c r="A1501" s="251" t="s">
        <v>1042</v>
      </c>
      <c r="B1501" s="252" t="str">
        <f aca="false">IF(ISNA(VLOOKUP(VLOOKUP(C1500,'Questionnaire part 2'!$D$254:$I$853,3,FALSE()),'Country &amp; Service Codes'!B:C,2,FALSE())),"#",VLOOKUP(VLOOKUP(C1500,'Questionnaire part 2'!$D$254:$I$853,3,FALSE()),'Country &amp; Service Codes'!B:C,2,FALSE()))</f>
        <v>#</v>
      </c>
    </row>
    <row r="1502" customFormat="false" ht="15" hidden="false" customHeight="false" outlineLevel="0" collapsed="false">
      <c r="A1502" s="251" t="s">
        <v>1043</v>
      </c>
      <c r="B1502" s="252" t="str">
        <f aca="false">IF(VLOOKUP(C1500,'Questionnaire part 2'!$D$254:$I$853,5,FALSE())="","#",ROUND(VLOOKUP(C1500,'Questionnaire part 2'!$D$254:$I$853,5,FALSE()),0))</f>
        <v>#</v>
      </c>
    </row>
    <row r="1503" customFormat="false" ht="15" hidden="false" customHeight="false" outlineLevel="0" collapsed="false">
      <c r="A1503" s="251" t="s">
        <v>1044</v>
      </c>
      <c r="B1503" s="252" t="str">
        <f aca="false">IF(VLOOKUP(C1500,'Questionnaire part 2'!$D$254:$I$853,6,FALSE())="","#",ROUND(VLOOKUP(C1500,'Questionnaire part 2'!$D$254:$I$853,6,FALSE()),0))</f>
        <v>#</v>
      </c>
    </row>
    <row r="1504" customFormat="false" ht="15" hidden="false" customHeight="false" outlineLevel="0" collapsed="false">
      <c r="A1504" s="251" t="s">
        <v>1041</v>
      </c>
      <c r="B1504" s="252" t="str">
        <f aca="false">IF(VLOOKUP(C1504,'Questionnaire part 2'!$D$254:$I$853,2,FALSE())="","#",UPPER(VLOOKUP(C1504,'Questionnaire part 2'!$D$254:$I$853,2,FALSE())))</f>
        <v>#</v>
      </c>
      <c r="C1504" s="0" t="n">
        <v>349</v>
      </c>
    </row>
    <row r="1505" customFormat="false" ht="15" hidden="false" customHeight="false" outlineLevel="0" collapsed="false">
      <c r="A1505" s="251" t="s">
        <v>1042</v>
      </c>
      <c r="B1505" s="252" t="str">
        <f aca="false">IF(ISNA(VLOOKUP(VLOOKUP(C1504,'Questionnaire part 2'!$D$254:$I$853,3,FALSE()),'Country &amp; Service Codes'!B:C,2,FALSE())),"#",VLOOKUP(VLOOKUP(C1504,'Questionnaire part 2'!$D$254:$I$853,3,FALSE()),'Country &amp; Service Codes'!B:C,2,FALSE()))</f>
        <v>#</v>
      </c>
    </row>
    <row r="1506" customFormat="false" ht="15" hidden="false" customHeight="false" outlineLevel="0" collapsed="false">
      <c r="A1506" s="251" t="s">
        <v>1043</v>
      </c>
      <c r="B1506" s="252" t="str">
        <f aca="false">IF(VLOOKUP(C1504,'Questionnaire part 2'!$D$254:$I$853,5,FALSE())="","#",ROUND(VLOOKUP(C1504,'Questionnaire part 2'!$D$254:$I$853,5,FALSE()),0))</f>
        <v>#</v>
      </c>
    </row>
    <row r="1507" customFormat="false" ht="15" hidden="false" customHeight="false" outlineLevel="0" collapsed="false">
      <c r="A1507" s="251" t="s">
        <v>1044</v>
      </c>
      <c r="B1507" s="252" t="str">
        <f aca="false">IF(VLOOKUP(C1504,'Questionnaire part 2'!$D$254:$I$853,6,FALSE())="","#",ROUND(VLOOKUP(C1504,'Questionnaire part 2'!$D$254:$I$853,6,FALSE()),0))</f>
        <v>#</v>
      </c>
    </row>
    <row r="1508" customFormat="false" ht="15" hidden="false" customHeight="false" outlineLevel="0" collapsed="false">
      <c r="A1508" s="251" t="s">
        <v>1041</v>
      </c>
      <c r="B1508" s="252" t="str">
        <f aca="false">IF(VLOOKUP(C1508,'Questionnaire part 2'!$D$254:$I$853,2,FALSE())="","#",UPPER(VLOOKUP(C1508,'Questionnaire part 2'!$D$254:$I$853,2,FALSE())))</f>
        <v>#</v>
      </c>
      <c r="C1508" s="0" t="n">
        <v>350</v>
      </c>
    </row>
    <row r="1509" customFormat="false" ht="15" hidden="false" customHeight="false" outlineLevel="0" collapsed="false">
      <c r="A1509" s="251" t="s">
        <v>1042</v>
      </c>
      <c r="B1509" s="252" t="str">
        <f aca="false">IF(ISNA(VLOOKUP(VLOOKUP(C1508,'Questionnaire part 2'!$D$254:$I$853,3,FALSE()),'Country &amp; Service Codes'!B:C,2,FALSE())),"#",VLOOKUP(VLOOKUP(C1508,'Questionnaire part 2'!$D$254:$I$853,3,FALSE()),'Country &amp; Service Codes'!B:C,2,FALSE()))</f>
        <v>#</v>
      </c>
    </row>
    <row r="1510" customFormat="false" ht="15" hidden="false" customHeight="false" outlineLevel="0" collapsed="false">
      <c r="A1510" s="251" t="s">
        <v>1043</v>
      </c>
      <c r="B1510" s="252" t="str">
        <f aca="false">IF(VLOOKUP(C1508,'Questionnaire part 2'!$D$254:$I$853,5,FALSE())="","#",ROUND(VLOOKUP(C1508,'Questionnaire part 2'!$D$254:$I$853,5,FALSE()),0))</f>
        <v>#</v>
      </c>
    </row>
    <row r="1511" customFormat="false" ht="15" hidden="false" customHeight="false" outlineLevel="0" collapsed="false">
      <c r="A1511" s="251" t="s">
        <v>1044</v>
      </c>
      <c r="B1511" s="252" t="str">
        <f aca="false">IF(VLOOKUP(C1508,'Questionnaire part 2'!$D$254:$I$853,6,FALSE())="","#",ROUND(VLOOKUP(C1508,'Questionnaire part 2'!$D$254:$I$853,6,FALSE()),0))</f>
        <v>#</v>
      </c>
    </row>
    <row r="1512" customFormat="false" ht="15" hidden="false" customHeight="false" outlineLevel="0" collapsed="false">
      <c r="A1512" s="251" t="s">
        <v>1041</v>
      </c>
      <c r="B1512" s="252" t="str">
        <f aca="false">IF(VLOOKUP(C1512,'Questionnaire part 2'!$D$254:$I$853,2,FALSE())="","#",UPPER(VLOOKUP(C1512,'Questionnaire part 2'!$D$254:$I$853,2,FALSE())))</f>
        <v>#</v>
      </c>
      <c r="C1512" s="0" t="n">
        <v>351</v>
      </c>
    </row>
    <row r="1513" customFormat="false" ht="15" hidden="false" customHeight="false" outlineLevel="0" collapsed="false">
      <c r="A1513" s="251" t="s">
        <v>1042</v>
      </c>
      <c r="B1513" s="252" t="str">
        <f aca="false">IF(ISNA(VLOOKUP(VLOOKUP(C1512,'Questionnaire part 2'!$D$254:$I$853,3,FALSE()),'Country &amp; Service Codes'!B:C,2,FALSE())),"#",VLOOKUP(VLOOKUP(C1512,'Questionnaire part 2'!$D$254:$I$853,3,FALSE()),'Country &amp; Service Codes'!B:C,2,FALSE()))</f>
        <v>#</v>
      </c>
    </row>
    <row r="1514" customFormat="false" ht="15" hidden="false" customHeight="false" outlineLevel="0" collapsed="false">
      <c r="A1514" s="251" t="s">
        <v>1043</v>
      </c>
      <c r="B1514" s="252" t="str">
        <f aca="false">IF(VLOOKUP(C1512,'Questionnaire part 2'!$D$254:$I$853,5,FALSE())="","#",ROUND(VLOOKUP(C1512,'Questionnaire part 2'!$D$254:$I$853,5,FALSE()),0))</f>
        <v>#</v>
      </c>
    </row>
    <row r="1515" customFormat="false" ht="15" hidden="false" customHeight="false" outlineLevel="0" collapsed="false">
      <c r="A1515" s="251" t="s">
        <v>1044</v>
      </c>
      <c r="B1515" s="252" t="str">
        <f aca="false">IF(VLOOKUP(C1512,'Questionnaire part 2'!$D$254:$I$853,6,FALSE())="","#",ROUND(VLOOKUP(C1512,'Questionnaire part 2'!$D$254:$I$853,6,FALSE()),0))</f>
        <v>#</v>
      </c>
    </row>
    <row r="1516" customFormat="false" ht="15" hidden="false" customHeight="false" outlineLevel="0" collapsed="false">
      <c r="A1516" s="251" t="s">
        <v>1041</v>
      </c>
      <c r="B1516" s="252" t="str">
        <f aca="false">IF(VLOOKUP(C1516,'Questionnaire part 2'!$D$254:$I$853,2,FALSE())="","#",UPPER(VLOOKUP(C1516,'Questionnaire part 2'!$D$254:$I$853,2,FALSE())))</f>
        <v>#</v>
      </c>
      <c r="C1516" s="0" t="n">
        <v>352</v>
      </c>
    </row>
    <row r="1517" customFormat="false" ht="15" hidden="false" customHeight="false" outlineLevel="0" collapsed="false">
      <c r="A1517" s="251" t="s">
        <v>1042</v>
      </c>
      <c r="B1517" s="252" t="str">
        <f aca="false">IF(ISNA(VLOOKUP(VLOOKUP(C1516,'Questionnaire part 2'!$D$254:$I$853,3,FALSE()),'Country &amp; Service Codes'!B:C,2,FALSE())),"#",VLOOKUP(VLOOKUP(C1516,'Questionnaire part 2'!$D$254:$I$853,3,FALSE()),'Country &amp; Service Codes'!B:C,2,FALSE()))</f>
        <v>#</v>
      </c>
    </row>
    <row r="1518" customFormat="false" ht="15" hidden="false" customHeight="false" outlineLevel="0" collapsed="false">
      <c r="A1518" s="251" t="s">
        <v>1043</v>
      </c>
      <c r="B1518" s="252" t="str">
        <f aca="false">IF(VLOOKUP(C1516,'Questionnaire part 2'!$D$254:$I$853,5,FALSE())="","#",ROUND(VLOOKUP(C1516,'Questionnaire part 2'!$D$254:$I$853,5,FALSE()),0))</f>
        <v>#</v>
      </c>
    </row>
    <row r="1519" customFormat="false" ht="15" hidden="false" customHeight="false" outlineLevel="0" collapsed="false">
      <c r="A1519" s="251" t="s">
        <v>1044</v>
      </c>
      <c r="B1519" s="252" t="str">
        <f aca="false">IF(VLOOKUP(C1516,'Questionnaire part 2'!$D$254:$I$853,6,FALSE())="","#",ROUND(VLOOKUP(C1516,'Questionnaire part 2'!$D$254:$I$853,6,FALSE()),0))</f>
        <v>#</v>
      </c>
    </row>
    <row r="1520" customFormat="false" ht="15" hidden="false" customHeight="false" outlineLevel="0" collapsed="false">
      <c r="A1520" s="251" t="s">
        <v>1041</v>
      </c>
      <c r="B1520" s="252" t="str">
        <f aca="false">IF(VLOOKUP(C1520,'Questionnaire part 2'!$D$254:$I$853,2,FALSE())="","#",UPPER(VLOOKUP(C1520,'Questionnaire part 2'!$D$254:$I$853,2,FALSE())))</f>
        <v>#</v>
      </c>
      <c r="C1520" s="0" t="n">
        <v>353</v>
      </c>
    </row>
    <row r="1521" customFormat="false" ht="15" hidden="false" customHeight="false" outlineLevel="0" collapsed="false">
      <c r="A1521" s="251" t="s">
        <v>1042</v>
      </c>
      <c r="B1521" s="252" t="str">
        <f aca="false">IF(ISNA(VLOOKUP(VLOOKUP(C1520,'Questionnaire part 2'!$D$254:$I$853,3,FALSE()),'Country &amp; Service Codes'!B:C,2,FALSE())),"#",VLOOKUP(VLOOKUP(C1520,'Questionnaire part 2'!$D$254:$I$853,3,FALSE()),'Country &amp; Service Codes'!B:C,2,FALSE()))</f>
        <v>#</v>
      </c>
    </row>
    <row r="1522" customFormat="false" ht="15" hidden="false" customHeight="false" outlineLevel="0" collapsed="false">
      <c r="A1522" s="251" t="s">
        <v>1043</v>
      </c>
      <c r="B1522" s="252" t="str">
        <f aca="false">IF(VLOOKUP(C1520,'Questionnaire part 2'!$D$254:$I$853,5,FALSE())="","#",ROUND(VLOOKUP(C1520,'Questionnaire part 2'!$D$254:$I$853,5,FALSE()),0))</f>
        <v>#</v>
      </c>
    </row>
    <row r="1523" customFormat="false" ht="15" hidden="false" customHeight="false" outlineLevel="0" collapsed="false">
      <c r="A1523" s="251" t="s">
        <v>1044</v>
      </c>
      <c r="B1523" s="252" t="str">
        <f aca="false">IF(VLOOKUP(C1520,'Questionnaire part 2'!$D$254:$I$853,6,FALSE())="","#",ROUND(VLOOKUP(C1520,'Questionnaire part 2'!$D$254:$I$853,6,FALSE()),0))</f>
        <v>#</v>
      </c>
    </row>
    <row r="1524" customFormat="false" ht="15" hidden="false" customHeight="false" outlineLevel="0" collapsed="false">
      <c r="A1524" s="251" t="s">
        <v>1041</v>
      </c>
      <c r="B1524" s="252" t="str">
        <f aca="false">IF(VLOOKUP(C1524,'Questionnaire part 2'!$D$254:$I$853,2,FALSE())="","#",UPPER(VLOOKUP(C1524,'Questionnaire part 2'!$D$254:$I$853,2,FALSE())))</f>
        <v>#</v>
      </c>
      <c r="C1524" s="0" t="n">
        <v>354</v>
      </c>
    </row>
    <row r="1525" customFormat="false" ht="15" hidden="false" customHeight="false" outlineLevel="0" collapsed="false">
      <c r="A1525" s="251" t="s">
        <v>1042</v>
      </c>
      <c r="B1525" s="252" t="str">
        <f aca="false">IF(ISNA(VLOOKUP(VLOOKUP(C1524,'Questionnaire part 2'!$D$254:$I$853,3,FALSE()),'Country &amp; Service Codes'!B:C,2,FALSE())),"#",VLOOKUP(VLOOKUP(C1524,'Questionnaire part 2'!$D$254:$I$853,3,FALSE()),'Country &amp; Service Codes'!B:C,2,FALSE()))</f>
        <v>#</v>
      </c>
    </row>
    <row r="1526" customFormat="false" ht="15" hidden="false" customHeight="false" outlineLevel="0" collapsed="false">
      <c r="A1526" s="251" t="s">
        <v>1043</v>
      </c>
      <c r="B1526" s="252" t="str">
        <f aca="false">IF(VLOOKUP(C1524,'Questionnaire part 2'!$D$254:$I$853,5,FALSE())="","#",ROUND(VLOOKUP(C1524,'Questionnaire part 2'!$D$254:$I$853,5,FALSE()),0))</f>
        <v>#</v>
      </c>
    </row>
    <row r="1527" customFormat="false" ht="15" hidden="false" customHeight="false" outlineLevel="0" collapsed="false">
      <c r="A1527" s="251" t="s">
        <v>1044</v>
      </c>
      <c r="B1527" s="252" t="str">
        <f aca="false">IF(VLOOKUP(C1524,'Questionnaire part 2'!$D$254:$I$853,6,FALSE())="","#",ROUND(VLOOKUP(C1524,'Questionnaire part 2'!$D$254:$I$853,6,FALSE()),0))</f>
        <v>#</v>
      </c>
    </row>
    <row r="1528" customFormat="false" ht="15" hidden="false" customHeight="false" outlineLevel="0" collapsed="false">
      <c r="A1528" s="251" t="s">
        <v>1041</v>
      </c>
      <c r="B1528" s="252" t="str">
        <f aca="false">IF(VLOOKUP(C1528,'Questionnaire part 2'!$D$254:$I$853,2,FALSE())="","#",UPPER(VLOOKUP(C1528,'Questionnaire part 2'!$D$254:$I$853,2,FALSE())))</f>
        <v>#</v>
      </c>
      <c r="C1528" s="0" t="n">
        <v>355</v>
      </c>
    </row>
    <row r="1529" customFormat="false" ht="15" hidden="false" customHeight="false" outlineLevel="0" collapsed="false">
      <c r="A1529" s="251" t="s">
        <v>1042</v>
      </c>
      <c r="B1529" s="252" t="str">
        <f aca="false">IF(ISNA(VLOOKUP(VLOOKUP(C1528,'Questionnaire part 2'!$D$254:$I$853,3,FALSE()),'Country &amp; Service Codes'!B:C,2,FALSE())),"#",VLOOKUP(VLOOKUP(C1528,'Questionnaire part 2'!$D$254:$I$853,3,FALSE()),'Country &amp; Service Codes'!B:C,2,FALSE()))</f>
        <v>#</v>
      </c>
    </row>
    <row r="1530" customFormat="false" ht="15" hidden="false" customHeight="false" outlineLevel="0" collapsed="false">
      <c r="A1530" s="251" t="s">
        <v>1043</v>
      </c>
      <c r="B1530" s="252" t="str">
        <f aca="false">IF(VLOOKUP(C1528,'Questionnaire part 2'!$D$254:$I$853,5,FALSE())="","#",ROUND(VLOOKUP(C1528,'Questionnaire part 2'!$D$254:$I$853,5,FALSE()),0))</f>
        <v>#</v>
      </c>
    </row>
    <row r="1531" customFormat="false" ht="15" hidden="false" customHeight="false" outlineLevel="0" collapsed="false">
      <c r="A1531" s="251" t="s">
        <v>1044</v>
      </c>
      <c r="B1531" s="252" t="str">
        <f aca="false">IF(VLOOKUP(C1528,'Questionnaire part 2'!$D$254:$I$853,6,FALSE())="","#",ROUND(VLOOKUP(C1528,'Questionnaire part 2'!$D$254:$I$853,6,FALSE()),0))</f>
        <v>#</v>
      </c>
    </row>
    <row r="1532" customFormat="false" ht="15" hidden="false" customHeight="false" outlineLevel="0" collapsed="false">
      <c r="A1532" s="251" t="s">
        <v>1041</v>
      </c>
      <c r="B1532" s="252" t="str">
        <f aca="false">IF(VLOOKUP(C1532,'Questionnaire part 2'!$D$254:$I$853,2,FALSE())="","#",UPPER(VLOOKUP(C1532,'Questionnaire part 2'!$D$254:$I$853,2,FALSE())))</f>
        <v>#</v>
      </c>
      <c r="C1532" s="0" t="n">
        <v>356</v>
      </c>
    </row>
    <row r="1533" customFormat="false" ht="15" hidden="false" customHeight="false" outlineLevel="0" collapsed="false">
      <c r="A1533" s="251" t="s">
        <v>1042</v>
      </c>
      <c r="B1533" s="252" t="str">
        <f aca="false">IF(ISNA(VLOOKUP(VLOOKUP(C1532,'Questionnaire part 2'!$D$254:$I$853,3,FALSE()),'Country &amp; Service Codes'!B:C,2,FALSE())),"#",VLOOKUP(VLOOKUP(C1532,'Questionnaire part 2'!$D$254:$I$853,3,FALSE()),'Country &amp; Service Codes'!B:C,2,FALSE()))</f>
        <v>#</v>
      </c>
    </row>
    <row r="1534" customFormat="false" ht="15" hidden="false" customHeight="false" outlineLevel="0" collapsed="false">
      <c r="A1534" s="251" t="s">
        <v>1043</v>
      </c>
      <c r="B1534" s="252" t="str">
        <f aca="false">IF(VLOOKUP(C1532,'Questionnaire part 2'!$D$254:$I$853,5,FALSE())="","#",ROUND(VLOOKUP(C1532,'Questionnaire part 2'!$D$254:$I$853,5,FALSE()),0))</f>
        <v>#</v>
      </c>
    </row>
    <row r="1535" customFormat="false" ht="15" hidden="false" customHeight="false" outlineLevel="0" collapsed="false">
      <c r="A1535" s="251" t="s">
        <v>1044</v>
      </c>
      <c r="B1535" s="252" t="str">
        <f aca="false">IF(VLOOKUP(C1532,'Questionnaire part 2'!$D$254:$I$853,6,FALSE())="","#",ROUND(VLOOKUP(C1532,'Questionnaire part 2'!$D$254:$I$853,6,FALSE()),0))</f>
        <v>#</v>
      </c>
    </row>
    <row r="1536" customFormat="false" ht="15" hidden="false" customHeight="false" outlineLevel="0" collapsed="false">
      <c r="A1536" s="251" t="s">
        <v>1041</v>
      </c>
      <c r="B1536" s="252" t="str">
        <f aca="false">IF(VLOOKUP(C1536,'Questionnaire part 2'!$D$254:$I$853,2,FALSE())="","#",UPPER(VLOOKUP(C1536,'Questionnaire part 2'!$D$254:$I$853,2,FALSE())))</f>
        <v>#</v>
      </c>
      <c r="C1536" s="0" t="n">
        <v>357</v>
      </c>
    </row>
    <row r="1537" customFormat="false" ht="15" hidden="false" customHeight="false" outlineLevel="0" collapsed="false">
      <c r="A1537" s="251" t="s">
        <v>1042</v>
      </c>
      <c r="B1537" s="252" t="str">
        <f aca="false">IF(ISNA(VLOOKUP(VLOOKUP(C1536,'Questionnaire part 2'!$D$254:$I$853,3,FALSE()),'Country &amp; Service Codes'!B:C,2,FALSE())),"#",VLOOKUP(VLOOKUP(C1536,'Questionnaire part 2'!$D$254:$I$853,3,FALSE()),'Country &amp; Service Codes'!B:C,2,FALSE()))</f>
        <v>#</v>
      </c>
    </row>
    <row r="1538" customFormat="false" ht="15" hidden="false" customHeight="false" outlineLevel="0" collapsed="false">
      <c r="A1538" s="251" t="s">
        <v>1043</v>
      </c>
      <c r="B1538" s="252" t="str">
        <f aca="false">IF(VLOOKUP(C1536,'Questionnaire part 2'!$D$254:$I$853,5,FALSE())="","#",ROUND(VLOOKUP(C1536,'Questionnaire part 2'!$D$254:$I$853,5,FALSE()),0))</f>
        <v>#</v>
      </c>
    </row>
    <row r="1539" customFormat="false" ht="15" hidden="false" customHeight="false" outlineLevel="0" collapsed="false">
      <c r="A1539" s="251" t="s">
        <v>1044</v>
      </c>
      <c r="B1539" s="252" t="str">
        <f aca="false">IF(VLOOKUP(C1536,'Questionnaire part 2'!$D$254:$I$853,6,FALSE())="","#",ROUND(VLOOKUP(C1536,'Questionnaire part 2'!$D$254:$I$853,6,FALSE()),0))</f>
        <v>#</v>
      </c>
    </row>
    <row r="1540" customFormat="false" ht="15" hidden="false" customHeight="false" outlineLevel="0" collapsed="false">
      <c r="A1540" s="251" t="s">
        <v>1041</v>
      </c>
      <c r="B1540" s="252" t="str">
        <f aca="false">IF(VLOOKUP(C1540,'Questionnaire part 2'!$D$254:$I$853,2,FALSE())="","#",UPPER(VLOOKUP(C1540,'Questionnaire part 2'!$D$254:$I$853,2,FALSE())))</f>
        <v>#</v>
      </c>
      <c r="C1540" s="0" t="n">
        <v>358</v>
      </c>
    </row>
    <row r="1541" customFormat="false" ht="15" hidden="false" customHeight="false" outlineLevel="0" collapsed="false">
      <c r="A1541" s="251" t="s">
        <v>1042</v>
      </c>
      <c r="B1541" s="252" t="str">
        <f aca="false">IF(ISNA(VLOOKUP(VLOOKUP(C1540,'Questionnaire part 2'!$D$254:$I$853,3,FALSE()),'Country &amp; Service Codes'!B:C,2,FALSE())),"#",VLOOKUP(VLOOKUP(C1540,'Questionnaire part 2'!$D$254:$I$853,3,FALSE()),'Country &amp; Service Codes'!B:C,2,FALSE()))</f>
        <v>#</v>
      </c>
    </row>
    <row r="1542" customFormat="false" ht="15" hidden="false" customHeight="false" outlineLevel="0" collapsed="false">
      <c r="A1542" s="251" t="s">
        <v>1043</v>
      </c>
      <c r="B1542" s="252" t="str">
        <f aca="false">IF(VLOOKUP(C1540,'Questionnaire part 2'!$D$254:$I$853,5,FALSE())="","#",ROUND(VLOOKUP(C1540,'Questionnaire part 2'!$D$254:$I$853,5,FALSE()),0))</f>
        <v>#</v>
      </c>
    </row>
    <row r="1543" customFormat="false" ht="15" hidden="false" customHeight="false" outlineLevel="0" collapsed="false">
      <c r="A1543" s="251" t="s">
        <v>1044</v>
      </c>
      <c r="B1543" s="252" t="str">
        <f aca="false">IF(VLOOKUP(C1540,'Questionnaire part 2'!$D$254:$I$853,6,FALSE())="","#",ROUND(VLOOKUP(C1540,'Questionnaire part 2'!$D$254:$I$853,6,FALSE()),0))</f>
        <v>#</v>
      </c>
    </row>
    <row r="1544" customFormat="false" ht="15" hidden="false" customHeight="false" outlineLevel="0" collapsed="false">
      <c r="A1544" s="251" t="s">
        <v>1041</v>
      </c>
      <c r="B1544" s="252" t="str">
        <f aca="false">IF(VLOOKUP(C1544,'Questionnaire part 2'!$D$254:$I$853,2,FALSE())="","#",UPPER(VLOOKUP(C1544,'Questionnaire part 2'!$D$254:$I$853,2,FALSE())))</f>
        <v>#</v>
      </c>
      <c r="C1544" s="0" t="n">
        <v>359</v>
      </c>
    </row>
    <row r="1545" customFormat="false" ht="15" hidden="false" customHeight="false" outlineLevel="0" collapsed="false">
      <c r="A1545" s="251" t="s">
        <v>1042</v>
      </c>
      <c r="B1545" s="252" t="str">
        <f aca="false">IF(ISNA(VLOOKUP(VLOOKUP(C1544,'Questionnaire part 2'!$D$254:$I$853,3,FALSE()),'Country &amp; Service Codes'!B:C,2,FALSE())),"#",VLOOKUP(VLOOKUP(C1544,'Questionnaire part 2'!$D$254:$I$853,3,FALSE()),'Country &amp; Service Codes'!B:C,2,FALSE()))</f>
        <v>#</v>
      </c>
    </row>
    <row r="1546" customFormat="false" ht="15" hidden="false" customHeight="false" outlineLevel="0" collapsed="false">
      <c r="A1546" s="251" t="s">
        <v>1043</v>
      </c>
      <c r="B1546" s="252" t="str">
        <f aca="false">IF(VLOOKUP(C1544,'Questionnaire part 2'!$D$254:$I$853,5,FALSE())="","#",ROUND(VLOOKUP(C1544,'Questionnaire part 2'!$D$254:$I$853,5,FALSE()),0))</f>
        <v>#</v>
      </c>
    </row>
    <row r="1547" customFormat="false" ht="15" hidden="false" customHeight="false" outlineLevel="0" collapsed="false">
      <c r="A1547" s="251" t="s">
        <v>1044</v>
      </c>
      <c r="B1547" s="252" t="str">
        <f aca="false">IF(VLOOKUP(C1544,'Questionnaire part 2'!$D$254:$I$853,6,FALSE())="","#",ROUND(VLOOKUP(C1544,'Questionnaire part 2'!$D$254:$I$853,6,FALSE()),0))</f>
        <v>#</v>
      </c>
    </row>
    <row r="1548" customFormat="false" ht="15" hidden="false" customHeight="false" outlineLevel="0" collapsed="false">
      <c r="A1548" s="251" t="s">
        <v>1041</v>
      </c>
      <c r="B1548" s="252" t="str">
        <f aca="false">IF(VLOOKUP(C1548,'Questionnaire part 2'!$D$254:$I$853,2,FALSE())="","#",UPPER(VLOOKUP(C1548,'Questionnaire part 2'!$D$254:$I$853,2,FALSE())))</f>
        <v>#</v>
      </c>
      <c r="C1548" s="0" t="n">
        <v>360</v>
      </c>
    </row>
    <row r="1549" customFormat="false" ht="15" hidden="false" customHeight="false" outlineLevel="0" collapsed="false">
      <c r="A1549" s="251" t="s">
        <v>1042</v>
      </c>
      <c r="B1549" s="252" t="str">
        <f aca="false">IF(ISNA(VLOOKUP(VLOOKUP(C1548,'Questionnaire part 2'!$D$254:$I$853,3,FALSE()),'Country &amp; Service Codes'!B:C,2,FALSE())),"#",VLOOKUP(VLOOKUP(C1548,'Questionnaire part 2'!$D$254:$I$853,3,FALSE()),'Country &amp; Service Codes'!B:C,2,FALSE()))</f>
        <v>#</v>
      </c>
    </row>
    <row r="1550" customFormat="false" ht="15" hidden="false" customHeight="false" outlineLevel="0" collapsed="false">
      <c r="A1550" s="251" t="s">
        <v>1043</v>
      </c>
      <c r="B1550" s="252" t="str">
        <f aca="false">IF(VLOOKUP(C1548,'Questionnaire part 2'!$D$254:$I$853,5,FALSE())="","#",ROUND(VLOOKUP(C1548,'Questionnaire part 2'!$D$254:$I$853,5,FALSE()),0))</f>
        <v>#</v>
      </c>
    </row>
    <row r="1551" customFormat="false" ht="15" hidden="false" customHeight="false" outlineLevel="0" collapsed="false">
      <c r="A1551" s="251" t="s">
        <v>1044</v>
      </c>
      <c r="B1551" s="252" t="str">
        <f aca="false">IF(VLOOKUP(C1548,'Questionnaire part 2'!$D$254:$I$853,6,FALSE())="","#",ROUND(VLOOKUP(C1548,'Questionnaire part 2'!$D$254:$I$853,6,FALSE()),0))</f>
        <v>#</v>
      </c>
    </row>
    <row r="1552" customFormat="false" ht="15" hidden="false" customHeight="false" outlineLevel="0" collapsed="false">
      <c r="A1552" s="251" t="s">
        <v>1041</v>
      </c>
      <c r="B1552" s="252" t="str">
        <f aca="false">IF(VLOOKUP(C1552,'Questionnaire part 2'!$D$254:$I$853,2,FALSE())="","#",UPPER(VLOOKUP(C1552,'Questionnaire part 2'!$D$254:$I$853,2,FALSE())))</f>
        <v>#</v>
      </c>
      <c r="C1552" s="0" t="n">
        <v>361</v>
      </c>
    </row>
    <row r="1553" customFormat="false" ht="15" hidden="false" customHeight="false" outlineLevel="0" collapsed="false">
      <c r="A1553" s="251" t="s">
        <v>1042</v>
      </c>
      <c r="B1553" s="252" t="str">
        <f aca="false">IF(ISNA(VLOOKUP(VLOOKUP(C1552,'Questionnaire part 2'!$D$254:$I$853,3,FALSE()),'Country &amp; Service Codes'!B:C,2,FALSE())),"#",VLOOKUP(VLOOKUP(C1552,'Questionnaire part 2'!$D$254:$I$853,3,FALSE()),'Country &amp; Service Codes'!B:C,2,FALSE()))</f>
        <v>#</v>
      </c>
    </row>
    <row r="1554" customFormat="false" ht="15" hidden="false" customHeight="false" outlineLevel="0" collapsed="false">
      <c r="A1554" s="251" t="s">
        <v>1043</v>
      </c>
      <c r="B1554" s="252" t="str">
        <f aca="false">IF(VLOOKUP(C1552,'Questionnaire part 2'!$D$254:$I$853,5,FALSE())="","#",ROUND(VLOOKUP(C1552,'Questionnaire part 2'!$D$254:$I$853,5,FALSE()),0))</f>
        <v>#</v>
      </c>
    </row>
    <row r="1555" customFormat="false" ht="15" hidden="false" customHeight="false" outlineLevel="0" collapsed="false">
      <c r="A1555" s="251" t="s">
        <v>1044</v>
      </c>
      <c r="B1555" s="252" t="str">
        <f aca="false">IF(VLOOKUP(C1552,'Questionnaire part 2'!$D$254:$I$853,6,FALSE())="","#",ROUND(VLOOKUP(C1552,'Questionnaire part 2'!$D$254:$I$853,6,FALSE()),0))</f>
        <v>#</v>
      </c>
    </row>
    <row r="1556" customFormat="false" ht="15" hidden="false" customHeight="false" outlineLevel="0" collapsed="false">
      <c r="A1556" s="251" t="s">
        <v>1041</v>
      </c>
      <c r="B1556" s="252" t="str">
        <f aca="false">IF(VLOOKUP(C1556,'Questionnaire part 2'!$D$254:$I$853,2,FALSE())="","#",UPPER(VLOOKUP(C1556,'Questionnaire part 2'!$D$254:$I$853,2,FALSE())))</f>
        <v>#</v>
      </c>
      <c r="C1556" s="0" t="n">
        <v>362</v>
      </c>
    </row>
    <row r="1557" customFormat="false" ht="15" hidden="false" customHeight="false" outlineLevel="0" collapsed="false">
      <c r="A1557" s="251" t="s">
        <v>1042</v>
      </c>
      <c r="B1557" s="252" t="str">
        <f aca="false">IF(ISNA(VLOOKUP(VLOOKUP(C1556,'Questionnaire part 2'!$D$254:$I$853,3,FALSE()),'Country &amp; Service Codes'!B:C,2,FALSE())),"#",VLOOKUP(VLOOKUP(C1556,'Questionnaire part 2'!$D$254:$I$853,3,FALSE()),'Country &amp; Service Codes'!B:C,2,FALSE()))</f>
        <v>#</v>
      </c>
    </row>
    <row r="1558" customFormat="false" ht="15" hidden="false" customHeight="false" outlineLevel="0" collapsed="false">
      <c r="A1558" s="251" t="s">
        <v>1043</v>
      </c>
      <c r="B1558" s="252" t="str">
        <f aca="false">IF(VLOOKUP(C1556,'Questionnaire part 2'!$D$254:$I$853,5,FALSE())="","#",ROUND(VLOOKUP(C1556,'Questionnaire part 2'!$D$254:$I$853,5,FALSE()),0))</f>
        <v>#</v>
      </c>
    </row>
    <row r="1559" customFormat="false" ht="15" hidden="false" customHeight="false" outlineLevel="0" collapsed="false">
      <c r="A1559" s="251" t="s">
        <v>1044</v>
      </c>
      <c r="B1559" s="252" t="str">
        <f aca="false">IF(VLOOKUP(C1556,'Questionnaire part 2'!$D$254:$I$853,6,FALSE())="","#",ROUND(VLOOKUP(C1556,'Questionnaire part 2'!$D$254:$I$853,6,FALSE()),0))</f>
        <v>#</v>
      </c>
    </row>
    <row r="1560" customFormat="false" ht="15" hidden="false" customHeight="false" outlineLevel="0" collapsed="false">
      <c r="A1560" s="251" t="s">
        <v>1041</v>
      </c>
      <c r="B1560" s="252" t="str">
        <f aca="false">IF(VLOOKUP(C1560,'Questionnaire part 2'!$D$254:$I$853,2,FALSE())="","#",UPPER(VLOOKUP(C1560,'Questionnaire part 2'!$D$254:$I$853,2,FALSE())))</f>
        <v>#</v>
      </c>
      <c r="C1560" s="0" t="n">
        <v>363</v>
      </c>
    </row>
    <row r="1561" customFormat="false" ht="15" hidden="false" customHeight="false" outlineLevel="0" collapsed="false">
      <c r="A1561" s="251" t="s">
        <v>1042</v>
      </c>
      <c r="B1561" s="252" t="str">
        <f aca="false">IF(ISNA(VLOOKUP(VLOOKUP(C1560,'Questionnaire part 2'!$D$254:$I$853,3,FALSE()),'Country &amp; Service Codes'!B:C,2,FALSE())),"#",VLOOKUP(VLOOKUP(C1560,'Questionnaire part 2'!$D$254:$I$853,3,FALSE()),'Country &amp; Service Codes'!B:C,2,FALSE()))</f>
        <v>#</v>
      </c>
    </row>
    <row r="1562" customFormat="false" ht="15" hidden="false" customHeight="false" outlineLevel="0" collapsed="false">
      <c r="A1562" s="251" t="s">
        <v>1043</v>
      </c>
      <c r="B1562" s="252" t="str">
        <f aca="false">IF(VLOOKUP(C1560,'Questionnaire part 2'!$D$254:$I$853,5,FALSE())="","#",ROUND(VLOOKUP(C1560,'Questionnaire part 2'!$D$254:$I$853,5,FALSE()),0))</f>
        <v>#</v>
      </c>
    </row>
    <row r="1563" customFormat="false" ht="15" hidden="false" customHeight="false" outlineLevel="0" collapsed="false">
      <c r="A1563" s="251" t="s">
        <v>1044</v>
      </c>
      <c r="B1563" s="252" t="str">
        <f aca="false">IF(VLOOKUP(C1560,'Questionnaire part 2'!$D$254:$I$853,6,FALSE())="","#",ROUND(VLOOKUP(C1560,'Questionnaire part 2'!$D$254:$I$853,6,FALSE()),0))</f>
        <v>#</v>
      </c>
    </row>
    <row r="1564" customFormat="false" ht="15" hidden="false" customHeight="false" outlineLevel="0" collapsed="false">
      <c r="A1564" s="251" t="s">
        <v>1041</v>
      </c>
      <c r="B1564" s="252" t="str">
        <f aca="false">IF(VLOOKUP(C1564,'Questionnaire part 2'!$D$254:$I$853,2,FALSE())="","#",UPPER(VLOOKUP(C1564,'Questionnaire part 2'!$D$254:$I$853,2,FALSE())))</f>
        <v>#</v>
      </c>
      <c r="C1564" s="0" t="n">
        <v>364</v>
      </c>
    </row>
    <row r="1565" customFormat="false" ht="15" hidden="false" customHeight="false" outlineLevel="0" collapsed="false">
      <c r="A1565" s="251" t="s">
        <v>1042</v>
      </c>
      <c r="B1565" s="252" t="str">
        <f aca="false">IF(ISNA(VLOOKUP(VLOOKUP(C1564,'Questionnaire part 2'!$D$254:$I$853,3,FALSE()),'Country &amp; Service Codes'!B:C,2,FALSE())),"#",VLOOKUP(VLOOKUP(C1564,'Questionnaire part 2'!$D$254:$I$853,3,FALSE()),'Country &amp; Service Codes'!B:C,2,FALSE()))</f>
        <v>#</v>
      </c>
    </row>
    <row r="1566" customFormat="false" ht="15" hidden="false" customHeight="false" outlineLevel="0" collapsed="false">
      <c r="A1566" s="251" t="s">
        <v>1043</v>
      </c>
      <c r="B1566" s="252" t="str">
        <f aca="false">IF(VLOOKUP(C1564,'Questionnaire part 2'!$D$254:$I$853,5,FALSE())="","#",ROUND(VLOOKUP(C1564,'Questionnaire part 2'!$D$254:$I$853,5,FALSE()),0))</f>
        <v>#</v>
      </c>
    </row>
    <row r="1567" customFormat="false" ht="15" hidden="false" customHeight="false" outlineLevel="0" collapsed="false">
      <c r="A1567" s="251" t="s">
        <v>1044</v>
      </c>
      <c r="B1567" s="252" t="str">
        <f aca="false">IF(VLOOKUP(C1564,'Questionnaire part 2'!$D$254:$I$853,6,FALSE())="","#",ROUND(VLOOKUP(C1564,'Questionnaire part 2'!$D$254:$I$853,6,FALSE()),0))</f>
        <v>#</v>
      </c>
    </row>
    <row r="1568" customFormat="false" ht="15" hidden="false" customHeight="false" outlineLevel="0" collapsed="false">
      <c r="A1568" s="251" t="s">
        <v>1041</v>
      </c>
      <c r="B1568" s="252" t="str">
        <f aca="false">IF(VLOOKUP(C1568,'Questionnaire part 2'!$D$254:$I$853,2,FALSE())="","#",UPPER(VLOOKUP(C1568,'Questionnaire part 2'!$D$254:$I$853,2,FALSE())))</f>
        <v>#</v>
      </c>
      <c r="C1568" s="0" t="n">
        <v>365</v>
      </c>
    </row>
    <row r="1569" customFormat="false" ht="15" hidden="false" customHeight="false" outlineLevel="0" collapsed="false">
      <c r="A1569" s="251" t="s">
        <v>1042</v>
      </c>
      <c r="B1569" s="252" t="str">
        <f aca="false">IF(ISNA(VLOOKUP(VLOOKUP(C1568,'Questionnaire part 2'!$D$254:$I$853,3,FALSE()),'Country &amp; Service Codes'!B:C,2,FALSE())),"#",VLOOKUP(VLOOKUP(C1568,'Questionnaire part 2'!$D$254:$I$853,3,FALSE()),'Country &amp; Service Codes'!B:C,2,FALSE()))</f>
        <v>#</v>
      </c>
    </row>
    <row r="1570" customFormat="false" ht="15" hidden="false" customHeight="false" outlineLevel="0" collapsed="false">
      <c r="A1570" s="251" t="s">
        <v>1043</v>
      </c>
      <c r="B1570" s="252" t="str">
        <f aca="false">IF(VLOOKUP(C1568,'Questionnaire part 2'!$D$254:$I$853,5,FALSE())="","#",ROUND(VLOOKUP(C1568,'Questionnaire part 2'!$D$254:$I$853,5,FALSE()),0))</f>
        <v>#</v>
      </c>
    </row>
    <row r="1571" customFormat="false" ht="15" hidden="false" customHeight="false" outlineLevel="0" collapsed="false">
      <c r="A1571" s="251" t="s">
        <v>1044</v>
      </c>
      <c r="B1571" s="252" t="str">
        <f aca="false">IF(VLOOKUP(C1568,'Questionnaire part 2'!$D$254:$I$853,6,FALSE())="","#",ROUND(VLOOKUP(C1568,'Questionnaire part 2'!$D$254:$I$853,6,FALSE()),0))</f>
        <v>#</v>
      </c>
    </row>
    <row r="1572" customFormat="false" ht="15" hidden="false" customHeight="false" outlineLevel="0" collapsed="false">
      <c r="A1572" s="251" t="s">
        <v>1041</v>
      </c>
      <c r="B1572" s="252" t="str">
        <f aca="false">IF(VLOOKUP(C1572,'Questionnaire part 2'!$D$254:$I$853,2,FALSE())="","#",UPPER(VLOOKUP(C1572,'Questionnaire part 2'!$D$254:$I$853,2,FALSE())))</f>
        <v>#</v>
      </c>
      <c r="C1572" s="0" t="n">
        <v>366</v>
      </c>
    </row>
    <row r="1573" customFormat="false" ht="15" hidden="false" customHeight="false" outlineLevel="0" collapsed="false">
      <c r="A1573" s="251" t="s">
        <v>1042</v>
      </c>
      <c r="B1573" s="252" t="str">
        <f aca="false">IF(ISNA(VLOOKUP(VLOOKUP(C1572,'Questionnaire part 2'!$D$254:$I$853,3,FALSE()),'Country &amp; Service Codes'!B:C,2,FALSE())),"#",VLOOKUP(VLOOKUP(C1572,'Questionnaire part 2'!$D$254:$I$853,3,FALSE()),'Country &amp; Service Codes'!B:C,2,FALSE()))</f>
        <v>#</v>
      </c>
    </row>
    <row r="1574" customFormat="false" ht="15" hidden="false" customHeight="false" outlineLevel="0" collapsed="false">
      <c r="A1574" s="251" t="s">
        <v>1043</v>
      </c>
      <c r="B1574" s="252" t="str">
        <f aca="false">IF(VLOOKUP(C1572,'Questionnaire part 2'!$D$254:$I$853,5,FALSE())="","#",ROUND(VLOOKUP(C1572,'Questionnaire part 2'!$D$254:$I$853,5,FALSE()),0))</f>
        <v>#</v>
      </c>
    </row>
    <row r="1575" customFormat="false" ht="15" hidden="false" customHeight="false" outlineLevel="0" collapsed="false">
      <c r="A1575" s="251" t="s">
        <v>1044</v>
      </c>
      <c r="B1575" s="252" t="str">
        <f aca="false">IF(VLOOKUP(C1572,'Questionnaire part 2'!$D$254:$I$853,6,FALSE())="","#",ROUND(VLOOKUP(C1572,'Questionnaire part 2'!$D$254:$I$853,6,FALSE()),0))</f>
        <v>#</v>
      </c>
    </row>
    <row r="1576" customFormat="false" ht="15" hidden="false" customHeight="false" outlineLevel="0" collapsed="false">
      <c r="A1576" s="251" t="s">
        <v>1041</v>
      </c>
      <c r="B1576" s="252" t="str">
        <f aca="false">IF(VLOOKUP(C1576,'Questionnaire part 2'!$D$254:$I$853,2,FALSE())="","#",UPPER(VLOOKUP(C1576,'Questionnaire part 2'!$D$254:$I$853,2,FALSE())))</f>
        <v>#</v>
      </c>
      <c r="C1576" s="0" t="n">
        <v>367</v>
      </c>
    </row>
    <row r="1577" customFormat="false" ht="15" hidden="false" customHeight="false" outlineLevel="0" collapsed="false">
      <c r="A1577" s="251" t="s">
        <v>1042</v>
      </c>
      <c r="B1577" s="252" t="str">
        <f aca="false">IF(ISNA(VLOOKUP(VLOOKUP(C1576,'Questionnaire part 2'!$D$254:$I$853,3,FALSE()),'Country &amp; Service Codes'!B:C,2,FALSE())),"#",VLOOKUP(VLOOKUP(C1576,'Questionnaire part 2'!$D$254:$I$853,3,FALSE()),'Country &amp; Service Codes'!B:C,2,FALSE()))</f>
        <v>#</v>
      </c>
    </row>
    <row r="1578" customFormat="false" ht="15" hidden="false" customHeight="false" outlineLevel="0" collapsed="false">
      <c r="A1578" s="251" t="s">
        <v>1043</v>
      </c>
      <c r="B1578" s="252" t="str">
        <f aca="false">IF(VLOOKUP(C1576,'Questionnaire part 2'!$D$254:$I$853,5,FALSE())="","#",ROUND(VLOOKUP(C1576,'Questionnaire part 2'!$D$254:$I$853,5,FALSE()),0))</f>
        <v>#</v>
      </c>
    </row>
    <row r="1579" customFormat="false" ht="15" hidden="false" customHeight="false" outlineLevel="0" collapsed="false">
      <c r="A1579" s="251" t="s">
        <v>1044</v>
      </c>
      <c r="B1579" s="252" t="str">
        <f aca="false">IF(VLOOKUP(C1576,'Questionnaire part 2'!$D$254:$I$853,6,FALSE())="","#",ROUND(VLOOKUP(C1576,'Questionnaire part 2'!$D$254:$I$853,6,FALSE()),0))</f>
        <v>#</v>
      </c>
    </row>
    <row r="1580" customFormat="false" ht="15" hidden="false" customHeight="false" outlineLevel="0" collapsed="false">
      <c r="A1580" s="251" t="s">
        <v>1041</v>
      </c>
      <c r="B1580" s="252" t="str">
        <f aca="false">IF(VLOOKUP(C1580,'Questionnaire part 2'!$D$254:$I$853,2,FALSE())="","#",UPPER(VLOOKUP(C1580,'Questionnaire part 2'!$D$254:$I$853,2,FALSE())))</f>
        <v>#</v>
      </c>
      <c r="C1580" s="0" t="n">
        <v>368</v>
      </c>
    </row>
    <row r="1581" customFormat="false" ht="15" hidden="false" customHeight="false" outlineLevel="0" collapsed="false">
      <c r="A1581" s="251" t="s">
        <v>1042</v>
      </c>
      <c r="B1581" s="252" t="str">
        <f aca="false">IF(ISNA(VLOOKUP(VLOOKUP(C1580,'Questionnaire part 2'!$D$254:$I$853,3,FALSE()),'Country &amp; Service Codes'!B:C,2,FALSE())),"#",VLOOKUP(VLOOKUP(C1580,'Questionnaire part 2'!$D$254:$I$853,3,FALSE()),'Country &amp; Service Codes'!B:C,2,FALSE()))</f>
        <v>#</v>
      </c>
    </row>
    <row r="1582" customFormat="false" ht="15" hidden="false" customHeight="false" outlineLevel="0" collapsed="false">
      <c r="A1582" s="251" t="s">
        <v>1043</v>
      </c>
      <c r="B1582" s="252" t="str">
        <f aca="false">IF(VLOOKUP(C1580,'Questionnaire part 2'!$D$254:$I$853,5,FALSE())="","#",ROUND(VLOOKUP(C1580,'Questionnaire part 2'!$D$254:$I$853,5,FALSE()),0))</f>
        <v>#</v>
      </c>
    </row>
    <row r="1583" customFormat="false" ht="15" hidden="false" customHeight="false" outlineLevel="0" collapsed="false">
      <c r="A1583" s="251" t="s">
        <v>1044</v>
      </c>
      <c r="B1583" s="252" t="str">
        <f aca="false">IF(VLOOKUP(C1580,'Questionnaire part 2'!$D$254:$I$853,6,FALSE())="","#",ROUND(VLOOKUP(C1580,'Questionnaire part 2'!$D$254:$I$853,6,FALSE()),0))</f>
        <v>#</v>
      </c>
    </row>
    <row r="1584" customFormat="false" ht="15" hidden="false" customHeight="false" outlineLevel="0" collapsed="false">
      <c r="A1584" s="251" t="s">
        <v>1041</v>
      </c>
      <c r="B1584" s="252" t="str">
        <f aca="false">IF(VLOOKUP(C1584,'Questionnaire part 2'!$D$254:$I$853,2,FALSE())="","#",UPPER(VLOOKUP(C1584,'Questionnaire part 2'!$D$254:$I$853,2,FALSE())))</f>
        <v>#</v>
      </c>
      <c r="C1584" s="0" t="n">
        <v>369</v>
      </c>
    </row>
    <row r="1585" customFormat="false" ht="15" hidden="false" customHeight="false" outlineLevel="0" collapsed="false">
      <c r="A1585" s="251" t="s">
        <v>1042</v>
      </c>
      <c r="B1585" s="252" t="str">
        <f aca="false">IF(ISNA(VLOOKUP(VLOOKUP(C1584,'Questionnaire part 2'!$D$254:$I$853,3,FALSE()),'Country &amp; Service Codes'!B:C,2,FALSE())),"#",VLOOKUP(VLOOKUP(C1584,'Questionnaire part 2'!$D$254:$I$853,3,FALSE()),'Country &amp; Service Codes'!B:C,2,FALSE()))</f>
        <v>#</v>
      </c>
    </row>
    <row r="1586" customFormat="false" ht="15" hidden="false" customHeight="false" outlineLevel="0" collapsed="false">
      <c r="A1586" s="251" t="s">
        <v>1043</v>
      </c>
      <c r="B1586" s="252" t="str">
        <f aca="false">IF(VLOOKUP(C1584,'Questionnaire part 2'!$D$254:$I$853,5,FALSE())="","#",ROUND(VLOOKUP(C1584,'Questionnaire part 2'!$D$254:$I$853,5,FALSE()),0))</f>
        <v>#</v>
      </c>
    </row>
    <row r="1587" customFormat="false" ht="15" hidden="false" customHeight="false" outlineLevel="0" collapsed="false">
      <c r="A1587" s="251" t="s">
        <v>1044</v>
      </c>
      <c r="B1587" s="252" t="str">
        <f aca="false">IF(VLOOKUP(C1584,'Questionnaire part 2'!$D$254:$I$853,6,FALSE())="","#",ROUND(VLOOKUP(C1584,'Questionnaire part 2'!$D$254:$I$853,6,FALSE()),0))</f>
        <v>#</v>
      </c>
    </row>
    <row r="1588" customFormat="false" ht="15" hidden="false" customHeight="false" outlineLevel="0" collapsed="false">
      <c r="A1588" s="251" t="s">
        <v>1041</v>
      </c>
      <c r="B1588" s="252" t="str">
        <f aca="false">IF(VLOOKUP(C1588,'Questionnaire part 2'!$D$254:$I$853,2,FALSE())="","#",UPPER(VLOOKUP(C1588,'Questionnaire part 2'!$D$254:$I$853,2,FALSE())))</f>
        <v>#</v>
      </c>
      <c r="C1588" s="0" t="n">
        <v>370</v>
      </c>
    </row>
    <row r="1589" customFormat="false" ht="15" hidden="false" customHeight="false" outlineLevel="0" collapsed="false">
      <c r="A1589" s="251" t="s">
        <v>1042</v>
      </c>
      <c r="B1589" s="252" t="str">
        <f aca="false">IF(ISNA(VLOOKUP(VLOOKUP(C1588,'Questionnaire part 2'!$D$254:$I$853,3,FALSE()),'Country &amp; Service Codes'!B:C,2,FALSE())),"#",VLOOKUP(VLOOKUP(C1588,'Questionnaire part 2'!$D$254:$I$853,3,FALSE()),'Country &amp; Service Codes'!B:C,2,FALSE()))</f>
        <v>#</v>
      </c>
    </row>
    <row r="1590" customFormat="false" ht="15" hidden="false" customHeight="false" outlineLevel="0" collapsed="false">
      <c r="A1590" s="251" t="s">
        <v>1043</v>
      </c>
      <c r="B1590" s="252" t="str">
        <f aca="false">IF(VLOOKUP(C1588,'Questionnaire part 2'!$D$254:$I$853,5,FALSE())="","#",ROUND(VLOOKUP(C1588,'Questionnaire part 2'!$D$254:$I$853,5,FALSE()),0))</f>
        <v>#</v>
      </c>
    </row>
    <row r="1591" customFormat="false" ht="15" hidden="false" customHeight="false" outlineLevel="0" collapsed="false">
      <c r="A1591" s="251" t="s">
        <v>1044</v>
      </c>
      <c r="B1591" s="252" t="str">
        <f aca="false">IF(VLOOKUP(C1588,'Questionnaire part 2'!$D$254:$I$853,6,FALSE())="","#",ROUND(VLOOKUP(C1588,'Questionnaire part 2'!$D$254:$I$853,6,FALSE()),0))</f>
        <v>#</v>
      </c>
    </row>
    <row r="1592" customFormat="false" ht="15" hidden="false" customHeight="false" outlineLevel="0" collapsed="false">
      <c r="A1592" s="251" t="s">
        <v>1041</v>
      </c>
      <c r="B1592" s="252" t="str">
        <f aca="false">IF(VLOOKUP(C1592,'Questionnaire part 2'!$D$254:$I$853,2,FALSE())="","#",UPPER(VLOOKUP(C1592,'Questionnaire part 2'!$D$254:$I$853,2,FALSE())))</f>
        <v>#</v>
      </c>
      <c r="C1592" s="0" t="n">
        <v>371</v>
      </c>
    </row>
    <row r="1593" customFormat="false" ht="15" hidden="false" customHeight="false" outlineLevel="0" collapsed="false">
      <c r="A1593" s="251" t="s">
        <v>1042</v>
      </c>
      <c r="B1593" s="252" t="str">
        <f aca="false">IF(ISNA(VLOOKUP(VLOOKUP(C1592,'Questionnaire part 2'!$D$254:$I$853,3,FALSE()),'Country &amp; Service Codes'!B:C,2,FALSE())),"#",VLOOKUP(VLOOKUP(C1592,'Questionnaire part 2'!$D$254:$I$853,3,FALSE()),'Country &amp; Service Codes'!B:C,2,FALSE()))</f>
        <v>#</v>
      </c>
    </row>
    <row r="1594" customFormat="false" ht="15" hidden="false" customHeight="false" outlineLevel="0" collapsed="false">
      <c r="A1594" s="251" t="s">
        <v>1043</v>
      </c>
      <c r="B1594" s="252" t="str">
        <f aca="false">IF(VLOOKUP(C1592,'Questionnaire part 2'!$D$254:$I$853,5,FALSE())="","#",ROUND(VLOOKUP(C1592,'Questionnaire part 2'!$D$254:$I$853,5,FALSE()),0))</f>
        <v>#</v>
      </c>
    </row>
    <row r="1595" customFormat="false" ht="15" hidden="false" customHeight="false" outlineLevel="0" collapsed="false">
      <c r="A1595" s="251" t="s">
        <v>1044</v>
      </c>
      <c r="B1595" s="252" t="str">
        <f aca="false">IF(VLOOKUP(C1592,'Questionnaire part 2'!$D$254:$I$853,6,FALSE())="","#",ROUND(VLOOKUP(C1592,'Questionnaire part 2'!$D$254:$I$853,6,FALSE()),0))</f>
        <v>#</v>
      </c>
    </row>
    <row r="1596" customFormat="false" ht="15" hidden="false" customHeight="false" outlineLevel="0" collapsed="false">
      <c r="A1596" s="251" t="s">
        <v>1041</v>
      </c>
      <c r="B1596" s="252" t="str">
        <f aca="false">IF(VLOOKUP(C1596,'Questionnaire part 2'!$D$254:$I$853,2,FALSE())="","#",UPPER(VLOOKUP(C1596,'Questionnaire part 2'!$D$254:$I$853,2,FALSE())))</f>
        <v>#</v>
      </c>
      <c r="C1596" s="0" t="n">
        <v>372</v>
      </c>
    </row>
    <row r="1597" customFormat="false" ht="15" hidden="false" customHeight="false" outlineLevel="0" collapsed="false">
      <c r="A1597" s="251" t="s">
        <v>1042</v>
      </c>
      <c r="B1597" s="252" t="str">
        <f aca="false">IF(ISNA(VLOOKUP(VLOOKUP(C1596,'Questionnaire part 2'!$D$254:$I$853,3,FALSE()),'Country &amp; Service Codes'!B:C,2,FALSE())),"#",VLOOKUP(VLOOKUP(C1596,'Questionnaire part 2'!$D$254:$I$853,3,FALSE()),'Country &amp; Service Codes'!B:C,2,FALSE()))</f>
        <v>#</v>
      </c>
    </row>
    <row r="1598" customFormat="false" ht="15" hidden="false" customHeight="false" outlineLevel="0" collapsed="false">
      <c r="A1598" s="251" t="s">
        <v>1043</v>
      </c>
      <c r="B1598" s="252" t="str">
        <f aca="false">IF(VLOOKUP(C1596,'Questionnaire part 2'!$D$254:$I$853,5,FALSE())="","#",ROUND(VLOOKUP(C1596,'Questionnaire part 2'!$D$254:$I$853,5,FALSE()),0))</f>
        <v>#</v>
      </c>
    </row>
    <row r="1599" customFormat="false" ht="15" hidden="false" customHeight="false" outlineLevel="0" collapsed="false">
      <c r="A1599" s="251" t="s">
        <v>1044</v>
      </c>
      <c r="B1599" s="252" t="str">
        <f aca="false">IF(VLOOKUP(C1596,'Questionnaire part 2'!$D$254:$I$853,6,FALSE())="","#",ROUND(VLOOKUP(C1596,'Questionnaire part 2'!$D$254:$I$853,6,FALSE()),0))</f>
        <v>#</v>
      </c>
    </row>
    <row r="1600" customFormat="false" ht="15" hidden="false" customHeight="false" outlineLevel="0" collapsed="false">
      <c r="A1600" s="251" t="s">
        <v>1041</v>
      </c>
      <c r="B1600" s="252" t="str">
        <f aca="false">IF(VLOOKUP(C1600,'Questionnaire part 2'!$D$254:$I$853,2,FALSE())="","#",UPPER(VLOOKUP(C1600,'Questionnaire part 2'!$D$254:$I$853,2,FALSE())))</f>
        <v>#</v>
      </c>
      <c r="C1600" s="0" t="n">
        <v>373</v>
      </c>
    </row>
    <row r="1601" customFormat="false" ht="15" hidden="false" customHeight="false" outlineLevel="0" collapsed="false">
      <c r="A1601" s="251" t="s">
        <v>1042</v>
      </c>
      <c r="B1601" s="252" t="str">
        <f aca="false">IF(ISNA(VLOOKUP(VLOOKUP(C1600,'Questionnaire part 2'!$D$254:$I$853,3,FALSE()),'Country &amp; Service Codes'!B:C,2,FALSE())),"#",VLOOKUP(VLOOKUP(C1600,'Questionnaire part 2'!$D$254:$I$853,3,FALSE()),'Country &amp; Service Codes'!B:C,2,FALSE()))</f>
        <v>#</v>
      </c>
    </row>
    <row r="1602" customFormat="false" ht="15" hidden="false" customHeight="false" outlineLevel="0" collapsed="false">
      <c r="A1602" s="251" t="s">
        <v>1043</v>
      </c>
      <c r="B1602" s="252" t="str">
        <f aca="false">IF(VLOOKUP(C1600,'Questionnaire part 2'!$D$254:$I$853,5,FALSE())="","#",ROUND(VLOOKUP(C1600,'Questionnaire part 2'!$D$254:$I$853,5,FALSE()),0))</f>
        <v>#</v>
      </c>
    </row>
    <row r="1603" customFormat="false" ht="15" hidden="false" customHeight="false" outlineLevel="0" collapsed="false">
      <c r="A1603" s="251" t="s">
        <v>1044</v>
      </c>
      <c r="B1603" s="252" t="str">
        <f aca="false">IF(VLOOKUP(C1600,'Questionnaire part 2'!$D$254:$I$853,6,FALSE())="","#",ROUND(VLOOKUP(C1600,'Questionnaire part 2'!$D$254:$I$853,6,FALSE()),0))</f>
        <v>#</v>
      </c>
    </row>
    <row r="1604" customFormat="false" ht="15" hidden="false" customHeight="false" outlineLevel="0" collapsed="false">
      <c r="A1604" s="251" t="s">
        <v>1041</v>
      </c>
      <c r="B1604" s="252" t="str">
        <f aca="false">IF(VLOOKUP(C1604,'Questionnaire part 2'!$D$254:$I$853,2,FALSE())="","#",UPPER(VLOOKUP(C1604,'Questionnaire part 2'!$D$254:$I$853,2,FALSE())))</f>
        <v>#</v>
      </c>
      <c r="C1604" s="0" t="n">
        <v>374</v>
      </c>
    </row>
    <row r="1605" customFormat="false" ht="15" hidden="false" customHeight="false" outlineLevel="0" collapsed="false">
      <c r="A1605" s="251" t="s">
        <v>1042</v>
      </c>
      <c r="B1605" s="252" t="str">
        <f aca="false">IF(ISNA(VLOOKUP(VLOOKUP(C1604,'Questionnaire part 2'!$D$254:$I$853,3,FALSE()),'Country &amp; Service Codes'!B:C,2,FALSE())),"#",VLOOKUP(VLOOKUP(C1604,'Questionnaire part 2'!$D$254:$I$853,3,FALSE()),'Country &amp; Service Codes'!B:C,2,FALSE()))</f>
        <v>#</v>
      </c>
    </row>
    <row r="1606" customFormat="false" ht="15" hidden="false" customHeight="false" outlineLevel="0" collapsed="false">
      <c r="A1606" s="251" t="s">
        <v>1043</v>
      </c>
      <c r="B1606" s="252" t="str">
        <f aca="false">IF(VLOOKUP(C1604,'Questionnaire part 2'!$D$254:$I$853,5,FALSE())="","#",ROUND(VLOOKUP(C1604,'Questionnaire part 2'!$D$254:$I$853,5,FALSE()),0))</f>
        <v>#</v>
      </c>
    </row>
    <row r="1607" customFormat="false" ht="15" hidden="false" customHeight="false" outlineLevel="0" collapsed="false">
      <c r="A1607" s="251" t="s">
        <v>1044</v>
      </c>
      <c r="B1607" s="252" t="str">
        <f aca="false">IF(VLOOKUP(C1604,'Questionnaire part 2'!$D$254:$I$853,6,FALSE())="","#",ROUND(VLOOKUP(C1604,'Questionnaire part 2'!$D$254:$I$853,6,FALSE()),0))</f>
        <v>#</v>
      </c>
    </row>
    <row r="1608" customFormat="false" ht="15" hidden="false" customHeight="false" outlineLevel="0" collapsed="false">
      <c r="A1608" s="251" t="s">
        <v>1041</v>
      </c>
      <c r="B1608" s="252" t="str">
        <f aca="false">IF(VLOOKUP(C1608,'Questionnaire part 2'!$D$254:$I$853,2,FALSE())="","#",UPPER(VLOOKUP(C1608,'Questionnaire part 2'!$D$254:$I$853,2,FALSE())))</f>
        <v>#</v>
      </c>
      <c r="C1608" s="0" t="n">
        <v>375</v>
      </c>
    </row>
    <row r="1609" customFormat="false" ht="15" hidden="false" customHeight="false" outlineLevel="0" collapsed="false">
      <c r="A1609" s="251" t="s">
        <v>1042</v>
      </c>
      <c r="B1609" s="252" t="str">
        <f aca="false">IF(ISNA(VLOOKUP(VLOOKUP(C1608,'Questionnaire part 2'!$D$254:$I$853,3,FALSE()),'Country &amp; Service Codes'!B:C,2,FALSE())),"#",VLOOKUP(VLOOKUP(C1608,'Questionnaire part 2'!$D$254:$I$853,3,FALSE()),'Country &amp; Service Codes'!B:C,2,FALSE()))</f>
        <v>#</v>
      </c>
    </row>
    <row r="1610" customFormat="false" ht="15" hidden="false" customHeight="false" outlineLevel="0" collapsed="false">
      <c r="A1610" s="251" t="s">
        <v>1043</v>
      </c>
      <c r="B1610" s="252" t="str">
        <f aca="false">IF(VLOOKUP(C1608,'Questionnaire part 2'!$D$254:$I$853,5,FALSE())="","#",ROUND(VLOOKUP(C1608,'Questionnaire part 2'!$D$254:$I$853,5,FALSE()),0))</f>
        <v>#</v>
      </c>
    </row>
    <row r="1611" customFormat="false" ht="15" hidden="false" customHeight="false" outlineLevel="0" collapsed="false">
      <c r="A1611" s="251" t="s">
        <v>1044</v>
      </c>
      <c r="B1611" s="252" t="str">
        <f aca="false">IF(VLOOKUP(C1608,'Questionnaire part 2'!$D$254:$I$853,6,FALSE())="","#",ROUND(VLOOKUP(C1608,'Questionnaire part 2'!$D$254:$I$853,6,FALSE()),0))</f>
        <v>#</v>
      </c>
    </row>
    <row r="1612" customFormat="false" ht="15" hidden="false" customHeight="false" outlineLevel="0" collapsed="false">
      <c r="A1612" s="251" t="s">
        <v>1041</v>
      </c>
      <c r="B1612" s="252" t="str">
        <f aca="false">IF(VLOOKUP(C1612,'Questionnaire part 2'!$D$254:$I$853,2,FALSE())="","#",UPPER(VLOOKUP(C1612,'Questionnaire part 2'!$D$254:$I$853,2,FALSE())))</f>
        <v>#</v>
      </c>
      <c r="C1612" s="0" t="n">
        <v>376</v>
      </c>
    </row>
    <row r="1613" customFormat="false" ht="15" hidden="false" customHeight="false" outlineLevel="0" collapsed="false">
      <c r="A1613" s="251" t="s">
        <v>1042</v>
      </c>
      <c r="B1613" s="252" t="str">
        <f aca="false">IF(ISNA(VLOOKUP(VLOOKUP(C1612,'Questionnaire part 2'!$D$254:$I$853,3,FALSE()),'Country &amp; Service Codes'!B:C,2,FALSE())),"#",VLOOKUP(VLOOKUP(C1612,'Questionnaire part 2'!$D$254:$I$853,3,FALSE()),'Country &amp; Service Codes'!B:C,2,FALSE()))</f>
        <v>#</v>
      </c>
    </row>
    <row r="1614" customFormat="false" ht="15" hidden="false" customHeight="false" outlineLevel="0" collapsed="false">
      <c r="A1614" s="251" t="s">
        <v>1043</v>
      </c>
      <c r="B1614" s="252" t="str">
        <f aca="false">IF(VLOOKUP(C1612,'Questionnaire part 2'!$D$254:$I$853,5,FALSE())="","#",ROUND(VLOOKUP(C1612,'Questionnaire part 2'!$D$254:$I$853,5,FALSE()),0))</f>
        <v>#</v>
      </c>
    </row>
    <row r="1615" customFormat="false" ht="15" hidden="false" customHeight="false" outlineLevel="0" collapsed="false">
      <c r="A1615" s="251" t="s">
        <v>1044</v>
      </c>
      <c r="B1615" s="252" t="str">
        <f aca="false">IF(VLOOKUP(C1612,'Questionnaire part 2'!$D$254:$I$853,6,FALSE())="","#",ROUND(VLOOKUP(C1612,'Questionnaire part 2'!$D$254:$I$853,6,FALSE()),0))</f>
        <v>#</v>
      </c>
    </row>
    <row r="1616" customFormat="false" ht="15" hidden="false" customHeight="false" outlineLevel="0" collapsed="false">
      <c r="A1616" s="251" t="s">
        <v>1041</v>
      </c>
      <c r="B1616" s="252" t="str">
        <f aca="false">IF(VLOOKUP(C1616,'Questionnaire part 2'!$D$254:$I$853,2,FALSE())="","#",UPPER(VLOOKUP(C1616,'Questionnaire part 2'!$D$254:$I$853,2,FALSE())))</f>
        <v>#</v>
      </c>
      <c r="C1616" s="0" t="n">
        <v>377</v>
      </c>
    </row>
    <row r="1617" customFormat="false" ht="15" hidden="false" customHeight="false" outlineLevel="0" collapsed="false">
      <c r="A1617" s="251" t="s">
        <v>1042</v>
      </c>
      <c r="B1617" s="252" t="str">
        <f aca="false">IF(ISNA(VLOOKUP(VLOOKUP(C1616,'Questionnaire part 2'!$D$254:$I$853,3,FALSE()),'Country &amp; Service Codes'!B:C,2,FALSE())),"#",VLOOKUP(VLOOKUP(C1616,'Questionnaire part 2'!$D$254:$I$853,3,FALSE()),'Country &amp; Service Codes'!B:C,2,FALSE()))</f>
        <v>#</v>
      </c>
    </row>
    <row r="1618" customFormat="false" ht="15" hidden="false" customHeight="false" outlineLevel="0" collapsed="false">
      <c r="A1618" s="251" t="s">
        <v>1043</v>
      </c>
      <c r="B1618" s="252" t="str">
        <f aca="false">IF(VLOOKUP(C1616,'Questionnaire part 2'!$D$254:$I$853,5,FALSE())="","#",ROUND(VLOOKUP(C1616,'Questionnaire part 2'!$D$254:$I$853,5,FALSE()),0))</f>
        <v>#</v>
      </c>
    </row>
    <row r="1619" customFormat="false" ht="15" hidden="false" customHeight="false" outlineLevel="0" collapsed="false">
      <c r="A1619" s="251" t="s">
        <v>1044</v>
      </c>
      <c r="B1619" s="252" t="str">
        <f aca="false">IF(VLOOKUP(C1616,'Questionnaire part 2'!$D$254:$I$853,6,FALSE())="","#",ROUND(VLOOKUP(C1616,'Questionnaire part 2'!$D$254:$I$853,6,FALSE()),0))</f>
        <v>#</v>
      </c>
    </row>
    <row r="1620" customFormat="false" ht="15" hidden="false" customHeight="false" outlineLevel="0" collapsed="false">
      <c r="A1620" s="251" t="s">
        <v>1041</v>
      </c>
      <c r="B1620" s="252" t="str">
        <f aca="false">IF(VLOOKUP(C1620,'Questionnaire part 2'!$D$254:$I$853,2,FALSE())="","#",UPPER(VLOOKUP(C1620,'Questionnaire part 2'!$D$254:$I$853,2,FALSE())))</f>
        <v>#</v>
      </c>
      <c r="C1620" s="0" t="n">
        <v>378</v>
      </c>
    </row>
    <row r="1621" customFormat="false" ht="15" hidden="false" customHeight="false" outlineLevel="0" collapsed="false">
      <c r="A1621" s="251" t="s">
        <v>1042</v>
      </c>
      <c r="B1621" s="252" t="str">
        <f aca="false">IF(ISNA(VLOOKUP(VLOOKUP(C1620,'Questionnaire part 2'!$D$254:$I$853,3,FALSE()),'Country &amp; Service Codes'!B:C,2,FALSE())),"#",VLOOKUP(VLOOKUP(C1620,'Questionnaire part 2'!$D$254:$I$853,3,FALSE()),'Country &amp; Service Codes'!B:C,2,FALSE()))</f>
        <v>#</v>
      </c>
    </row>
    <row r="1622" customFormat="false" ht="15" hidden="false" customHeight="false" outlineLevel="0" collapsed="false">
      <c r="A1622" s="251" t="s">
        <v>1043</v>
      </c>
      <c r="B1622" s="252" t="str">
        <f aca="false">IF(VLOOKUP(C1620,'Questionnaire part 2'!$D$254:$I$853,5,FALSE())="","#",ROUND(VLOOKUP(C1620,'Questionnaire part 2'!$D$254:$I$853,5,FALSE()),0))</f>
        <v>#</v>
      </c>
    </row>
    <row r="1623" customFormat="false" ht="15" hidden="false" customHeight="false" outlineLevel="0" collapsed="false">
      <c r="A1623" s="251" t="s">
        <v>1044</v>
      </c>
      <c r="B1623" s="252" t="str">
        <f aca="false">IF(VLOOKUP(C1620,'Questionnaire part 2'!$D$254:$I$853,6,FALSE())="","#",ROUND(VLOOKUP(C1620,'Questionnaire part 2'!$D$254:$I$853,6,FALSE()),0))</f>
        <v>#</v>
      </c>
    </row>
    <row r="1624" customFormat="false" ht="15" hidden="false" customHeight="false" outlineLevel="0" collapsed="false">
      <c r="A1624" s="251" t="s">
        <v>1041</v>
      </c>
      <c r="B1624" s="252" t="str">
        <f aca="false">IF(VLOOKUP(C1624,'Questionnaire part 2'!$D$254:$I$853,2,FALSE())="","#",UPPER(VLOOKUP(C1624,'Questionnaire part 2'!$D$254:$I$853,2,FALSE())))</f>
        <v>#</v>
      </c>
      <c r="C1624" s="0" t="n">
        <v>379</v>
      </c>
    </row>
    <row r="1625" customFormat="false" ht="15" hidden="false" customHeight="false" outlineLevel="0" collapsed="false">
      <c r="A1625" s="251" t="s">
        <v>1042</v>
      </c>
      <c r="B1625" s="252" t="str">
        <f aca="false">IF(ISNA(VLOOKUP(VLOOKUP(C1624,'Questionnaire part 2'!$D$254:$I$853,3,FALSE()),'Country &amp; Service Codes'!B:C,2,FALSE())),"#",VLOOKUP(VLOOKUP(C1624,'Questionnaire part 2'!$D$254:$I$853,3,FALSE()),'Country &amp; Service Codes'!B:C,2,FALSE()))</f>
        <v>#</v>
      </c>
    </row>
    <row r="1626" customFormat="false" ht="15" hidden="false" customHeight="false" outlineLevel="0" collapsed="false">
      <c r="A1626" s="251" t="s">
        <v>1043</v>
      </c>
      <c r="B1626" s="252" t="str">
        <f aca="false">IF(VLOOKUP(C1624,'Questionnaire part 2'!$D$254:$I$853,5,FALSE())="","#",ROUND(VLOOKUP(C1624,'Questionnaire part 2'!$D$254:$I$853,5,FALSE()),0))</f>
        <v>#</v>
      </c>
    </row>
    <row r="1627" customFormat="false" ht="15" hidden="false" customHeight="false" outlineLevel="0" collapsed="false">
      <c r="A1627" s="251" t="s">
        <v>1044</v>
      </c>
      <c r="B1627" s="252" t="str">
        <f aca="false">IF(VLOOKUP(C1624,'Questionnaire part 2'!$D$254:$I$853,6,FALSE())="","#",ROUND(VLOOKUP(C1624,'Questionnaire part 2'!$D$254:$I$853,6,FALSE()),0))</f>
        <v>#</v>
      </c>
    </row>
    <row r="1628" customFormat="false" ht="15" hidden="false" customHeight="false" outlineLevel="0" collapsed="false">
      <c r="A1628" s="251" t="s">
        <v>1041</v>
      </c>
      <c r="B1628" s="252" t="str">
        <f aca="false">IF(VLOOKUP(C1628,'Questionnaire part 2'!$D$254:$I$853,2,FALSE())="","#",UPPER(VLOOKUP(C1628,'Questionnaire part 2'!$D$254:$I$853,2,FALSE())))</f>
        <v>#</v>
      </c>
      <c r="C1628" s="0" t="n">
        <v>380</v>
      </c>
    </row>
    <row r="1629" customFormat="false" ht="15" hidden="false" customHeight="false" outlineLevel="0" collapsed="false">
      <c r="A1629" s="251" t="s">
        <v>1042</v>
      </c>
      <c r="B1629" s="252" t="str">
        <f aca="false">IF(ISNA(VLOOKUP(VLOOKUP(C1628,'Questionnaire part 2'!$D$254:$I$853,3,FALSE()),'Country &amp; Service Codes'!B:C,2,FALSE())),"#",VLOOKUP(VLOOKUP(C1628,'Questionnaire part 2'!$D$254:$I$853,3,FALSE()),'Country &amp; Service Codes'!B:C,2,FALSE()))</f>
        <v>#</v>
      </c>
    </row>
    <row r="1630" customFormat="false" ht="15" hidden="false" customHeight="false" outlineLevel="0" collapsed="false">
      <c r="A1630" s="251" t="s">
        <v>1043</v>
      </c>
      <c r="B1630" s="252" t="str">
        <f aca="false">IF(VLOOKUP(C1628,'Questionnaire part 2'!$D$254:$I$853,5,FALSE())="","#",ROUND(VLOOKUP(C1628,'Questionnaire part 2'!$D$254:$I$853,5,FALSE()),0))</f>
        <v>#</v>
      </c>
    </row>
    <row r="1631" customFormat="false" ht="15" hidden="false" customHeight="false" outlineLevel="0" collapsed="false">
      <c r="A1631" s="251" t="s">
        <v>1044</v>
      </c>
      <c r="B1631" s="252" t="str">
        <f aca="false">IF(VLOOKUP(C1628,'Questionnaire part 2'!$D$254:$I$853,6,FALSE())="","#",ROUND(VLOOKUP(C1628,'Questionnaire part 2'!$D$254:$I$853,6,FALSE()),0))</f>
        <v>#</v>
      </c>
    </row>
    <row r="1632" customFormat="false" ht="15" hidden="false" customHeight="false" outlineLevel="0" collapsed="false">
      <c r="A1632" s="251" t="s">
        <v>1041</v>
      </c>
      <c r="B1632" s="252" t="str">
        <f aca="false">IF(VLOOKUP(C1632,'Questionnaire part 2'!$D$254:$I$853,2,FALSE())="","#",UPPER(VLOOKUP(C1632,'Questionnaire part 2'!$D$254:$I$853,2,FALSE())))</f>
        <v>#</v>
      </c>
      <c r="C1632" s="0" t="n">
        <v>381</v>
      </c>
    </row>
    <row r="1633" customFormat="false" ht="15" hidden="false" customHeight="false" outlineLevel="0" collapsed="false">
      <c r="A1633" s="251" t="s">
        <v>1042</v>
      </c>
      <c r="B1633" s="252" t="str">
        <f aca="false">IF(ISNA(VLOOKUP(VLOOKUP(C1632,'Questionnaire part 2'!$D$254:$I$853,3,FALSE()),'Country &amp; Service Codes'!B:C,2,FALSE())),"#",VLOOKUP(VLOOKUP(C1632,'Questionnaire part 2'!$D$254:$I$853,3,FALSE()),'Country &amp; Service Codes'!B:C,2,FALSE()))</f>
        <v>#</v>
      </c>
    </row>
    <row r="1634" customFormat="false" ht="15" hidden="false" customHeight="false" outlineLevel="0" collapsed="false">
      <c r="A1634" s="251" t="s">
        <v>1043</v>
      </c>
      <c r="B1634" s="252" t="str">
        <f aca="false">IF(VLOOKUP(C1632,'Questionnaire part 2'!$D$254:$I$853,5,FALSE())="","#",ROUND(VLOOKUP(C1632,'Questionnaire part 2'!$D$254:$I$853,5,FALSE()),0))</f>
        <v>#</v>
      </c>
    </row>
    <row r="1635" customFormat="false" ht="15" hidden="false" customHeight="false" outlineLevel="0" collapsed="false">
      <c r="A1635" s="251" t="s">
        <v>1044</v>
      </c>
      <c r="B1635" s="252" t="str">
        <f aca="false">IF(VLOOKUP(C1632,'Questionnaire part 2'!$D$254:$I$853,6,FALSE())="","#",ROUND(VLOOKUP(C1632,'Questionnaire part 2'!$D$254:$I$853,6,FALSE()),0))</f>
        <v>#</v>
      </c>
    </row>
    <row r="1636" customFormat="false" ht="15" hidden="false" customHeight="false" outlineLevel="0" collapsed="false">
      <c r="A1636" s="251" t="s">
        <v>1041</v>
      </c>
      <c r="B1636" s="252" t="str">
        <f aca="false">IF(VLOOKUP(C1636,'Questionnaire part 2'!$D$254:$I$853,2,FALSE())="","#",UPPER(VLOOKUP(C1636,'Questionnaire part 2'!$D$254:$I$853,2,FALSE())))</f>
        <v>#</v>
      </c>
      <c r="C1636" s="0" t="n">
        <v>382</v>
      </c>
    </row>
    <row r="1637" customFormat="false" ht="15" hidden="false" customHeight="false" outlineLevel="0" collapsed="false">
      <c r="A1637" s="251" t="s">
        <v>1042</v>
      </c>
      <c r="B1637" s="252" t="str">
        <f aca="false">IF(ISNA(VLOOKUP(VLOOKUP(C1636,'Questionnaire part 2'!$D$254:$I$853,3,FALSE()),'Country &amp; Service Codes'!B:C,2,FALSE())),"#",VLOOKUP(VLOOKUP(C1636,'Questionnaire part 2'!$D$254:$I$853,3,FALSE()),'Country &amp; Service Codes'!B:C,2,FALSE()))</f>
        <v>#</v>
      </c>
    </row>
    <row r="1638" customFormat="false" ht="15" hidden="false" customHeight="false" outlineLevel="0" collapsed="false">
      <c r="A1638" s="251" t="s">
        <v>1043</v>
      </c>
      <c r="B1638" s="252" t="str">
        <f aca="false">IF(VLOOKUP(C1636,'Questionnaire part 2'!$D$254:$I$853,5,FALSE())="","#",ROUND(VLOOKUP(C1636,'Questionnaire part 2'!$D$254:$I$853,5,FALSE()),0))</f>
        <v>#</v>
      </c>
    </row>
    <row r="1639" customFormat="false" ht="15" hidden="false" customHeight="false" outlineLevel="0" collapsed="false">
      <c r="A1639" s="251" t="s">
        <v>1044</v>
      </c>
      <c r="B1639" s="252" t="str">
        <f aca="false">IF(VLOOKUP(C1636,'Questionnaire part 2'!$D$254:$I$853,6,FALSE())="","#",ROUND(VLOOKUP(C1636,'Questionnaire part 2'!$D$254:$I$853,6,FALSE()),0))</f>
        <v>#</v>
      </c>
    </row>
    <row r="1640" customFormat="false" ht="15" hidden="false" customHeight="false" outlineLevel="0" collapsed="false">
      <c r="A1640" s="251" t="s">
        <v>1041</v>
      </c>
      <c r="B1640" s="252" t="str">
        <f aca="false">IF(VLOOKUP(C1640,'Questionnaire part 2'!$D$254:$I$853,2,FALSE())="","#",UPPER(VLOOKUP(C1640,'Questionnaire part 2'!$D$254:$I$853,2,FALSE())))</f>
        <v>#</v>
      </c>
      <c r="C1640" s="0" t="n">
        <v>383</v>
      </c>
    </row>
    <row r="1641" customFormat="false" ht="15" hidden="false" customHeight="false" outlineLevel="0" collapsed="false">
      <c r="A1641" s="251" t="s">
        <v>1042</v>
      </c>
      <c r="B1641" s="252" t="str">
        <f aca="false">IF(ISNA(VLOOKUP(VLOOKUP(C1640,'Questionnaire part 2'!$D$254:$I$853,3,FALSE()),'Country &amp; Service Codes'!B:C,2,FALSE())),"#",VLOOKUP(VLOOKUP(C1640,'Questionnaire part 2'!$D$254:$I$853,3,FALSE()),'Country &amp; Service Codes'!B:C,2,FALSE()))</f>
        <v>#</v>
      </c>
    </row>
    <row r="1642" customFormat="false" ht="15" hidden="false" customHeight="false" outlineLevel="0" collapsed="false">
      <c r="A1642" s="251" t="s">
        <v>1043</v>
      </c>
      <c r="B1642" s="252" t="str">
        <f aca="false">IF(VLOOKUP(C1640,'Questionnaire part 2'!$D$254:$I$853,5,FALSE())="","#",ROUND(VLOOKUP(C1640,'Questionnaire part 2'!$D$254:$I$853,5,FALSE()),0))</f>
        <v>#</v>
      </c>
    </row>
    <row r="1643" customFormat="false" ht="15" hidden="false" customHeight="false" outlineLevel="0" collapsed="false">
      <c r="A1643" s="251" t="s">
        <v>1044</v>
      </c>
      <c r="B1643" s="252" t="str">
        <f aca="false">IF(VLOOKUP(C1640,'Questionnaire part 2'!$D$254:$I$853,6,FALSE())="","#",ROUND(VLOOKUP(C1640,'Questionnaire part 2'!$D$254:$I$853,6,FALSE()),0))</f>
        <v>#</v>
      </c>
    </row>
    <row r="1644" customFormat="false" ht="15" hidden="false" customHeight="false" outlineLevel="0" collapsed="false">
      <c r="A1644" s="251" t="s">
        <v>1041</v>
      </c>
      <c r="B1644" s="252" t="str">
        <f aca="false">IF(VLOOKUP(C1644,'Questionnaire part 2'!$D$254:$I$853,2,FALSE())="","#",UPPER(VLOOKUP(C1644,'Questionnaire part 2'!$D$254:$I$853,2,FALSE())))</f>
        <v>#</v>
      </c>
      <c r="C1644" s="0" t="n">
        <v>384</v>
      </c>
    </row>
    <row r="1645" customFormat="false" ht="15" hidden="false" customHeight="false" outlineLevel="0" collapsed="false">
      <c r="A1645" s="251" t="s">
        <v>1042</v>
      </c>
      <c r="B1645" s="252" t="str">
        <f aca="false">IF(ISNA(VLOOKUP(VLOOKUP(C1644,'Questionnaire part 2'!$D$254:$I$853,3,FALSE()),'Country &amp; Service Codes'!B:C,2,FALSE())),"#",VLOOKUP(VLOOKUP(C1644,'Questionnaire part 2'!$D$254:$I$853,3,FALSE()),'Country &amp; Service Codes'!B:C,2,FALSE()))</f>
        <v>#</v>
      </c>
    </row>
    <row r="1646" customFormat="false" ht="15" hidden="false" customHeight="false" outlineLevel="0" collapsed="false">
      <c r="A1646" s="251" t="s">
        <v>1043</v>
      </c>
      <c r="B1646" s="252" t="str">
        <f aca="false">IF(VLOOKUP(C1644,'Questionnaire part 2'!$D$254:$I$853,5,FALSE())="","#",ROUND(VLOOKUP(C1644,'Questionnaire part 2'!$D$254:$I$853,5,FALSE()),0))</f>
        <v>#</v>
      </c>
    </row>
    <row r="1647" customFormat="false" ht="15" hidden="false" customHeight="false" outlineLevel="0" collapsed="false">
      <c r="A1647" s="251" t="s">
        <v>1044</v>
      </c>
      <c r="B1647" s="252" t="str">
        <f aca="false">IF(VLOOKUP(C1644,'Questionnaire part 2'!$D$254:$I$853,6,FALSE())="","#",ROUND(VLOOKUP(C1644,'Questionnaire part 2'!$D$254:$I$853,6,FALSE()),0))</f>
        <v>#</v>
      </c>
    </row>
    <row r="1648" customFormat="false" ht="15" hidden="false" customHeight="false" outlineLevel="0" collapsed="false">
      <c r="A1648" s="251" t="s">
        <v>1041</v>
      </c>
      <c r="B1648" s="252" t="str">
        <f aca="false">IF(VLOOKUP(C1648,'Questionnaire part 2'!$D$254:$I$853,2,FALSE())="","#",UPPER(VLOOKUP(C1648,'Questionnaire part 2'!$D$254:$I$853,2,FALSE())))</f>
        <v>#</v>
      </c>
      <c r="C1648" s="0" t="n">
        <v>385</v>
      </c>
    </row>
    <row r="1649" customFormat="false" ht="15" hidden="false" customHeight="false" outlineLevel="0" collapsed="false">
      <c r="A1649" s="251" t="s">
        <v>1042</v>
      </c>
      <c r="B1649" s="252" t="str">
        <f aca="false">IF(ISNA(VLOOKUP(VLOOKUP(C1648,'Questionnaire part 2'!$D$254:$I$853,3,FALSE()),'Country &amp; Service Codes'!B:C,2,FALSE())),"#",VLOOKUP(VLOOKUP(C1648,'Questionnaire part 2'!$D$254:$I$853,3,FALSE()),'Country &amp; Service Codes'!B:C,2,FALSE()))</f>
        <v>#</v>
      </c>
    </row>
    <row r="1650" customFormat="false" ht="15" hidden="false" customHeight="false" outlineLevel="0" collapsed="false">
      <c r="A1650" s="251" t="s">
        <v>1043</v>
      </c>
      <c r="B1650" s="252" t="str">
        <f aca="false">IF(VLOOKUP(C1648,'Questionnaire part 2'!$D$254:$I$853,5,FALSE())="","#",ROUND(VLOOKUP(C1648,'Questionnaire part 2'!$D$254:$I$853,5,FALSE()),0))</f>
        <v>#</v>
      </c>
    </row>
    <row r="1651" customFormat="false" ht="15" hidden="false" customHeight="false" outlineLevel="0" collapsed="false">
      <c r="A1651" s="251" t="s">
        <v>1044</v>
      </c>
      <c r="B1651" s="252" t="str">
        <f aca="false">IF(VLOOKUP(C1648,'Questionnaire part 2'!$D$254:$I$853,6,FALSE())="","#",ROUND(VLOOKUP(C1648,'Questionnaire part 2'!$D$254:$I$853,6,FALSE()),0))</f>
        <v>#</v>
      </c>
    </row>
    <row r="1652" customFormat="false" ht="15" hidden="false" customHeight="false" outlineLevel="0" collapsed="false">
      <c r="A1652" s="251" t="s">
        <v>1041</v>
      </c>
      <c r="B1652" s="252" t="str">
        <f aca="false">IF(VLOOKUP(C1652,'Questionnaire part 2'!$D$254:$I$853,2,FALSE())="","#",UPPER(VLOOKUP(C1652,'Questionnaire part 2'!$D$254:$I$853,2,FALSE())))</f>
        <v>#</v>
      </c>
      <c r="C1652" s="0" t="n">
        <v>386</v>
      </c>
    </row>
    <row r="1653" customFormat="false" ht="15" hidden="false" customHeight="false" outlineLevel="0" collapsed="false">
      <c r="A1653" s="251" t="s">
        <v>1042</v>
      </c>
      <c r="B1653" s="252" t="str">
        <f aca="false">IF(ISNA(VLOOKUP(VLOOKUP(C1652,'Questionnaire part 2'!$D$254:$I$853,3,FALSE()),'Country &amp; Service Codes'!B:C,2,FALSE())),"#",VLOOKUP(VLOOKUP(C1652,'Questionnaire part 2'!$D$254:$I$853,3,FALSE()),'Country &amp; Service Codes'!B:C,2,FALSE()))</f>
        <v>#</v>
      </c>
    </row>
    <row r="1654" customFormat="false" ht="15" hidden="false" customHeight="false" outlineLevel="0" collapsed="false">
      <c r="A1654" s="251" t="s">
        <v>1043</v>
      </c>
      <c r="B1654" s="252" t="str">
        <f aca="false">IF(VLOOKUP(C1652,'Questionnaire part 2'!$D$254:$I$853,5,FALSE())="","#",ROUND(VLOOKUP(C1652,'Questionnaire part 2'!$D$254:$I$853,5,FALSE()),0))</f>
        <v>#</v>
      </c>
    </row>
    <row r="1655" customFormat="false" ht="15" hidden="false" customHeight="false" outlineLevel="0" collapsed="false">
      <c r="A1655" s="251" t="s">
        <v>1044</v>
      </c>
      <c r="B1655" s="252" t="str">
        <f aca="false">IF(VLOOKUP(C1652,'Questionnaire part 2'!$D$254:$I$853,6,FALSE())="","#",ROUND(VLOOKUP(C1652,'Questionnaire part 2'!$D$254:$I$853,6,FALSE()),0))</f>
        <v>#</v>
      </c>
    </row>
    <row r="1656" customFormat="false" ht="15" hidden="false" customHeight="false" outlineLevel="0" collapsed="false">
      <c r="A1656" s="251" t="s">
        <v>1041</v>
      </c>
      <c r="B1656" s="252" t="str">
        <f aca="false">IF(VLOOKUP(C1656,'Questionnaire part 2'!$D$254:$I$853,2,FALSE())="","#",UPPER(VLOOKUP(C1656,'Questionnaire part 2'!$D$254:$I$853,2,FALSE())))</f>
        <v>#</v>
      </c>
      <c r="C1656" s="0" t="n">
        <v>387</v>
      </c>
    </row>
    <row r="1657" customFormat="false" ht="15" hidden="false" customHeight="false" outlineLevel="0" collapsed="false">
      <c r="A1657" s="251" t="s">
        <v>1042</v>
      </c>
      <c r="B1657" s="252" t="str">
        <f aca="false">IF(ISNA(VLOOKUP(VLOOKUP(C1656,'Questionnaire part 2'!$D$254:$I$853,3,FALSE()),'Country &amp; Service Codes'!B:C,2,FALSE())),"#",VLOOKUP(VLOOKUP(C1656,'Questionnaire part 2'!$D$254:$I$853,3,FALSE()),'Country &amp; Service Codes'!B:C,2,FALSE()))</f>
        <v>#</v>
      </c>
    </row>
    <row r="1658" customFormat="false" ht="15" hidden="false" customHeight="false" outlineLevel="0" collapsed="false">
      <c r="A1658" s="251" t="s">
        <v>1043</v>
      </c>
      <c r="B1658" s="252" t="str">
        <f aca="false">IF(VLOOKUP(C1656,'Questionnaire part 2'!$D$254:$I$853,5,FALSE())="","#",ROUND(VLOOKUP(C1656,'Questionnaire part 2'!$D$254:$I$853,5,FALSE()),0))</f>
        <v>#</v>
      </c>
    </row>
    <row r="1659" customFormat="false" ht="15" hidden="false" customHeight="false" outlineLevel="0" collapsed="false">
      <c r="A1659" s="251" t="s">
        <v>1044</v>
      </c>
      <c r="B1659" s="252" t="str">
        <f aca="false">IF(VLOOKUP(C1656,'Questionnaire part 2'!$D$254:$I$853,6,FALSE())="","#",ROUND(VLOOKUP(C1656,'Questionnaire part 2'!$D$254:$I$853,6,FALSE()),0))</f>
        <v>#</v>
      </c>
    </row>
    <row r="1660" customFormat="false" ht="15" hidden="false" customHeight="false" outlineLevel="0" collapsed="false">
      <c r="A1660" s="251" t="s">
        <v>1041</v>
      </c>
      <c r="B1660" s="252" t="str">
        <f aca="false">IF(VLOOKUP(C1660,'Questionnaire part 2'!$D$254:$I$853,2,FALSE())="","#",UPPER(VLOOKUP(C1660,'Questionnaire part 2'!$D$254:$I$853,2,FALSE())))</f>
        <v>#</v>
      </c>
      <c r="C1660" s="0" t="n">
        <v>388</v>
      </c>
    </row>
    <row r="1661" customFormat="false" ht="15" hidden="false" customHeight="false" outlineLevel="0" collapsed="false">
      <c r="A1661" s="251" t="s">
        <v>1042</v>
      </c>
      <c r="B1661" s="252" t="str">
        <f aca="false">IF(ISNA(VLOOKUP(VLOOKUP(C1660,'Questionnaire part 2'!$D$254:$I$853,3,FALSE()),'Country &amp; Service Codes'!B:C,2,FALSE())),"#",VLOOKUP(VLOOKUP(C1660,'Questionnaire part 2'!$D$254:$I$853,3,FALSE()),'Country &amp; Service Codes'!B:C,2,FALSE()))</f>
        <v>#</v>
      </c>
    </row>
    <row r="1662" customFormat="false" ht="15" hidden="false" customHeight="false" outlineLevel="0" collapsed="false">
      <c r="A1662" s="251" t="s">
        <v>1043</v>
      </c>
      <c r="B1662" s="252" t="str">
        <f aca="false">IF(VLOOKUP(C1660,'Questionnaire part 2'!$D$254:$I$853,5,FALSE())="","#",ROUND(VLOOKUP(C1660,'Questionnaire part 2'!$D$254:$I$853,5,FALSE()),0))</f>
        <v>#</v>
      </c>
    </row>
    <row r="1663" customFormat="false" ht="15" hidden="false" customHeight="false" outlineLevel="0" collapsed="false">
      <c r="A1663" s="251" t="s">
        <v>1044</v>
      </c>
      <c r="B1663" s="252" t="str">
        <f aca="false">IF(VLOOKUP(C1660,'Questionnaire part 2'!$D$254:$I$853,6,FALSE())="","#",ROUND(VLOOKUP(C1660,'Questionnaire part 2'!$D$254:$I$853,6,FALSE()),0))</f>
        <v>#</v>
      </c>
    </row>
    <row r="1664" customFormat="false" ht="15" hidden="false" customHeight="false" outlineLevel="0" collapsed="false">
      <c r="A1664" s="251" t="s">
        <v>1041</v>
      </c>
      <c r="B1664" s="252" t="str">
        <f aca="false">IF(VLOOKUP(C1664,'Questionnaire part 2'!$D$254:$I$853,2,FALSE())="","#",UPPER(VLOOKUP(C1664,'Questionnaire part 2'!$D$254:$I$853,2,FALSE())))</f>
        <v>#</v>
      </c>
      <c r="C1664" s="0" t="n">
        <v>389</v>
      </c>
    </row>
    <row r="1665" customFormat="false" ht="15" hidden="false" customHeight="false" outlineLevel="0" collapsed="false">
      <c r="A1665" s="251" t="s">
        <v>1042</v>
      </c>
      <c r="B1665" s="252" t="str">
        <f aca="false">IF(ISNA(VLOOKUP(VLOOKUP(C1664,'Questionnaire part 2'!$D$254:$I$853,3,FALSE()),'Country &amp; Service Codes'!B:C,2,FALSE())),"#",VLOOKUP(VLOOKUP(C1664,'Questionnaire part 2'!$D$254:$I$853,3,FALSE()),'Country &amp; Service Codes'!B:C,2,FALSE()))</f>
        <v>#</v>
      </c>
    </row>
    <row r="1666" customFormat="false" ht="15" hidden="false" customHeight="false" outlineLevel="0" collapsed="false">
      <c r="A1666" s="251" t="s">
        <v>1043</v>
      </c>
      <c r="B1666" s="252" t="str">
        <f aca="false">IF(VLOOKUP(C1664,'Questionnaire part 2'!$D$254:$I$853,5,FALSE())="","#",ROUND(VLOOKUP(C1664,'Questionnaire part 2'!$D$254:$I$853,5,FALSE()),0))</f>
        <v>#</v>
      </c>
    </row>
    <row r="1667" customFormat="false" ht="15" hidden="false" customHeight="false" outlineLevel="0" collapsed="false">
      <c r="A1667" s="251" t="s">
        <v>1044</v>
      </c>
      <c r="B1667" s="252" t="str">
        <f aca="false">IF(VLOOKUP(C1664,'Questionnaire part 2'!$D$254:$I$853,6,FALSE())="","#",ROUND(VLOOKUP(C1664,'Questionnaire part 2'!$D$254:$I$853,6,FALSE()),0))</f>
        <v>#</v>
      </c>
    </row>
    <row r="1668" customFormat="false" ht="15" hidden="false" customHeight="false" outlineLevel="0" collapsed="false">
      <c r="A1668" s="251" t="s">
        <v>1041</v>
      </c>
      <c r="B1668" s="252" t="str">
        <f aca="false">IF(VLOOKUP(C1668,'Questionnaire part 2'!$D$254:$I$853,2,FALSE())="","#",UPPER(VLOOKUP(C1668,'Questionnaire part 2'!$D$254:$I$853,2,FALSE())))</f>
        <v>#</v>
      </c>
      <c r="C1668" s="0" t="n">
        <v>390</v>
      </c>
    </row>
    <row r="1669" customFormat="false" ht="15" hidden="false" customHeight="false" outlineLevel="0" collapsed="false">
      <c r="A1669" s="251" t="s">
        <v>1042</v>
      </c>
      <c r="B1669" s="252" t="str">
        <f aca="false">IF(ISNA(VLOOKUP(VLOOKUP(C1668,'Questionnaire part 2'!$D$254:$I$853,3,FALSE()),'Country &amp; Service Codes'!B:C,2,FALSE())),"#",VLOOKUP(VLOOKUP(C1668,'Questionnaire part 2'!$D$254:$I$853,3,FALSE()),'Country &amp; Service Codes'!B:C,2,FALSE()))</f>
        <v>#</v>
      </c>
    </row>
    <row r="1670" customFormat="false" ht="15" hidden="false" customHeight="false" outlineLevel="0" collapsed="false">
      <c r="A1670" s="251" t="s">
        <v>1043</v>
      </c>
      <c r="B1670" s="252" t="str">
        <f aca="false">IF(VLOOKUP(C1668,'Questionnaire part 2'!$D$254:$I$853,5,FALSE())="","#",ROUND(VLOOKUP(C1668,'Questionnaire part 2'!$D$254:$I$853,5,FALSE()),0))</f>
        <v>#</v>
      </c>
    </row>
    <row r="1671" customFormat="false" ht="15" hidden="false" customHeight="false" outlineLevel="0" collapsed="false">
      <c r="A1671" s="251" t="s">
        <v>1044</v>
      </c>
      <c r="B1671" s="252" t="str">
        <f aca="false">IF(VLOOKUP(C1668,'Questionnaire part 2'!$D$254:$I$853,6,FALSE())="","#",ROUND(VLOOKUP(C1668,'Questionnaire part 2'!$D$254:$I$853,6,FALSE()),0))</f>
        <v>#</v>
      </c>
    </row>
    <row r="1672" customFormat="false" ht="15" hidden="false" customHeight="false" outlineLevel="0" collapsed="false">
      <c r="A1672" s="251" t="s">
        <v>1041</v>
      </c>
      <c r="B1672" s="252" t="str">
        <f aca="false">IF(VLOOKUP(C1672,'Questionnaire part 2'!$D$254:$I$853,2,FALSE())="","#",UPPER(VLOOKUP(C1672,'Questionnaire part 2'!$D$254:$I$853,2,FALSE())))</f>
        <v>#</v>
      </c>
      <c r="C1672" s="0" t="n">
        <v>391</v>
      </c>
    </row>
    <row r="1673" customFormat="false" ht="15" hidden="false" customHeight="false" outlineLevel="0" collapsed="false">
      <c r="A1673" s="251" t="s">
        <v>1042</v>
      </c>
      <c r="B1673" s="252" t="str">
        <f aca="false">IF(ISNA(VLOOKUP(VLOOKUP(C1672,'Questionnaire part 2'!$D$254:$I$853,3,FALSE()),'Country &amp; Service Codes'!B:C,2,FALSE())),"#",VLOOKUP(VLOOKUP(C1672,'Questionnaire part 2'!$D$254:$I$853,3,FALSE()),'Country &amp; Service Codes'!B:C,2,FALSE()))</f>
        <v>#</v>
      </c>
    </row>
    <row r="1674" customFormat="false" ht="15" hidden="false" customHeight="false" outlineLevel="0" collapsed="false">
      <c r="A1674" s="251" t="s">
        <v>1043</v>
      </c>
      <c r="B1674" s="252" t="str">
        <f aca="false">IF(VLOOKUP(C1672,'Questionnaire part 2'!$D$254:$I$853,5,FALSE())="","#",ROUND(VLOOKUP(C1672,'Questionnaire part 2'!$D$254:$I$853,5,FALSE()),0))</f>
        <v>#</v>
      </c>
    </row>
    <row r="1675" customFormat="false" ht="15" hidden="false" customHeight="false" outlineLevel="0" collapsed="false">
      <c r="A1675" s="251" t="s">
        <v>1044</v>
      </c>
      <c r="B1675" s="252" t="str">
        <f aca="false">IF(VLOOKUP(C1672,'Questionnaire part 2'!$D$254:$I$853,6,FALSE())="","#",ROUND(VLOOKUP(C1672,'Questionnaire part 2'!$D$254:$I$853,6,FALSE()),0))</f>
        <v>#</v>
      </c>
    </row>
    <row r="1676" customFormat="false" ht="15" hidden="false" customHeight="false" outlineLevel="0" collapsed="false">
      <c r="A1676" s="251" t="s">
        <v>1041</v>
      </c>
      <c r="B1676" s="252" t="str">
        <f aca="false">IF(VLOOKUP(C1676,'Questionnaire part 2'!$D$254:$I$853,2,FALSE())="","#",UPPER(VLOOKUP(C1676,'Questionnaire part 2'!$D$254:$I$853,2,FALSE())))</f>
        <v>#</v>
      </c>
      <c r="C1676" s="0" t="n">
        <v>392</v>
      </c>
    </row>
    <row r="1677" customFormat="false" ht="15" hidden="false" customHeight="false" outlineLevel="0" collapsed="false">
      <c r="A1677" s="251" t="s">
        <v>1042</v>
      </c>
      <c r="B1677" s="252" t="str">
        <f aca="false">IF(ISNA(VLOOKUP(VLOOKUP(C1676,'Questionnaire part 2'!$D$254:$I$853,3,FALSE()),'Country &amp; Service Codes'!B:C,2,FALSE())),"#",VLOOKUP(VLOOKUP(C1676,'Questionnaire part 2'!$D$254:$I$853,3,FALSE()),'Country &amp; Service Codes'!B:C,2,FALSE()))</f>
        <v>#</v>
      </c>
    </row>
    <row r="1678" customFormat="false" ht="15" hidden="false" customHeight="false" outlineLevel="0" collapsed="false">
      <c r="A1678" s="251" t="s">
        <v>1043</v>
      </c>
      <c r="B1678" s="252" t="str">
        <f aca="false">IF(VLOOKUP(C1676,'Questionnaire part 2'!$D$254:$I$853,5,FALSE())="","#",ROUND(VLOOKUP(C1676,'Questionnaire part 2'!$D$254:$I$853,5,FALSE()),0))</f>
        <v>#</v>
      </c>
    </row>
    <row r="1679" customFormat="false" ht="15" hidden="false" customHeight="false" outlineLevel="0" collapsed="false">
      <c r="A1679" s="251" t="s">
        <v>1044</v>
      </c>
      <c r="B1679" s="252" t="str">
        <f aca="false">IF(VLOOKUP(C1676,'Questionnaire part 2'!$D$254:$I$853,6,FALSE())="","#",ROUND(VLOOKUP(C1676,'Questionnaire part 2'!$D$254:$I$853,6,FALSE()),0))</f>
        <v>#</v>
      </c>
    </row>
    <row r="1680" customFormat="false" ht="15" hidden="false" customHeight="false" outlineLevel="0" collapsed="false">
      <c r="A1680" s="251" t="s">
        <v>1041</v>
      </c>
      <c r="B1680" s="252" t="str">
        <f aca="false">IF(VLOOKUP(C1680,'Questionnaire part 2'!$D$254:$I$853,2,FALSE())="","#",UPPER(VLOOKUP(C1680,'Questionnaire part 2'!$D$254:$I$853,2,FALSE())))</f>
        <v>#</v>
      </c>
      <c r="C1680" s="0" t="n">
        <v>393</v>
      </c>
    </row>
    <row r="1681" customFormat="false" ht="15" hidden="false" customHeight="false" outlineLevel="0" collapsed="false">
      <c r="A1681" s="251" t="s">
        <v>1042</v>
      </c>
      <c r="B1681" s="252" t="str">
        <f aca="false">IF(ISNA(VLOOKUP(VLOOKUP(C1680,'Questionnaire part 2'!$D$254:$I$853,3,FALSE()),'Country &amp; Service Codes'!B:C,2,FALSE())),"#",VLOOKUP(VLOOKUP(C1680,'Questionnaire part 2'!$D$254:$I$853,3,FALSE()),'Country &amp; Service Codes'!B:C,2,FALSE()))</f>
        <v>#</v>
      </c>
    </row>
    <row r="1682" customFormat="false" ht="15" hidden="false" customHeight="false" outlineLevel="0" collapsed="false">
      <c r="A1682" s="251" t="s">
        <v>1043</v>
      </c>
      <c r="B1682" s="252" t="str">
        <f aca="false">IF(VLOOKUP(C1680,'Questionnaire part 2'!$D$254:$I$853,5,FALSE())="","#",ROUND(VLOOKUP(C1680,'Questionnaire part 2'!$D$254:$I$853,5,FALSE()),0))</f>
        <v>#</v>
      </c>
    </row>
    <row r="1683" customFormat="false" ht="15" hidden="false" customHeight="false" outlineLevel="0" collapsed="false">
      <c r="A1683" s="251" t="s">
        <v>1044</v>
      </c>
      <c r="B1683" s="252" t="str">
        <f aca="false">IF(VLOOKUP(C1680,'Questionnaire part 2'!$D$254:$I$853,6,FALSE())="","#",ROUND(VLOOKUP(C1680,'Questionnaire part 2'!$D$254:$I$853,6,FALSE()),0))</f>
        <v>#</v>
      </c>
    </row>
    <row r="1684" customFormat="false" ht="15" hidden="false" customHeight="false" outlineLevel="0" collapsed="false">
      <c r="A1684" s="251" t="s">
        <v>1041</v>
      </c>
      <c r="B1684" s="252" t="str">
        <f aca="false">IF(VLOOKUP(C1684,'Questionnaire part 2'!$D$254:$I$853,2,FALSE())="","#",UPPER(VLOOKUP(C1684,'Questionnaire part 2'!$D$254:$I$853,2,FALSE())))</f>
        <v>#</v>
      </c>
      <c r="C1684" s="0" t="n">
        <v>394</v>
      </c>
    </row>
    <row r="1685" customFormat="false" ht="15" hidden="false" customHeight="false" outlineLevel="0" collapsed="false">
      <c r="A1685" s="251" t="s">
        <v>1042</v>
      </c>
      <c r="B1685" s="252" t="str">
        <f aca="false">IF(ISNA(VLOOKUP(VLOOKUP(C1684,'Questionnaire part 2'!$D$254:$I$853,3,FALSE()),'Country &amp; Service Codes'!B:C,2,FALSE())),"#",VLOOKUP(VLOOKUP(C1684,'Questionnaire part 2'!$D$254:$I$853,3,FALSE()),'Country &amp; Service Codes'!B:C,2,FALSE()))</f>
        <v>#</v>
      </c>
    </row>
    <row r="1686" customFormat="false" ht="15" hidden="false" customHeight="false" outlineLevel="0" collapsed="false">
      <c r="A1686" s="251" t="s">
        <v>1043</v>
      </c>
      <c r="B1686" s="252" t="str">
        <f aca="false">IF(VLOOKUP(C1684,'Questionnaire part 2'!$D$254:$I$853,5,FALSE())="","#",ROUND(VLOOKUP(C1684,'Questionnaire part 2'!$D$254:$I$853,5,FALSE()),0))</f>
        <v>#</v>
      </c>
    </row>
    <row r="1687" customFormat="false" ht="15" hidden="false" customHeight="false" outlineLevel="0" collapsed="false">
      <c r="A1687" s="251" t="s">
        <v>1044</v>
      </c>
      <c r="B1687" s="252" t="str">
        <f aca="false">IF(VLOOKUP(C1684,'Questionnaire part 2'!$D$254:$I$853,6,FALSE())="","#",ROUND(VLOOKUP(C1684,'Questionnaire part 2'!$D$254:$I$853,6,FALSE()),0))</f>
        <v>#</v>
      </c>
    </row>
    <row r="1688" customFormat="false" ht="15" hidden="false" customHeight="false" outlineLevel="0" collapsed="false">
      <c r="A1688" s="251" t="s">
        <v>1041</v>
      </c>
      <c r="B1688" s="252" t="str">
        <f aca="false">IF(VLOOKUP(C1688,'Questionnaire part 2'!$D$254:$I$853,2,FALSE())="","#",UPPER(VLOOKUP(C1688,'Questionnaire part 2'!$D$254:$I$853,2,FALSE())))</f>
        <v>#</v>
      </c>
      <c r="C1688" s="0" t="n">
        <v>395</v>
      </c>
    </row>
    <row r="1689" customFormat="false" ht="15" hidden="false" customHeight="false" outlineLevel="0" collapsed="false">
      <c r="A1689" s="251" t="s">
        <v>1042</v>
      </c>
      <c r="B1689" s="252" t="str">
        <f aca="false">IF(ISNA(VLOOKUP(VLOOKUP(C1688,'Questionnaire part 2'!$D$254:$I$853,3,FALSE()),'Country &amp; Service Codes'!B:C,2,FALSE())),"#",VLOOKUP(VLOOKUP(C1688,'Questionnaire part 2'!$D$254:$I$853,3,FALSE()),'Country &amp; Service Codes'!B:C,2,FALSE()))</f>
        <v>#</v>
      </c>
    </row>
    <row r="1690" customFormat="false" ht="15" hidden="false" customHeight="false" outlineLevel="0" collapsed="false">
      <c r="A1690" s="251" t="s">
        <v>1043</v>
      </c>
      <c r="B1690" s="252" t="str">
        <f aca="false">IF(VLOOKUP(C1688,'Questionnaire part 2'!$D$254:$I$853,5,FALSE())="","#",ROUND(VLOOKUP(C1688,'Questionnaire part 2'!$D$254:$I$853,5,FALSE()),0))</f>
        <v>#</v>
      </c>
    </row>
    <row r="1691" customFormat="false" ht="15" hidden="false" customHeight="false" outlineLevel="0" collapsed="false">
      <c r="A1691" s="251" t="s">
        <v>1044</v>
      </c>
      <c r="B1691" s="252" t="str">
        <f aca="false">IF(VLOOKUP(C1688,'Questionnaire part 2'!$D$254:$I$853,6,FALSE())="","#",ROUND(VLOOKUP(C1688,'Questionnaire part 2'!$D$254:$I$853,6,FALSE()),0))</f>
        <v>#</v>
      </c>
    </row>
    <row r="1692" customFormat="false" ht="15" hidden="false" customHeight="false" outlineLevel="0" collapsed="false">
      <c r="A1692" s="251" t="s">
        <v>1041</v>
      </c>
      <c r="B1692" s="252" t="str">
        <f aca="false">IF(VLOOKUP(C1692,'Questionnaire part 2'!$D$254:$I$853,2,FALSE())="","#",UPPER(VLOOKUP(C1692,'Questionnaire part 2'!$D$254:$I$853,2,FALSE())))</f>
        <v>#</v>
      </c>
      <c r="C1692" s="0" t="n">
        <v>396</v>
      </c>
    </row>
    <row r="1693" customFormat="false" ht="15" hidden="false" customHeight="false" outlineLevel="0" collapsed="false">
      <c r="A1693" s="251" t="s">
        <v>1042</v>
      </c>
      <c r="B1693" s="252" t="str">
        <f aca="false">IF(ISNA(VLOOKUP(VLOOKUP(C1692,'Questionnaire part 2'!$D$254:$I$853,3,FALSE()),'Country &amp; Service Codes'!B:C,2,FALSE())),"#",VLOOKUP(VLOOKUP(C1692,'Questionnaire part 2'!$D$254:$I$853,3,FALSE()),'Country &amp; Service Codes'!B:C,2,FALSE()))</f>
        <v>#</v>
      </c>
    </row>
    <row r="1694" customFormat="false" ht="15" hidden="false" customHeight="false" outlineLevel="0" collapsed="false">
      <c r="A1694" s="251" t="s">
        <v>1043</v>
      </c>
      <c r="B1694" s="252" t="str">
        <f aca="false">IF(VLOOKUP(C1692,'Questionnaire part 2'!$D$254:$I$853,5,FALSE())="","#",ROUND(VLOOKUP(C1692,'Questionnaire part 2'!$D$254:$I$853,5,FALSE()),0))</f>
        <v>#</v>
      </c>
    </row>
    <row r="1695" customFormat="false" ht="15" hidden="false" customHeight="false" outlineLevel="0" collapsed="false">
      <c r="A1695" s="251" t="s">
        <v>1044</v>
      </c>
      <c r="B1695" s="252" t="str">
        <f aca="false">IF(VLOOKUP(C1692,'Questionnaire part 2'!$D$254:$I$853,6,FALSE())="","#",ROUND(VLOOKUP(C1692,'Questionnaire part 2'!$D$254:$I$853,6,FALSE()),0))</f>
        <v>#</v>
      </c>
    </row>
    <row r="1696" customFormat="false" ht="15" hidden="false" customHeight="false" outlineLevel="0" collapsed="false">
      <c r="A1696" s="251" t="s">
        <v>1041</v>
      </c>
      <c r="B1696" s="252" t="str">
        <f aca="false">IF(VLOOKUP(C1696,'Questionnaire part 2'!$D$254:$I$853,2,FALSE())="","#",UPPER(VLOOKUP(C1696,'Questionnaire part 2'!$D$254:$I$853,2,FALSE())))</f>
        <v>#</v>
      </c>
      <c r="C1696" s="0" t="n">
        <v>397</v>
      </c>
    </row>
    <row r="1697" customFormat="false" ht="15" hidden="false" customHeight="false" outlineLevel="0" collapsed="false">
      <c r="A1697" s="251" t="s">
        <v>1042</v>
      </c>
      <c r="B1697" s="252" t="str">
        <f aca="false">IF(ISNA(VLOOKUP(VLOOKUP(C1696,'Questionnaire part 2'!$D$254:$I$853,3,FALSE()),'Country &amp; Service Codes'!B:C,2,FALSE())),"#",VLOOKUP(VLOOKUP(C1696,'Questionnaire part 2'!$D$254:$I$853,3,FALSE()),'Country &amp; Service Codes'!B:C,2,FALSE()))</f>
        <v>#</v>
      </c>
    </row>
    <row r="1698" customFormat="false" ht="15" hidden="false" customHeight="false" outlineLevel="0" collapsed="false">
      <c r="A1698" s="251" t="s">
        <v>1043</v>
      </c>
      <c r="B1698" s="252" t="str">
        <f aca="false">IF(VLOOKUP(C1696,'Questionnaire part 2'!$D$254:$I$853,5,FALSE())="","#",ROUND(VLOOKUP(C1696,'Questionnaire part 2'!$D$254:$I$853,5,FALSE()),0))</f>
        <v>#</v>
      </c>
    </row>
    <row r="1699" customFormat="false" ht="15" hidden="false" customHeight="false" outlineLevel="0" collapsed="false">
      <c r="A1699" s="251" t="s">
        <v>1044</v>
      </c>
      <c r="B1699" s="252" t="str">
        <f aca="false">IF(VLOOKUP(C1696,'Questionnaire part 2'!$D$254:$I$853,6,FALSE())="","#",ROUND(VLOOKUP(C1696,'Questionnaire part 2'!$D$254:$I$853,6,FALSE()),0))</f>
        <v>#</v>
      </c>
    </row>
    <row r="1700" customFormat="false" ht="15" hidden="false" customHeight="false" outlineLevel="0" collapsed="false">
      <c r="A1700" s="251" t="s">
        <v>1041</v>
      </c>
      <c r="B1700" s="252" t="str">
        <f aca="false">IF(VLOOKUP(C1700,'Questionnaire part 2'!$D$254:$I$853,2,FALSE())="","#",UPPER(VLOOKUP(C1700,'Questionnaire part 2'!$D$254:$I$853,2,FALSE())))</f>
        <v>#</v>
      </c>
      <c r="C1700" s="0" t="n">
        <v>398</v>
      </c>
    </row>
    <row r="1701" customFormat="false" ht="15" hidden="false" customHeight="false" outlineLevel="0" collapsed="false">
      <c r="A1701" s="251" t="s">
        <v>1042</v>
      </c>
      <c r="B1701" s="252" t="str">
        <f aca="false">IF(ISNA(VLOOKUP(VLOOKUP(C1700,'Questionnaire part 2'!$D$254:$I$853,3,FALSE()),'Country &amp; Service Codes'!B:C,2,FALSE())),"#",VLOOKUP(VLOOKUP(C1700,'Questionnaire part 2'!$D$254:$I$853,3,FALSE()),'Country &amp; Service Codes'!B:C,2,FALSE()))</f>
        <v>#</v>
      </c>
    </row>
    <row r="1702" customFormat="false" ht="15" hidden="false" customHeight="false" outlineLevel="0" collapsed="false">
      <c r="A1702" s="251" t="s">
        <v>1043</v>
      </c>
      <c r="B1702" s="252" t="str">
        <f aca="false">IF(VLOOKUP(C1700,'Questionnaire part 2'!$D$254:$I$853,5,FALSE())="","#",ROUND(VLOOKUP(C1700,'Questionnaire part 2'!$D$254:$I$853,5,FALSE()),0))</f>
        <v>#</v>
      </c>
    </row>
    <row r="1703" customFormat="false" ht="15" hidden="false" customHeight="false" outlineLevel="0" collapsed="false">
      <c r="A1703" s="251" t="s">
        <v>1044</v>
      </c>
      <c r="B1703" s="252" t="str">
        <f aca="false">IF(VLOOKUP(C1700,'Questionnaire part 2'!$D$254:$I$853,6,FALSE())="","#",ROUND(VLOOKUP(C1700,'Questionnaire part 2'!$D$254:$I$853,6,FALSE()),0))</f>
        <v>#</v>
      </c>
    </row>
    <row r="1704" customFormat="false" ht="15" hidden="false" customHeight="false" outlineLevel="0" collapsed="false">
      <c r="A1704" s="251" t="s">
        <v>1041</v>
      </c>
      <c r="B1704" s="252" t="str">
        <f aca="false">IF(VLOOKUP(C1704,'Questionnaire part 2'!$D$254:$I$853,2,FALSE())="","#",UPPER(VLOOKUP(C1704,'Questionnaire part 2'!$D$254:$I$853,2,FALSE())))</f>
        <v>#</v>
      </c>
      <c r="C1704" s="0" t="n">
        <v>399</v>
      </c>
    </row>
    <row r="1705" customFormat="false" ht="15" hidden="false" customHeight="false" outlineLevel="0" collapsed="false">
      <c r="A1705" s="251" t="s">
        <v>1042</v>
      </c>
      <c r="B1705" s="252" t="str">
        <f aca="false">IF(ISNA(VLOOKUP(VLOOKUP(C1704,'Questionnaire part 2'!$D$254:$I$853,3,FALSE()),'Country &amp; Service Codes'!B:C,2,FALSE())),"#",VLOOKUP(VLOOKUP(C1704,'Questionnaire part 2'!$D$254:$I$853,3,FALSE()),'Country &amp; Service Codes'!B:C,2,FALSE()))</f>
        <v>#</v>
      </c>
    </row>
    <row r="1706" customFormat="false" ht="15" hidden="false" customHeight="false" outlineLevel="0" collapsed="false">
      <c r="A1706" s="251" t="s">
        <v>1043</v>
      </c>
      <c r="B1706" s="252" t="str">
        <f aca="false">IF(VLOOKUP(C1704,'Questionnaire part 2'!$D$254:$I$853,5,FALSE())="","#",ROUND(VLOOKUP(C1704,'Questionnaire part 2'!$D$254:$I$853,5,FALSE()),0))</f>
        <v>#</v>
      </c>
    </row>
    <row r="1707" customFormat="false" ht="15" hidden="false" customHeight="false" outlineLevel="0" collapsed="false">
      <c r="A1707" s="251" t="s">
        <v>1044</v>
      </c>
      <c r="B1707" s="252" t="str">
        <f aca="false">IF(VLOOKUP(C1704,'Questionnaire part 2'!$D$254:$I$853,6,FALSE())="","#",ROUND(VLOOKUP(C1704,'Questionnaire part 2'!$D$254:$I$853,6,FALSE()),0))</f>
        <v>#</v>
      </c>
    </row>
    <row r="1708" customFormat="false" ht="15" hidden="false" customHeight="false" outlineLevel="0" collapsed="false">
      <c r="A1708" s="251" t="s">
        <v>1041</v>
      </c>
      <c r="B1708" s="252" t="str">
        <f aca="false">IF(VLOOKUP(C1708,'Questionnaire part 2'!$D$254:$I$853,2,FALSE())="","#",UPPER(VLOOKUP(C1708,'Questionnaire part 2'!$D$254:$I$853,2,FALSE())))</f>
        <v>#</v>
      </c>
      <c r="C1708" s="0" t="n">
        <v>400</v>
      </c>
    </row>
    <row r="1709" customFormat="false" ht="15" hidden="false" customHeight="false" outlineLevel="0" collapsed="false">
      <c r="A1709" s="251" t="s">
        <v>1042</v>
      </c>
      <c r="B1709" s="252" t="str">
        <f aca="false">IF(ISNA(VLOOKUP(VLOOKUP(C1708,'Questionnaire part 2'!$D$254:$I$853,3,FALSE()),'Country &amp; Service Codes'!B:C,2,FALSE())),"#",VLOOKUP(VLOOKUP(C1708,'Questionnaire part 2'!$D$254:$I$853,3,FALSE()),'Country &amp; Service Codes'!B:C,2,FALSE()))</f>
        <v>#</v>
      </c>
    </row>
    <row r="1710" customFormat="false" ht="15" hidden="false" customHeight="false" outlineLevel="0" collapsed="false">
      <c r="A1710" s="251" t="s">
        <v>1043</v>
      </c>
      <c r="B1710" s="252" t="str">
        <f aca="false">IF(VLOOKUP(C1708,'Questionnaire part 2'!$D$254:$I$853,5,FALSE())="","#",ROUND(VLOOKUP(C1708,'Questionnaire part 2'!$D$254:$I$853,5,FALSE()),0))</f>
        <v>#</v>
      </c>
    </row>
    <row r="1711" customFormat="false" ht="15" hidden="false" customHeight="false" outlineLevel="0" collapsed="false">
      <c r="A1711" s="251" t="s">
        <v>1044</v>
      </c>
      <c r="B1711" s="252" t="str">
        <f aca="false">IF(VLOOKUP(C1708,'Questionnaire part 2'!$D$254:$I$853,6,FALSE())="","#",ROUND(VLOOKUP(C1708,'Questionnaire part 2'!$D$254:$I$853,6,FALSE()),0))</f>
        <v>#</v>
      </c>
    </row>
    <row r="1712" customFormat="false" ht="15" hidden="false" customHeight="false" outlineLevel="0" collapsed="false">
      <c r="A1712" s="251" t="s">
        <v>1041</v>
      </c>
      <c r="B1712" s="252" t="str">
        <f aca="false">IF(VLOOKUP(C1712,'Questionnaire part 2'!$D$254:$I$853,2,FALSE())="","#",UPPER(VLOOKUP(C1712,'Questionnaire part 2'!$D$254:$I$853,2,FALSE())))</f>
        <v>#</v>
      </c>
      <c r="C1712" s="0" t="n">
        <v>401</v>
      </c>
    </row>
    <row r="1713" customFormat="false" ht="15" hidden="false" customHeight="false" outlineLevel="0" collapsed="false">
      <c r="A1713" s="251" t="s">
        <v>1042</v>
      </c>
      <c r="B1713" s="252" t="str">
        <f aca="false">IF(ISNA(VLOOKUP(VLOOKUP(C1712,'Questionnaire part 2'!$D$254:$I$853,3,FALSE()),'Country &amp; Service Codes'!B:C,2,FALSE())),"#",VLOOKUP(VLOOKUP(C1712,'Questionnaire part 2'!$D$254:$I$853,3,FALSE()),'Country &amp; Service Codes'!B:C,2,FALSE()))</f>
        <v>#</v>
      </c>
    </row>
    <row r="1714" customFormat="false" ht="15" hidden="false" customHeight="false" outlineLevel="0" collapsed="false">
      <c r="A1714" s="251" t="s">
        <v>1043</v>
      </c>
      <c r="B1714" s="252" t="str">
        <f aca="false">IF(VLOOKUP(C1712,'Questionnaire part 2'!$D$254:$I$853,5,FALSE())="","#",ROUND(VLOOKUP(C1712,'Questionnaire part 2'!$D$254:$I$853,5,FALSE()),0))</f>
        <v>#</v>
      </c>
    </row>
    <row r="1715" customFormat="false" ht="15" hidden="false" customHeight="false" outlineLevel="0" collapsed="false">
      <c r="A1715" s="251" t="s">
        <v>1044</v>
      </c>
      <c r="B1715" s="252" t="str">
        <f aca="false">IF(VLOOKUP(C1712,'Questionnaire part 2'!$D$254:$I$853,6,FALSE())="","#",ROUND(VLOOKUP(C1712,'Questionnaire part 2'!$D$254:$I$853,6,FALSE()),0))</f>
        <v>#</v>
      </c>
    </row>
    <row r="1716" customFormat="false" ht="15" hidden="false" customHeight="false" outlineLevel="0" collapsed="false">
      <c r="A1716" s="251" t="s">
        <v>1041</v>
      </c>
      <c r="B1716" s="252" t="str">
        <f aca="false">IF(VLOOKUP(C1716,'Questionnaire part 2'!$D$254:$I$853,2,FALSE())="","#",UPPER(VLOOKUP(C1716,'Questionnaire part 2'!$D$254:$I$853,2,FALSE())))</f>
        <v>#</v>
      </c>
      <c r="C1716" s="0" t="n">
        <v>402</v>
      </c>
    </row>
    <row r="1717" customFormat="false" ht="15" hidden="false" customHeight="false" outlineLevel="0" collapsed="false">
      <c r="A1717" s="251" t="s">
        <v>1042</v>
      </c>
      <c r="B1717" s="252" t="str">
        <f aca="false">IF(ISNA(VLOOKUP(VLOOKUP(C1716,'Questionnaire part 2'!$D$254:$I$853,3,FALSE()),'Country &amp; Service Codes'!B:C,2,FALSE())),"#",VLOOKUP(VLOOKUP(C1716,'Questionnaire part 2'!$D$254:$I$853,3,FALSE()),'Country &amp; Service Codes'!B:C,2,FALSE()))</f>
        <v>#</v>
      </c>
    </row>
    <row r="1718" customFormat="false" ht="15" hidden="false" customHeight="false" outlineLevel="0" collapsed="false">
      <c r="A1718" s="251" t="s">
        <v>1043</v>
      </c>
      <c r="B1718" s="252" t="str">
        <f aca="false">IF(VLOOKUP(C1716,'Questionnaire part 2'!$D$254:$I$853,5,FALSE())="","#",ROUND(VLOOKUP(C1716,'Questionnaire part 2'!$D$254:$I$853,5,FALSE()),0))</f>
        <v>#</v>
      </c>
    </row>
    <row r="1719" customFormat="false" ht="15" hidden="false" customHeight="false" outlineLevel="0" collapsed="false">
      <c r="A1719" s="251" t="s">
        <v>1044</v>
      </c>
      <c r="B1719" s="252" t="str">
        <f aca="false">IF(VLOOKUP(C1716,'Questionnaire part 2'!$D$254:$I$853,6,FALSE())="","#",ROUND(VLOOKUP(C1716,'Questionnaire part 2'!$D$254:$I$853,6,FALSE()),0))</f>
        <v>#</v>
      </c>
    </row>
    <row r="1720" customFormat="false" ht="15" hidden="false" customHeight="false" outlineLevel="0" collapsed="false">
      <c r="A1720" s="251" t="s">
        <v>1041</v>
      </c>
      <c r="B1720" s="252" t="str">
        <f aca="false">IF(VLOOKUP(C1720,'Questionnaire part 2'!$D$254:$I$853,2,FALSE())="","#",UPPER(VLOOKUP(C1720,'Questionnaire part 2'!$D$254:$I$853,2,FALSE())))</f>
        <v>#</v>
      </c>
      <c r="C1720" s="0" t="n">
        <v>403</v>
      </c>
    </row>
    <row r="1721" customFormat="false" ht="15" hidden="false" customHeight="false" outlineLevel="0" collapsed="false">
      <c r="A1721" s="251" t="s">
        <v>1042</v>
      </c>
      <c r="B1721" s="252" t="str">
        <f aca="false">IF(ISNA(VLOOKUP(VLOOKUP(C1720,'Questionnaire part 2'!$D$254:$I$853,3,FALSE()),'Country &amp; Service Codes'!B:C,2,FALSE())),"#",VLOOKUP(VLOOKUP(C1720,'Questionnaire part 2'!$D$254:$I$853,3,FALSE()),'Country &amp; Service Codes'!B:C,2,FALSE()))</f>
        <v>#</v>
      </c>
    </row>
    <row r="1722" customFormat="false" ht="15" hidden="false" customHeight="false" outlineLevel="0" collapsed="false">
      <c r="A1722" s="251" t="s">
        <v>1043</v>
      </c>
      <c r="B1722" s="252" t="str">
        <f aca="false">IF(VLOOKUP(C1720,'Questionnaire part 2'!$D$254:$I$853,5,FALSE())="","#",ROUND(VLOOKUP(C1720,'Questionnaire part 2'!$D$254:$I$853,5,FALSE()),0))</f>
        <v>#</v>
      </c>
    </row>
    <row r="1723" customFormat="false" ht="15" hidden="false" customHeight="false" outlineLevel="0" collapsed="false">
      <c r="A1723" s="251" t="s">
        <v>1044</v>
      </c>
      <c r="B1723" s="252" t="str">
        <f aca="false">IF(VLOOKUP(C1720,'Questionnaire part 2'!$D$254:$I$853,6,FALSE())="","#",ROUND(VLOOKUP(C1720,'Questionnaire part 2'!$D$254:$I$853,6,FALSE()),0))</f>
        <v>#</v>
      </c>
    </row>
    <row r="1724" customFormat="false" ht="15" hidden="false" customHeight="false" outlineLevel="0" collapsed="false">
      <c r="A1724" s="251" t="s">
        <v>1041</v>
      </c>
      <c r="B1724" s="252" t="str">
        <f aca="false">IF(VLOOKUP(C1724,'Questionnaire part 2'!$D$254:$I$853,2,FALSE())="","#",UPPER(VLOOKUP(C1724,'Questionnaire part 2'!$D$254:$I$853,2,FALSE())))</f>
        <v>#</v>
      </c>
      <c r="C1724" s="0" t="n">
        <v>404</v>
      </c>
    </row>
    <row r="1725" customFormat="false" ht="15" hidden="false" customHeight="false" outlineLevel="0" collapsed="false">
      <c r="A1725" s="251" t="s">
        <v>1042</v>
      </c>
      <c r="B1725" s="252" t="str">
        <f aca="false">IF(ISNA(VLOOKUP(VLOOKUP(C1724,'Questionnaire part 2'!$D$254:$I$853,3,FALSE()),'Country &amp; Service Codes'!B:C,2,FALSE())),"#",VLOOKUP(VLOOKUP(C1724,'Questionnaire part 2'!$D$254:$I$853,3,FALSE()),'Country &amp; Service Codes'!B:C,2,FALSE()))</f>
        <v>#</v>
      </c>
    </row>
    <row r="1726" customFormat="false" ht="15" hidden="false" customHeight="false" outlineLevel="0" collapsed="false">
      <c r="A1726" s="251" t="s">
        <v>1043</v>
      </c>
      <c r="B1726" s="252" t="str">
        <f aca="false">IF(VLOOKUP(C1724,'Questionnaire part 2'!$D$254:$I$853,5,FALSE())="","#",ROUND(VLOOKUP(C1724,'Questionnaire part 2'!$D$254:$I$853,5,FALSE()),0))</f>
        <v>#</v>
      </c>
    </row>
    <row r="1727" customFormat="false" ht="15" hidden="false" customHeight="false" outlineLevel="0" collapsed="false">
      <c r="A1727" s="251" t="s">
        <v>1044</v>
      </c>
      <c r="B1727" s="252" t="str">
        <f aca="false">IF(VLOOKUP(C1724,'Questionnaire part 2'!$D$254:$I$853,6,FALSE())="","#",ROUND(VLOOKUP(C1724,'Questionnaire part 2'!$D$254:$I$853,6,FALSE()),0))</f>
        <v>#</v>
      </c>
    </row>
    <row r="1728" customFormat="false" ht="15" hidden="false" customHeight="false" outlineLevel="0" collapsed="false">
      <c r="A1728" s="251" t="s">
        <v>1041</v>
      </c>
      <c r="B1728" s="252" t="str">
        <f aca="false">IF(VLOOKUP(C1728,'Questionnaire part 2'!$D$254:$I$853,2,FALSE())="","#",UPPER(VLOOKUP(C1728,'Questionnaire part 2'!$D$254:$I$853,2,FALSE())))</f>
        <v>#</v>
      </c>
      <c r="C1728" s="0" t="n">
        <v>405</v>
      </c>
    </row>
    <row r="1729" customFormat="false" ht="15" hidden="false" customHeight="false" outlineLevel="0" collapsed="false">
      <c r="A1729" s="251" t="s">
        <v>1042</v>
      </c>
      <c r="B1729" s="252" t="str">
        <f aca="false">IF(ISNA(VLOOKUP(VLOOKUP(C1728,'Questionnaire part 2'!$D$254:$I$853,3,FALSE()),'Country &amp; Service Codes'!B:C,2,FALSE())),"#",VLOOKUP(VLOOKUP(C1728,'Questionnaire part 2'!$D$254:$I$853,3,FALSE()),'Country &amp; Service Codes'!B:C,2,FALSE()))</f>
        <v>#</v>
      </c>
    </row>
    <row r="1730" customFormat="false" ht="15" hidden="false" customHeight="false" outlineLevel="0" collapsed="false">
      <c r="A1730" s="251" t="s">
        <v>1043</v>
      </c>
      <c r="B1730" s="252" t="str">
        <f aca="false">IF(VLOOKUP(C1728,'Questionnaire part 2'!$D$254:$I$853,5,FALSE())="","#",ROUND(VLOOKUP(C1728,'Questionnaire part 2'!$D$254:$I$853,5,FALSE()),0))</f>
        <v>#</v>
      </c>
    </row>
    <row r="1731" customFormat="false" ht="15" hidden="false" customHeight="false" outlineLevel="0" collapsed="false">
      <c r="A1731" s="251" t="s">
        <v>1044</v>
      </c>
      <c r="B1731" s="252" t="str">
        <f aca="false">IF(VLOOKUP(C1728,'Questionnaire part 2'!$D$254:$I$853,6,FALSE())="","#",ROUND(VLOOKUP(C1728,'Questionnaire part 2'!$D$254:$I$853,6,FALSE()),0))</f>
        <v>#</v>
      </c>
    </row>
    <row r="1732" customFormat="false" ht="15" hidden="false" customHeight="false" outlineLevel="0" collapsed="false">
      <c r="A1732" s="251" t="s">
        <v>1041</v>
      </c>
      <c r="B1732" s="252" t="str">
        <f aca="false">IF(VLOOKUP(C1732,'Questionnaire part 2'!$D$254:$I$853,2,FALSE())="","#",UPPER(VLOOKUP(C1732,'Questionnaire part 2'!$D$254:$I$853,2,FALSE())))</f>
        <v>#</v>
      </c>
      <c r="C1732" s="0" t="n">
        <v>406</v>
      </c>
    </row>
    <row r="1733" customFormat="false" ht="15" hidden="false" customHeight="false" outlineLevel="0" collapsed="false">
      <c r="A1733" s="251" t="s">
        <v>1042</v>
      </c>
      <c r="B1733" s="252" t="str">
        <f aca="false">IF(ISNA(VLOOKUP(VLOOKUP(C1732,'Questionnaire part 2'!$D$254:$I$853,3,FALSE()),'Country &amp; Service Codes'!B:C,2,FALSE())),"#",VLOOKUP(VLOOKUP(C1732,'Questionnaire part 2'!$D$254:$I$853,3,FALSE()),'Country &amp; Service Codes'!B:C,2,FALSE()))</f>
        <v>#</v>
      </c>
    </row>
    <row r="1734" customFormat="false" ht="15" hidden="false" customHeight="false" outlineLevel="0" collapsed="false">
      <c r="A1734" s="251" t="s">
        <v>1043</v>
      </c>
      <c r="B1734" s="252" t="str">
        <f aca="false">IF(VLOOKUP(C1732,'Questionnaire part 2'!$D$254:$I$853,5,FALSE())="","#",ROUND(VLOOKUP(C1732,'Questionnaire part 2'!$D$254:$I$853,5,FALSE()),0))</f>
        <v>#</v>
      </c>
    </row>
    <row r="1735" customFormat="false" ht="15" hidden="false" customHeight="false" outlineLevel="0" collapsed="false">
      <c r="A1735" s="251" t="s">
        <v>1044</v>
      </c>
      <c r="B1735" s="252" t="str">
        <f aca="false">IF(VLOOKUP(C1732,'Questionnaire part 2'!$D$254:$I$853,6,FALSE())="","#",ROUND(VLOOKUP(C1732,'Questionnaire part 2'!$D$254:$I$853,6,FALSE()),0))</f>
        <v>#</v>
      </c>
    </row>
    <row r="1736" customFormat="false" ht="15" hidden="false" customHeight="false" outlineLevel="0" collapsed="false">
      <c r="A1736" s="251" t="s">
        <v>1041</v>
      </c>
      <c r="B1736" s="252" t="str">
        <f aca="false">IF(VLOOKUP(C1736,'Questionnaire part 2'!$D$254:$I$853,2,FALSE())="","#",UPPER(VLOOKUP(C1736,'Questionnaire part 2'!$D$254:$I$853,2,FALSE())))</f>
        <v>#</v>
      </c>
      <c r="C1736" s="0" t="n">
        <v>407</v>
      </c>
    </row>
    <row r="1737" customFormat="false" ht="15" hidden="false" customHeight="false" outlineLevel="0" collapsed="false">
      <c r="A1737" s="251" t="s">
        <v>1042</v>
      </c>
      <c r="B1737" s="252" t="str">
        <f aca="false">IF(ISNA(VLOOKUP(VLOOKUP(C1736,'Questionnaire part 2'!$D$254:$I$853,3,FALSE()),'Country &amp; Service Codes'!B:C,2,FALSE())),"#",VLOOKUP(VLOOKUP(C1736,'Questionnaire part 2'!$D$254:$I$853,3,FALSE()),'Country &amp; Service Codes'!B:C,2,FALSE()))</f>
        <v>#</v>
      </c>
    </row>
    <row r="1738" customFormat="false" ht="15" hidden="false" customHeight="false" outlineLevel="0" collapsed="false">
      <c r="A1738" s="251" t="s">
        <v>1043</v>
      </c>
      <c r="B1738" s="252" t="str">
        <f aca="false">IF(VLOOKUP(C1736,'Questionnaire part 2'!$D$254:$I$853,5,FALSE())="","#",ROUND(VLOOKUP(C1736,'Questionnaire part 2'!$D$254:$I$853,5,FALSE()),0))</f>
        <v>#</v>
      </c>
    </row>
    <row r="1739" customFormat="false" ht="15" hidden="false" customHeight="false" outlineLevel="0" collapsed="false">
      <c r="A1739" s="251" t="s">
        <v>1044</v>
      </c>
      <c r="B1739" s="252" t="str">
        <f aca="false">IF(VLOOKUP(C1736,'Questionnaire part 2'!$D$254:$I$853,6,FALSE())="","#",ROUND(VLOOKUP(C1736,'Questionnaire part 2'!$D$254:$I$853,6,FALSE()),0))</f>
        <v>#</v>
      </c>
    </row>
    <row r="1740" customFormat="false" ht="15" hidden="false" customHeight="false" outlineLevel="0" collapsed="false">
      <c r="A1740" s="251" t="s">
        <v>1041</v>
      </c>
      <c r="B1740" s="252" t="str">
        <f aca="false">IF(VLOOKUP(C1740,'Questionnaire part 2'!$D$254:$I$853,2,FALSE())="","#",UPPER(VLOOKUP(C1740,'Questionnaire part 2'!$D$254:$I$853,2,FALSE())))</f>
        <v>#</v>
      </c>
      <c r="C1740" s="0" t="n">
        <v>408</v>
      </c>
    </row>
    <row r="1741" customFormat="false" ht="15" hidden="false" customHeight="false" outlineLevel="0" collapsed="false">
      <c r="A1741" s="251" t="s">
        <v>1042</v>
      </c>
      <c r="B1741" s="252" t="str">
        <f aca="false">IF(ISNA(VLOOKUP(VLOOKUP(C1740,'Questionnaire part 2'!$D$254:$I$853,3,FALSE()),'Country &amp; Service Codes'!B:C,2,FALSE())),"#",VLOOKUP(VLOOKUP(C1740,'Questionnaire part 2'!$D$254:$I$853,3,FALSE()),'Country &amp; Service Codes'!B:C,2,FALSE()))</f>
        <v>#</v>
      </c>
    </row>
    <row r="1742" customFormat="false" ht="15" hidden="false" customHeight="false" outlineLevel="0" collapsed="false">
      <c r="A1742" s="251" t="s">
        <v>1043</v>
      </c>
      <c r="B1742" s="252" t="str">
        <f aca="false">IF(VLOOKUP(C1740,'Questionnaire part 2'!$D$254:$I$853,5,FALSE())="","#",ROUND(VLOOKUP(C1740,'Questionnaire part 2'!$D$254:$I$853,5,FALSE()),0))</f>
        <v>#</v>
      </c>
    </row>
    <row r="1743" customFormat="false" ht="15" hidden="false" customHeight="false" outlineLevel="0" collapsed="false">
      <c r="A1743" s="251" t="s">
        <v>1044</v>
      </c>
      <c r="B1743" s="252" t="str">
        <f aca="false">IF(VLOOKUP(C1740,'Questionnaire part 2'!$D$254:$I$853,6,FALSE())="","#",ROUND(VLOOKUP(C1740,'Questionnaire part 2'!$D$254:$I$853,6,FALSE()),0))</f>
        <v>#</v>
      </c>
    </row>
    <row r="1744" customFormat="false" ht="15" hidden="false" customHeight="false" outlineLevel="0" collapsed="false">
      <c r="A1744" s="251" t="s">
        <v>1041</v>
      </c>
      <c r="B1744" s="252" t="str">
        <f aca="false">IF(VLOOKUP(C1744,'Questionnaire part 2'!$D$254:$I$853,2,FALSE())="","#",UPPER(VLOOKUP(C1744,'Questionnaire part 2'!$D$254:$I$853,2,FALSE())))</f>
        <v>#</v>
      </c>
      <c r="C1744" s="0" t="n">
        <v>409</v>
      </c>
    </row>
    <row r="1745" customFormat="false" ht="15" hidden="false" customHeight="false" outlineLevel="0" collapsed="false">
      <c r="A1745" s="251" t="s">
        <v>1042</v>
      </c>
      <c r="B1745" s="252" t="str">
        <f aca="false">IF(ISNA(VLOOKUP(VLOOKUP(C1744,'Questionnaire part 2'!$D$254:$I$853,3,FALSE()),'Country &amp; Service Codes'!B:C,2,FALSE())),"#",VLOOKUP(VLOOKUP(C1744,'Questionnaire part 2'!$D$254:$I$853,3,FALSE()),'Country &amp; Service Codes'!B:C,2,FALSE()))</f>
        <v>#</v>
      </c>
    </row>
    <row r="1746" customFormat="false" ht="15" hidden="false" customHeight="false" outlineLevel="0" collapsed="false">
      <c r="A1746" s="251" t="s">
        <v>1043</v>
      </c>
      <c r="B1746" s="252" t="str">
        <f aca="false">IF(VLOOKUP(C1744,'Questionnaire part 2'!$D$254:$I$853,5,FALSE())="","#",ROUND(VLOOKUP(C1744,'Questionnaire part 2'!$D$254:$I$853,5,FALSE()),0))</f>
        <v>#</v>
      </c>
    </row>
    <row r="1747" customFormat="false" ht="15" hidden="false" customHeight="false" outlineLevel="0" collapsed="false">
      <c r="A1747" s="251" t="s">
        <v>1044</v>
      </c>
      <c r="B1747" s="252" t="str">
        <f aca="false">IF(VLOOKUP(C1744,'Questionnaire part 2'!$D$254:$I$853,6,FALSE())="","#",ROUND(VLOOKUP(C1744,'Questionnaire part 2'!$D$254:$I$853,6,FALSE()),0))</f>
        <v>#</v>
      </c>
    </row>
    <row r="1748" customFormat="false" ht="15" hidden="false" customHeight="false" outlineLevel="0" collapsed="false">
      <c r="A1748" s="251" t="s">
        <v>1041</v>
      </c>
      <c r="B1748" s="252" t="str">
        <f aca="false">IF(VLOOKUP(C1748,'Questionnaire part 2'!$D$254:$I$853,2,FALSE())="","#",UPPER(VLOOKUP(C1748,'Questionnaire part 2'!$D$254:$I$853,2,FALSE())))</f>
        <v>#</v>
      </c>
      <c r="C1748" s="0" t="n">
        <v>410</v>
      </c>
    </row>
    <row r="1749" customFormat="false" ht="15" hidden="false" customHeight="false" outlineLevel="0" collapsed="false">
      <c r="A1749" s="251" t="s">
        <v>1042</v>
      </c>
      <c r="B1749" s="252" t="str">
        <f aca="false">IF(ISNA(VLOOKUP(VLOOKUP(C1748,'Questionnaire part 2'!$D$254:$I$853,3,FALSE()),'Country &amp; Service Codes'!B:C,2,FALSE())),"#",VLOOKUP(VLOOKUP(C1748,'Questionnaire part 2'!$D$254:$I$853,3,FALSE()),'Country &amp; Service Codes'!B:C,2,FALSE()))</f>
        <v>#</v>
      </c>
    </row>
    <row r="1750" customFormat="false" ht="15" hidden="false" customHeight="false" outlineLevel="0" collapsed="false">
      <c r="A1750" s="251" t="s">
        <v>1043</v>
      </c>
      <c r="B1750" s="252" t="str">
        <f aca="false">IF(VLOOKUP(C1748,'Questionnaire part 2'!$D$254:$I$853,5,FALSE())="","#",ROUND(VLOOKUP(C1748,'Questionnaire part 2'!$D$254:$I$853,5,FALSE()),0))</f>
        <v>#</v>
      </c>
    </row>
    <row r="1751" customFormat="false" ht="15" hidden="false" customHeight="false" outlineLevel="0" collapsed="false">
      <c r="A1751" s="251" t="s">
        <v>1044</v>
      </c>
      <c r="B1751" s="252" t="str">
        <f aca="false">IF(VLOOKUP(C1748,'Questionnaire part 2'!$D$254:$I$853,6,FALSE())="","#",ROUND(VLOOKUP(C1748,'Questionnaire part 2'!$D$254:$I$853,6,FALSE()),0))</f>
        <v>#</v>
      </c>
    </row>
    <row r="1752" customFormat="false" ht="15" hidden="false" customHeight="false" outlineLevel="0" collapsed="false">
      <c r="A1752" s="251" t="s">
        <v>1041</v>
      </c>
      <c r="B1752" s="252" t="str">
        <f aca="false">IF(VLOOKUP(C1752,'Questionnaire part 2'!$D$254:$I$853,2,FALSE())="","#",UPPER(VLOOKUP(C1752,'Questionnaire part 2'!$D$254:$I$853,2,FALSE())))</f>
        <v>#</v>
      </c>
      <c r="C1752" s="0" t="n">
        <v>411</v>
      </c>
    </row>
    <row r="1753" customFormat="false" ht="15" hidden="false" customHeight="false" outlineLevel="0" collapsed="false">
      <c r="A1753" s="251" t="s">
        <v>1042</v>
      </c>
      <c r="B1753" s="252" t="str">
        <f aca="false">IF(ISNA(VLOOKUP(VLOOKUP(C1752,'Questionnaire part 2'!$D$254:$I$853,3,FALSE()),'Country &amp; Service Codes'!B:C,2,FALSE())),"#",VLOOKUP(VLOOKUP(C1752,'Questionnaire part 2'!$D$254:$I$853,3,FALSE()),'Country &amp; Service Codes'!B:C,2,FALSE()))</f>
        <v>#</v>
      </c>
    </row>
    <row r="1754" customFormat="false" ht="15" hidden="false" customHeight="false" outlineLevel="0" collapsed="false">
      <c r="A1754" s="251" t="s">
        <v>1043</v>
      </c>
      <c r="B1754" s="252" t="str">
        <f aca="false">IF(VLOOKUP(C1752,'Questionnaire part 2'!$D$254:$I$853,5,FALSE())="","#",ROUND(VLOOKUP(C1752,'Questionnaire part 2'!$D$254:$I$853,5,FALSE()),0))</f>
        <v>#</v>
      </c>
    </row>
    <row r="1755" customFormat="false" ht="15" hidden="false" customHeight="false" outlineLevel="0" collapsed="false">
      <c r="A1755" s="251" t="s">
        <v>1044</v>
      </c>
      <c r="B1755" s="252" t="str">
        <f aca="false">IF(VLOOKUP(C1752,'Questionnaire part 2'!$D$254:$I$853,6,FALSE())="","#",ROUND(VLOOKUP(C1752,'Questionnaire part 2'!$D$254:$I$853,6,FALSE()),0))</f>
        <v>#</v>
      </c>
    </row>
    <row r="1756" customFormat="false" ht="15" hidden="false" customHeight="false" outlineLevel="0" collapsed="false">
      <c r="A1756" s="251" t="s">
        <v>1041</v>
      </c>
      <c r="B1756" s="252" t="str">
        <f aca="false">IF(VLOOKUP(C1756,'Questionnaire part 2'!$D$254:$I$853,2,FALSE())="","#",UPPER(VLOOKUP(C1756,'Questionnaire part 2'!$D$254:$I$853,2,FALSE())))</f>
        <v>#</v>
      </c>
      <c r="C1756" s="0" t="n">
        <v>412</v>
      </c>
    </row>
    <row r="1757" customFormat="false" ht="15" hidden="false" customHeight="false" outlineLevel="0" collapsed="false">
      <c r="A1757" s="251" t="s">
        <v>1042</v>
      </c>
      <c r="B1757" s="252" t="str">
        <f aca="false">IF(ISNA(VLOOKUP(VLOOKUP(C1756,'Questionnaire part 2'!$D$254:$I$853,3,FALSE()),'Country &amp; Service Codes'!B:C,2,FALSE())),"#",VLOOKUP(VLOOKUP(C1756,'Questionnaire part 2'!$D$254:$I$853,3,FALSE()),'Country &amp; Service Codes'!B:C,2,FALSE()))</f>
        <v>#</v>
      </c>
    </row>
    <row r="1758" customFormat="false" ht="15" hidden="false" customHeight="false" outlineLevel="0" collapsed="false">
      <c r="A1758" s="251" t="s">
        <v>1043</v>
      </c>
      <c r="B1758" s="252" t="str">
        <f aca="false">IF(VLOOKUP(C1756,'Questionnaire part 2'!$D$254:$I$853,5,FALSE())="","#",ROUND(VLOOKUP(C1756,'Questionnaire part 2'!$D$254:$I$853,5,FALSE()),0))</f>
        <v>#</v>
      </c>
    </row>
    <row r="1759" customFormat="false" ht="15" hidden="false" customHeight="false" outlineLevel="0" collapsed="false">
      <c r="A1759" s="251" t="s">
        <v>1044</v>
      </c>
      <c r="B1759" s="252" t="str">
        <f aca="false">IF(VLOOKUP(C1756,'Questionnaire part 2'!$D$254:$I$853,6,FALSE())="","#",ROUND(VLOOKUP(C1756,'Questionnaire part 2'!$D$254:$I$853,6,FALSE()),0))</f>
        <v>#</v>
      </c>
    </row>
    <row r="1760" customFormat="false" ht="15" hidden="false" customHeight="false" outlineLevel="0" collapsed="false">
      <c r="A1760" s="251" t="s">
        <v>1041</v>
      </c>
      <c r="B1760" s="252" t="str">
        <f aca="false">IF(VLOOKUP(C1760,'Questionnaire part 2'!$D$254:$I$853,2,FALSE())="","#",UPPER(VLOOKUP(C1760,'Questionnaire part 2'!$D$254:$I$853,2,FALSE())))</f>
        <v>#</v>
      </c>
      <c r="C1760" s="0" t="n">
        <v>413</v>
      </c>
    </row>
    <row r="1761" customFormat="false" ht="15" hidden="false" customHeight="false" outlineLevel="0" collapsed="false">
      <c r="A1761" s="251" t="s">
        <v>1042</v>
      </c>
      <c r="B1761" s="252" t="str">
        <f aca="false">IF(ISNA(VLOOKUP(VLOOKUP(C1760,'Questionnaire part 2'!$D$254:$I$853,3,FALSE()),'Country &amp; Service Codes'!B:C,2,FALSE())),"#",VLOOKUP(VLOOKUP(C1760,'Questionnaire part 2'!$D$254:$I$853,3,FALSE()),'Country &amp; Service Codes'!B:C,2,FALSE()))</f>
        <v>#</v>
      </c>
    </row>
    <row r="1762" customFormat="false" ht="15" hidden="false" customHeight="false" outlineLevel="0" collapsed="false">
      <c r="A1762" s="251" t="s">
        <v>1043</v>
      </c>
      <c r="B1762" s="252" t="str">
        <f aca="false">IF(VLOOKUP(C1760,'Questionnaire part 2'!$D$254:$I$853,5,FALSE())="","#",ROUND(VLOOKUP(C1760,'Questionnaire part 2'!$D$254:$I$853,5,FALSE()),0))</f>
        <v>#</v>
      </c>
    </row>
    <row r="1763" customFormat="false" ht="15" hidden="false" customHeight="false" outlineLevel="0" collapsed="false">
      <c r="A1763" s="251" t="s">
        <v>1044</v>
      </c>
      <c r="B1763" s="252" t="str">
        <f aca="false">IF(VLOOKUP(C1760,'Questionnaire part 2'!$D$254:$I$853,6,FALSE())="","#",ROUND(VLOOKUP(C1760,'Questionnaire part 2'!$D$254:$I$853,6,FALSE()),0))</f>
        <v>#</v>
      </c>
    </row>
    <row r="1764" customFormat="false" ht="15" hidden="false" customHeight="false" outlineLevel="0" collapsed="false">
      <c r="A1764" s="251" t="s">
        <v>1041</v>
      </c>
      <c r="B1764" s="252" t="str">
        <f aca="false">IF(VLOOKUP(C1764,'Questionnaire part 2'!$D$254:$I$853,2,FALSE())="","#",UPPER(VLOOKUP(C1764,'Questionnaire part 2'!$D$254:$I$853,2,FALSE())))</f>
        <v>#</v>
      </c>
      <c r="C1764" s="0" t="n">
        <v>414</v>
      </c>
    </row>
    <row r="1765" customFormat="false" ht="15" hidden="false" customHeight="false" outlineLevel="0" collapsed="false">
      <c r="A1765" s="251" t="s">
        <v>1042</v>
      </c>
      <c r="B1765" s="252" t="str">
        <f aca="false">IF(ISNA(VLOOKUP(VLOOKUP(C1764,'Questionnaire part 2'!$D$254:$I$853,3,FALSE()),'Country &amp; Service Codes'!B:C,2,FALSE())),"#",VLOOKUP(VLOOKUP(C1764,'Questionnaire part 2'!$D$254:$I$853,3,FALSE()),'Country &amp; Service Codes'!B:C,2,FALSE()))</f>
        <v>#</v>
      </c>
    </row>
    <row r="1766" customFormat="false" ht="15" hidden="false" customHeight="false" outlineLevel="0" collapsed="false">
      <c r="A1766" s="251" t="s">
        <v>1043</v>
      </c>
      <c r="B1766" s="252" t="str">
        <f aca="false">IF(VLOOKUP(C1764,'Questionnaire part 2'!$D$254:$I$853,5,FALSE())="","#",ROUND(VLOOKUP(C1764,'Questionnaire part 2'!$D$254:$I$853,5,FALSE()),0))</f>
        <v>#</v>
      </c>
    </row>
    <row r="1767" customFormat="false" ht="15" hidden="false" customHeight="false" outlineLevel="0" collapsed="false">
      <c r="A1767" s="251" t="s">
        <v>1044</v>
      </c>
      <c r="B1767" s="252" t="str">
        <f aca="false">IF(VLOOKUP(C1764,'Questionnaire part 2'!$D$254:$I$853,6,FALSE())="","#",ROUND(VLOOKUP(C1764,'Questionnaire part 2'!$D$254:$I$853,6,FALSE()),0))</f>
        <v>#</v>
      </c>
    </row>
    <row r="1768" customFormat="false" ht="15" hidden="false" customHeight="false" outlineLevel="0" collapsed="false">
      <c r="A1768" s="251" t="s">
        <v>1041</v>
      </c>
      <c r="B1768" s="252" t="str">
        <f aca="false">IF(VLOOKUP(C1768,'Questionnaire part 2'!$D$254:$I$853,2,FALSE())="","#",UPPER(VLOOKUP(C1768,'Questionnaire part 2'!$D$254:$I$853,2,FALSE())))</f>
        <v>#</v>
      </c>
      <c r="C1768" s="0" t="n">
        <v>415</v>
      </c>
    </row>
    <row r="1769" customFormat="false" ht="15" hidden="false" customHeight="false" outlineLevel="0" collapsed="false">
      <c r="A1769" s="251" t="s">
        <v>1042</v>
      </c>
      <c r="B1769" s="252" t="str">
        <f aca="false">IF(ISNA(VLOOKUP(VLOOKUP(C1768,'Questionnaire part 2'!$D$254:$I$853,3,FALSE()),'Country &amp; Service Codes'!B:C,2,FALSE())),"#",VLOOKUP(VLOOKUP(C1768,'Questionnaire part 2'!$D$254:$I$853,3,FALSE()),'Country &amp; Service Codes'!B:C,2,FALSE()))</f>
        <v>#</v>
      </c>
    </row>
    <row r="1770" customFormat="false" ht="15" hidden="false" customHeight="false" outlineLevel="0" collapsed="false">
      <c r="A1770" s="251" t="s">
        <v>1043</v>
      </c>
      <c r="B1770" s="252" t="str">
        <f aca="false">IF(VLOOKUP(C1768,'Questionnaire part 2'!$D$254:$I$853,5,FALSE())="","#",ROUND(VLOOKUP(C1768,'Questionnaire part 2'!$D$254:$I$853,5,FALSE()),0))</f>
        <v>#</v>
      </c>
    </row>
    <row r="1771" customFormat="false" ht="15" hidden="false" customHeight="false" outlineLevel="0" collapsed="false">
      <c r="A1771" s="251" t="s">
        <v>1044</v>
      </c>
      <c r="B1771" s="252" t="str">
        <f aca="false">IF(VLOOKUP(C1768,'Questionnaire part 2'!$D$254:$I$853,6,FALSE())="","#",ROUND(VLOOKUP(C1768,'Questionnaire part 2'!$D$254:$I$853,6,FALSE()),0))</f>
        <v>#</v>
      </c>
    </row>
    <row r="1772" customFormat="false" ht="15" hidden="false" customHeight="false" outlineLevel="0" collapsed="false">
      <c r="A1772" s="251" t="s">
        <v>1041</v>
      </c>
      <c r="B1772" s="252" t="str">
        <f aca="false">IF(VLOOKUP(C1772,'Questionnaire part 2'!$D$254:$I$853,2,FALSE())="","#",UPPER(VLOOKUP(C1772,'Questionnaire part 2'!$D$254:$I$853,2,FALSE())))</f>
        <v>#</v>
      </c>
      <c r="C1772" s="0" t="n">
        <v>416</v>
      </c>
    </row>
    <row r="1773" customFormat="false" ht="15" hidden="false" customHeight="false" outlineLevel="0" collapsed="false">
      <c r="A1773" s="251" t="s">
        <v>1042</v>
      </c>
      <c r="B1773" s="252" t="str">
        <f aca="false">IF(ISNA(VLOOKUP(VLOOKUP(C1772,'Questionnaire part 2'!$D$254:$I$853,3,FALSE()),'Country &amp; Service Codes'!B:C,2,FALSE())),"#",VLOOKUP(VLOOKUP(C1772,'Questionnaire part 2'!$D$254:$I$853,3,FALSE()),'Country &amp; Service Codes'!B:C,2,FALSE()))</f>
        <v>#</v>
      </c>
    </row>
    <row r="1774" customFormat="false" ht="15" hidden="false" customHeight="false" outlineLevel="0" collapsed="false">
      <c r="A1774" s="251" t="s">
        <v>1043</v>
      </c>
      <c r="B1774" s="252" t="str">
        <f aca="false">IF(VLOOKUP(C1772,'Questionnaire part 2'!$D$254:$I$853,5,FALSE())="","#",ROUND(VLOOKUP(C1772,'Questionnaire part 2'!$D$254:$I$853,5,FALSE()),0))</f>
        <v>#</v>
      </c>
    </row>
    <row r="1775" customFormat="false" ht="15" hidden="false" customHeight="false" outlineLevel="0" collapsed="false">
      <c r="A1775" s="251" t="s">
        <v>1044</v>
      </c>
      <c r="B1775" s="252" t="str">
        <f aca="false">IF(VLOOKUP(C1772,'Questionnaire part 2'!$D$254:$I$853,6,FALSE())="","#",ROUND(VLOOKUP(C1772,'Questionnaire part 2'!$D$254:$I$853,6,FALSE()),0))</f>
        <v>#</v>
      </c>
    </row>
    <row r="1776" customFormat="false" ht="15" hidden="false" customHeight="false" outlineLevel="0" collapsed="false">
      <c r="A1776" s="251" t="s">
        <v>1041</v>
      </c>
      <c r="B1776" s="252" t="str">
        <f aca="false">IF(VLOOKUP(C1776,'Questionnaire part 2'!$D$254:$I$853,2,FALSE())="","#",UPPER(VLOOKUP(C1776,'Questionnaire part 2'!$D$254:$I$853,2,FALSE())))</f>
        <v>#</v>
      </c>
      <c r="C1776" s="0" t="n">
        <v>417</v>
      </c>
    </row>
    <row r="1777" customFormat="false" ht="15" hidden="false" customHeight="false" outlineLevel="0" collapsed="false">
      <c r="A1777" s="251" t="s">
        <v>1042</v>
      </c>
      <c r="B1777" s="252" t="str">
        <f aca="false">IF(ISNA(VLOOKUP(VLOOKUP(C1776,'Questionnaire part 2'!$D$254:$I$853,3,FALSE()),'Country &amp; Service Codes'!B:C,2,FALSE())),"#",VLOOKUP(VLOOKUP(C1776,'Questionnaire part 2'!$D$254:$I$853,3,FALSE()),'Country &amp; Service Codes'!B:C,2,FALSE()))</f>
        <v>#</v>
      </c>
    </row>
    <row r="1778" customFormat="false" ht="15" hidden="false" customHeight="false" outlineLevel="0" collapsed="false">
      <c r="A1778" s="251" t="s">
        <v>1043</v>
      </c>
      <c r="B1778" s="252" t="str">
        <f aca="false">IF(VLOOKUP(C1776,'Questionnaire part 2'!$D$254:$I$853,5,FALSE())="","#",ROUND(VLOOKUP(C1776,'Questionnaire part 2'!$D$254:$I$853,5,FALSE()),0))</f>
        <v>#</v>
      </c>
    </row>
    <row r="1779" customFormat="false" ht="15" hidden="false" customHeight="false" outlineLevel="0" collapsed="false">
      <c r="A1779" s="251" t="s">
        <v>1044</v>
      </c>
      <c r="B1779" s="252" t="str">
        <f aca="false">IF(VLOOKUP(C1776,'Questionnaire part 2'!$D$254:$I$853,6,FALSE())="","#",ROUND(VLOOKUP(C1776,'Questionnaire part 2'!$D$254:$I$853,6,FALSE()),0))</f>
        <v>#</v>
      </c>
    </row>
    <row r="1780" customFormat="false" ht="15" hidden="false" customHeight="false" outlineLevel="0" collapsed="false">
      <c r="A1780" s="251" t="s">
        <v>1041</v>
      </c>
      <c r="B1780" s="252" t="str">
        <f aca="false">IF(VLOOKUP(C1780,'Questionnaire part 2'!$D$254:$I$853,2,FALSE())="","#",UPPER(VLOOKUP(C1780,'Questionnaire part 2'!$D$254:$I$853,2,FALSE())))</f>
        <v>#</v>
      </c>
      <c r="C1780" s="0" t="n">
        <v>418</v>
      </c>
    </row>
    <row r="1781" customFormat="false" ht="15" hidden="false" customHeight="false" outlineLevel="0" collapsed="false">
      <c r="A1781" s="251" t="s">
        <v>1042</v>
      </c>
      <c r="B1781" s="252" t="str">
        <f aca="false">IF(ISNA(VLOOKUP(VLOOKUP(C1780,'Questionnaire part 2'!$D$254:$I$853,3,FALSE()),'Country &amp; Service Codes'!B:C,2,FALSE())),"#",VLOOKUP(VLOOKUP(C1780,'Questionnaire part 2'!$D$254:$I$853,3,FALSE()),'Country &amp; Service Codes'!B:C,2,FALSE()))</f>
        <v>#</v>
      </c>
    </row>
    <row r="1782" customFormat="false" ht="15" hidden="false" customHeight="false" outlineLevel="0" collapsed="false">
      <c r="A1782" s="251" t="s">
        <v>1043</v>
      </c>
      <c r="B1782" s="252" t="str">
        <f aca="false">IF(VLOOKUP(C1780,'Questionnaire part 2'!$D$254:$I$853,5,FALSE())="","#",ROUND(VLOOKUP(C1780,'Questionnaire part 2'!$D$254:$I$853,5,FALSE()),0))</f>
        <v>#</v>
      </c>
    </row>
    <row r="1783" customFormat="false" ht="15" hidden="false" customHeight="false" outlineLevel="0" collapsed="false">
      <c r="A1783" s="251" t="s">
        <v>1044</v>
      </c>
      <c r="B1783" s="252" t="str">
        <f aca="false">IF(VLOOKUP(C1780,'Questionnaire part 2'!$D$254:$I$853,6,FALSE())="","#",ROUND(VLOOKUP(C1780,'Questionnaire part 2'!$D$254:$I$853,6,FALSE()),0))</f>
        <v>#</v>
      </c>
    </row>
    <row r="1784" customFormat="false" ht="15" hidden="false" customHeight="false" outlineLevel="0" collapsed="false">
      <c r="A1784" s="251" t="s">
        <v>1041</v>
      </c>
      <c r="B1784" s="252" t="str">
        <f aca="false">IF(VLOOKUP(C1784,'Questionnaire part 2'!$D$254:$I$853,2,FALSE())="","#",UPPER(VLOOKUP(C1784,'Questionnaire part 2'!$D$254:$I$853,2,FALSE())))</f>
        <v>#</v>
      </c>
      <c r="C1784" s="0" t="n">
        <v>419</v>
      </c>
    </row>
    <row r="1785" customFormat="false" ht="15" hidden="false" customHeight="false" outlineLevel="0" collapsed="false">
      <c r="A1785" s="251" t="s">
        <v>1042</v>
      </c>
      <c r="B1785" s="252" t="str">
        <f aca="false">IF(ISNA(VLOOKUP(VLOOKUP(C1784,'Questionnaire part 2'!$D$254:$I$853,3,FALSE()),'Country &amp; Service Codes'!B:C,2,FALSE())),"#",VLOOKUP(VLOOKUP(C1784,'Questionnaire part 2'!$D$254:$I$853,3,FALSE()),'Country &amp; Service Codes'!B:C,2,FALSE()))</f>
        <v>#</v>
      </c>
    </row>
    <row r="1786" customFormat="false" ht="15" hidden="false" customHeight="false" outlineLevel="0" collapsed="false">
      <c r="A1786" s="251" t="s">
        <v>1043</v>
      </c>
      <c r="B1786" s="252" t="str">
        <f aca="false">IF(VLOOKUP(C1784,'Questionnaire part 2'!$D$254:$I$853,5,FALSE())="","#",ROUND(VLOOKUP(C1784,'Questionnaire part 2'!$D$254:$I$853,5,FALSE()),0))</f>
        <v>#</v>
      </c>
    </row>
    <row r="1787" customFormat="false" ht="15" hidden="false" customHeight="false" outlineLevel="0" collapsed="false">
      <c r="A1787" s="251" t="s">
        <v>1044</v>
      </c>
      <c r="B1787" s="252" t="str">
        <f aca="false">IF(VLOOKUP(C1784,'Questionnaire part 2'!$D$254:$I$853,6,FALSE())="","#",ROUND(VLOOKUP(C1784,'Questionnaire part 2'!$D$254:$I$853,6,FALSE()),0))</f>
        <v>#</v>
      </c>
    </row>
    <row r="1788" customFormat="false" ht="15" hidden="false" customHeight="false" outlineLevel="0" collapsed="false">
      <c r="A1788" s="251" t="s">
        <v>1041</v>
      </c>
      <c r="B1788" s="252" t="str">
        <f aca="false">IF(VLOOKUP(C1788,'Questionnaire part 2'!$D$254:$I$853,2,FALSE())="","#",UPPER(VLOOKUP(C1788,'Questionnaire part 2'!$D$254:$I$853,2,FALSE())))</f>
        <v>#</v>
      </c>
      <c r="C1788" s="0" t="n">
        <v>420</v>
      </c>
    </row>
    <row r="1789" customFormat="false" ht="15" hidden="false" customHeight="false" outlineLevel="0" collapsed="false">
      <c r="A1789" s="251" t="s">
        <v>1042</v>
      </c>
      <c r="B1789" s="252" t="str">
        <f aca="false">IF(ISNA(VLOOKUP(VLOOKUP(C1788,'Questionnaire part 2'!$D$254:$I$853,3,FALSE()),'Country &amp; Service Codes'!B:C,2,FALSE())),"#",VLOOKUP(VLOOKUP(C1788,'Questionnaire part 2'!$D$254:$I$853,3,FALSE()),'Country &amp; Service Codes'!B:C,2,FALSE()))</f>
        <v>#</v>
      </c>
    </row>
    <row r="1790" customFormat="false" ht="15" hidden="false" customHeight="false" outlineLevel="0" collapsed="false">
      <c r="A1790" s="251" t="s">
        <v>1043</v>
      </c>
      <c r="B1790" s="252" t="str">
        <f aca="false">IF(VLOOKUP(C1788,'Questionnaire part 2'!$D$254:$I$853,5,FALSE())="","#",ROUND(VLOOKUP(C1788,'Questionnaire part 2'!$D$254:$I$853,5,FALSE()),0))</f>
        <v>#</v>
      </c>
    </row>
    <row r="1791" customFormat="false" ht="15" hidden="false" customHeight="false" outlineLevel="0" collapsed="false">
      <c r="A1791" s="251" t="s">
        <v>1044</v>
      </c>
      <c r="B1791" s="252" t="str">
        <f aca="false">IF(VLOOKUP(C1788,'Questionnaire part 2'!$D$254:$I$853,6,FALSE())="","#",ROUND(VLOOKUP(C1788,'Questionnaire part 2'!$D$254:$I$853,6,FALSE()),0))</f>
        <v>#</v>
      </c>
    </row>
    <row r="1792" customFormat="false" ht="15" hidden="false" customHeight="false" outlineLevel="0" collapsed="false">
      <c r="A1792" s="251" t="s">
        <v>1041</v>
      </c>
      <c r="B1792" s="252" t="str">
        <f aca="false">IF(VLOOKUP(C1792,'Questionnaire part 2'!$D$254:$I$853,2,FALSE())="","#",UPPER(VLOOKUP(C1792,'Questionnaire part 2'!$D$254:$I$853,2,FALSE())))</f>
        <v>#</v>
      </c>
      <c r="C1792" s="0" t="n">
        <v>421</v>
      </c>
    </row>
    <row r="1793" customFormat="false" ht="15" hidden="false" customHeight="false" outlineLevel="0" collapsed="false">
      <c r="A1793" s="251" t="s">
        <v>1042</v>
      </c>
      <c r="B1793" s="252" t="str">
        <f aca="false">IF(ISNA(VLOOKUP(VLOOKUP(C1792,'Questionnaire part 2'!$D$254:$I$853,3,FALSE()),'Country &amp; Service Codes'!B:C,2,FALSE())),"#",VLOOKUP(VLOOKUP(C1792,'Questionnaire part 2'!$D$254:$I$853,3,FALSE()),'Country &amp; Service Codes'!B:C,2,FALSE()))</f>
        <v>#</v>
      </c>
    </row>
    <row r="1794" customFormat="false" ht="15" hidden="false" customHeight="false" outlineLevel="0" collapsed="false">
      <c r="A1794" s="251" t="s">
        <v>1043</v>
      </c>
      <c r="B1794" s="252" t="str">
        <f aca="false">IF(VLOOKUP(C1792,'Questionnaire part 2'!$D$254:$I$853,5,FALSE())="","#",ROUND(VLOOKUP(C1792,'Questionnaire part 2'!$D$254:$I$853,5,FALSE()),0))</f>
        <v>#</v>
      </c>
    </row>
    <row r="1795" customFormat="false" ht="15" hidden="false" customHeight="false" outlineLevel="0" collapsed="false">
      <c r="A1795" s="251" t="s">
        <v>1044</v>
      </c>
      <c r="B1795" s="252" t="str">
        <f aca="false">IF(VLOOKUP(C1792,'Questionnaire part 2'!$D$254:$I$853,6,FALSE())="","#",ROUND(VLOOKUP(C1792,'Questionnaire part 2'!$D$254:$I$853,6,FALSE()),0))</f>
        <v>#</v>
      </c>
    </row>
    <row r="1796" customFormat="false" ht="15" hidden="false" customHeight="false" outlineLevel="0" collapsed="false">
      <c r="A1796" s="251" t="s">
        <v>1041</v>
      </c>
      <c r="B1796" s="252" t="str">
        <f aca="false">IF(VLOOKUP(C1796,'Questionnaire part 2'!$D$254:$I$853,2,FALSE())="","#",UPPER(VLOOKUP(C1796,'Questionnaire part 2'!$D$254:$I$853,2,FALSE())))</f>
        <v>#</v>
      </c>
      <c r="C1796" s="0" t="n">
        <v>422</v>
      </c>
    </row>
    <row r="1797" customFormat="false" ht="15" hidden="false" customHeight="false" outlineLevel="0" collapsed="false">
      <c r="A1797" s="251" t="s">
        <v>1042</v>
      </c>
      <c r="B1797" s="252" t="str">
        <f aca="false">IF(ISNA(VLOOKUP(VLOOKUP(C1796,'Questionnaire part 2'!$D$254:$I$853,3,FALSE()),'Country &amp; Service Codes'!B:C,2,FALSE())),"#",VLOOKUP(VLOOKUP(C1796,'Questionnaire part 2'!$D$254:$I$853,3,FALSE()),'Country &amp; Service Codes'!B:C,2,FALSE()))</f>
        <v>#</v>
      </c>
    </row>
    <row r="1798" customFormat="false" ht="15" hidden="false" customHeight="false" outlineLevel="0" collapsed="false">
      <c r="A1798" s="251" t="s">
        <v>1043</v>
      </c>
      <c r="B1798" s="252" t="str">
        <f aca="false">IF(VLOOKUP(C1796,'Questionnaire part 2'!$D$254:$I$853,5,FALSE())="","#",ROUND(VLOOKUP(C1796,'Questionnaire part 2'!$D$254:$I$853,5,FALSE()),0))</f>
        <v>#</v>
      </c>
    </row>
    <row r="1799" customFormat="false" ht="15" hidden="false" customHeight="false" outlineLevel="0" collapsed="false">
      <c r="A1799" s="251" t="s">
        <v>1044</v>
      </c>
      <c r="B1799" s="252" t="str">
        <f aca="false">IF(VLOOKUP(C1796,'Questionnaire part 2'!$D$254:$I$853,6,FALSE())="","#",ROUND(VLOOKUP(C1796,'Questionnaire part 2'!$D$254:$I$853,6,FALSE()),0))</f>
        <v>#</v>
      </c>
    </row>
    <row r="1800" customFormat="false" ht="15" hidden="false" customHeight="false" outlineLevel="0" collapsed="false">
      <c r="A1800" s="251" t="s">
        <v>1041</v>
      </c>
      <c r="B1800" s="252" t="str">
        <f aca="false">IF(VLOOKUP(C1800,'Questionnaire part 2'!$D$254:$I$853,2,FALSE())="","#",UPPER(VLOOKUP(C1800,'Questionnaire part 2'!$D$254:$I$853,2,FALSE())))</f>
        <v>#</v>
      </c>
      <c r="C1800" s="0" t="n">
        <v>423</v>
      </c>
    </row>
    <row r="1801" customFormat="false" ht="15" hidden="false" customHeight="false" outlineLevel="0" collapsed="false">
      <c r="A1801" s="251" t="s">
        <v>1042</v>
      </c>
      <c r="B1801" s="252" t="str">
        <f aca="false">IF(ISNA(VLOOKUP(VLOOKUP(C1800,'Questionnaire part 2'!$D$254:$I$853,3,FALSE()),'Country &amp; Service Codes'!B:C,2,FALSE())),"#",VLOOKUP(VLOOKUP(C1800,'Questionnaire part 2'!$D$254:$I$853,3,FALSE()),'Country &amp; Service Codes'!B:C,2,FALSE()))</f>
        <v>#</v>
      </c>
    </row>
    <row r="1802" customFormat="false" ht="15" hidden="false" customHeight="false" outlineLevel="0" collapsed="false">
      <c r="A1802" s="251" t="s">
        <v>1043</v>
      </c>
      <c r="B1802" s="252" t="str">
        <f aca="false">IF(VLOOKUP(C1800,'Questionnaire part 2'!$D$254:$I$853,5,FALSE())="","#",ROUND(VLOOKUP(C1800,'Questionnaire part 2'!$D$254:$I$853,5,FALSE()),0))</f>
        <v>#</v>
      </c>
    </row>
    <row r="1803" customFormat="false" ht="15" hidden="false" customHeight="false" outlineLevel="0" collapsed="false">
      <c r="A1803" s="251" t="s">
        <v>1044</v>
      </c>
      <c r="B1803" s="252" t="str">
        <f aca="false">IF(VLOOKUP(C1800,'Questionnaire part 2'!$D$254:$I$853,6,FALSE())="","#",ROUND(VLOOKUP(C1800,'Questionnaire part 2'!$D$254:$I$853,6,FALSE()),0))</f>
        <v>#</v>
      </c>
    </row>
    <row r="1804" customFormat="false" ht="15" hidden="false" customHeight="false" outlineLevel="0" collapsed="false">
      <c r="A1804" s="251" t="s">
        <v>1041</v>
      </c>
      <c r="B1804" s="252" t="str">
        <f aca="false">IF(VLOOKUP(C1804,'Questionnaire part 2'!$D$254:$I$853,2,FALSE())="","#",UPPER(VLOOKUP(C1804,'Questionnaire part 2'!$D$254:$I$853,2,FALSE())))</f>
        <v>#</v>
      </c>
      <c r="C1804" s="0" t="n">
        <v>424</v>
      </c>
    </row>
    <row r="1805" customFormat="false" ht="15" hidden="false" customHeight="false" outlineLevel="0" collapsed="false">
      <c r="A1805" s="251" t="s">
        <v>1042</v>
      </c>
      <c r="B1805" s="252" t="str">
        <f aca="false">IF(ISNA(VLOOKUP(VLOOKUP(C1804,'Questionnaire part 2'!$D$254:$I$853,3,FALSE()),'Country &amp; Service Codes'!B:C,2,FALSE())),"#",VLOOKUP(VLOOKUP(C1804,'Questionnaire part 2'!$D$254:$I$853,3,FALSE()),'Country &amp; Service Codes'!B:C,2,FALSE()))</f>
        <v>#</v>
      </c>
    </row>
    <row r="1806" customFormat="false" ht="15" hidden="false" customHeight="false" outlineLevel="0" collapsed="false">
      <c r="A1806" s="251" t="s">
        <v>1043</v>
      </c>
      <c r="B1806" s="252" t="str">
        <f aca="false">IF(VLOOKUP(C1804,'Questionnaire part 2'!$D$254:$I$853,5,FALSE())="","#",ROUND(VLOOKUP(C1804,'Questionnaire part 2'!$D$254:$I$853,5,FALSE()),0))</f>
        <v>#</v>
      </c>
    </row>
    <row r="1807" customFormat="false" ht="15" hidden="false" customHeight="false" outlineLevel="0" collapsed="false">
      <c r="A1807" s="251" t="s">
        <v>1044</v>
      </c>
      <c r="B1807" s="252" t="str">
        <f aca="false">IF(VLOOKUP(C1804,'Questionnaire part 2'!$D$254:$I$853,6,FALSE())="","#",ROUND(VLOOKUP(C1804,'Questionnaire part 2'!$D$254:$I$853,6,FALSE()),0))</f>
        <v>#</v>
      </c>
    </row>
    <row r="1808" customFormat="false" ht="15" hidden="false" customHeight="false" outlineLevel="0" collapsed="false">
      <c r="A1808" s="251" t="s">
        <v>1041</v>
      </c>
      <c r="B1808" s="252" t="str">
        <f aca="false">IF(VLOOKUP(C1808,'Questionnaire part 2'!$D$254:$I$853,2,FALSE())="","#",UPPER(VLOOKUP(C1808,'Questionnaire part 2'!$D$254:$I$853,2,FALSE())))</f>
        <v>#</v>
      </c>
      <c r="C1808" s="0" t="n">
        <v>425</v>
      </c>
    </row>
    <row r="1809" customFormat="false" ht="15" hidden="false" customHeight="false" outlineLevel="0" collapsed="false">
      <c r="A1809" s="251" t="s">
        <v>1042</v>
      </c>
      <c r="B1809" s="252" t="str">
        <f aca="false">IF(ISNA(VLOOKUP(VLOOKUP(C1808,'Questionnaire part 2'!$D$254:$I$853,3,FALSE()),'Country &amp; Service Codes'!B:C,2,FALSE())),"#",VLOOKUP(VLOOKUP(C1808,'Questionnaire part 2'!$D$254:$I$853,3,FALSE()),'Country &amp; Service Codes'!B:C,2,FALSE()))</f>
        <v>#</v>
      </c>
    </row>
    <row r="1810" customFormat="false" ht="15" hidden="false" customHeight="false" outlineLevel="0" collapsed="false">
      <c r="A1810" s="251" t="s">
        <v>1043</v>
      </c>
      <c r="B1810" s="252" t="str">
        <f aca="false">IF(VLOOKUP(C1808,'Questionnaire part 2'!$D$254:$I$853,5,FALSE())="","#",ROUND(VLOOKUP(C1808,'Questionnaire part 2'!$D$254:$I$853,5,FALSE()),0))</f>
        <v>#</v>
      </c>
    </row>
    <row r="1811" customFormat="false" ht="15" hidden="false" customHeight="false" outlineLevel="0" collapsed="false">
      <c r="A1811" s="251" t="s">
        <v>1044</v>
      </c>
      <c r="B1811" s="252" t="str">
        <f aca="false">IF(VLOOKUP(C1808,'Questionnaire part 2'!$D$254:$I$853,6,FALSE())="","#",ROUND(VLOOKUP(C1808,'Questionnaire part 2'!$D$254:$I$853,6,FALSE()),0))</f>
        <v>#</v>
      </c>
    </row>
    <row r="1812" customFormat="false" ht="15" hidden="false" customHeight="false" outlineLevel="0" collapsed="false">
      <c r="A1812" s="251" t="s">
        <v>1041</v>
      </c>
      <c r="B1812" s="252" t="str">
        <f aca="false">IF(VLOOKUP(C1812,'Questionnaire part 2'!$D$254:$I$853,2,FALSE())="","#",UPPER(VLOOKUP(C1812,'Questionnaire part 2'!$D$254:$I$853,2,FALSE())))</f>
        <v>#</v>
      </c>
      <c r="C1812" s="0" t="n">
        <v>426</v>
      </c>
    </row>
    <row r="1813" customFormat="false" ht="15" hidden="false" customHeight="false" outlineLevel="0" collapsed="false">
      <c r="A1813" s="251" t="s">
        <v>1042</v>
      </c>
      <c r="B1813" s="252" t="str">
        <f aca="false">IF(ISNA(VLOOKUP(VLOOKUP(C1812,'Questionnaire part 2'!$D$254:$I$853,3,FALSE()),'Country &amp; Service Codes'!B:C,2,FALSE())),"#",VLOOKUP(VLOOKUP(C1812,'Questionnaire part 2'!$D$254:$I$853,3,FALSE()),'Country &amp; Service Codes'!B:C,2,FALSE()))</f>
        <v>#</v>
      </c>
    </row>
    <row r="1814" customFormat="false" ht="15" hidden="false" customHeight="false" outlineLevel="0" collapsed="false">
      <c r="A1814" s="251" t="s">
        <v>1043</v>
      </c>
      <c r="B1814" s="252" t="str">
        <f aca="false">IF(VLOOKUP(C1812,'Questionnaire part 2'!$D$254:$I$853,5,FALSE())="","#",ROUND(VLOOKUP(C1812,'Questionnaire part 2'!$D$254:$I$853,5,FALSE()),0))</f>
        <v>#</v>
      </c>
    </row>
    <row r="1815" customFormat="false" ht="15" hidden="false" customHeight="false" outlineLevel="0" collapsed="false">
      <c r="A1815" s="251" t="s">
        <v>1044</v>
      </c>
      <c r="B1815" s="252" t="str">
        <f aca="false">IF(VLOOKUP(C1812,'Questionnaire part 2'!$D$254:$I$853,6,FALSE())="","#",ROUND(VLOOKUP(C1812,'Questionnaire part 2'!$D$254:$I$853,6,FALSE()),0))</f>
        <v>#</v>
      </c>
    </row>
    <row r="1816" customFormat="false" ht="15" hidden="false" customHeight="false" outlineLevel="0" collapsed="false">
      <c r="A1816" s="251" t="s">
        <v>1041</v>
      </c>
      <c r="B1816" s="252" t="str">
        <f aca="false">IF(VLOOKUP(C1816,'Questionnaire part 2'!$D$254:$I$853,2,FALSE())="","#",UPPER(VLOOKUP(C1816,'Questionnaire part 2'!$D$254:$I$853,2,FALSE())))</f>
        <v>#</v>
      </c>
      <c r="C1816" s="0" t="n">
        <v>427</v>
      </c>
    </row>
    <row r="1817" customFormat="false" ht="15" hidden="false" customHeight="false" outlineLevel="0" collapsed="false">
      <c r="A1817" s="251" t="s">
        <v>1042</v>
      </c>
      <c r="B1817" s="252" t="str">
        <f aca="false">IF(ISNA(VLOOKUP(VLOOKUP(C1816,'Questionnaire part 2'!$D$254:$I$853,3,FALSE()),'Country &amp; Service Codes'!B:C,2,FALSE())),"#",VLOOKUP(VLOOKUP(C1816,'Questionnaire part 2'!$D$254:$I$853,3,FALSE()),'Country &amp; Service Codes'!B:C,2,FALSE()))</f>
        <v>#</v>
      </c>
    </row>
    <row r="1818" customFormat="false" ht="15" hidden="false" customHeight="false" outlineLevel="0" collapsed="false">
      <c r="A1818" s="251" t="s">
        <v>1043</v>
      </c>
      <c r="B1818" s="252" t="str">
        <f aca="false">IF(VLOOKUP(C1816,'Questionnaire part 2'!$D$254:$I$853,5,FALSE())="","#",ROUND(VLOOKUP(C1816,'Questionnaire part 2'!$D$254:$I$853,5,FALSE()),0))</f>
        <v>#</v>
      </c>
    </row>
    <row r="1819" customFormat="false" ht="15" hidden="false" customHeight="false" outlineLevel="0" collapsed="false">
      <c r="A1819" s="251" t="s">
        <v>1044</v>
      </c>
      <c r="B1819" s="252" t="str">
        <f aca="false">IF(VLOOKUP(C1816,'Questionnaire part 2'!$D$254:$I$853,6,FALSE())="","#",ROUND(VLOOKUP(C1816,'Questionnaire part 2'!$D$254:$I$853,6,FALSE()),0))</f>
        <v>#</v>
      </c>
    </row>
    <row r="1820" customFormat="false" ht="15" hidden="false" customHeight="false" outlineLevel="0" collapsed="false">
      <c r="A1820" s="251" t="s">
        <v>1041</v>
      </c>
      <c r="B1820" s="252" t="str">
        <f aca="false">IF(VLOOKUP(C1820,'Questionnaire part 2'!$D$254:$I$853,2,FALSE())="","#",UPPER(VLOOKUP(C1820,'Questionnaire part 2'!$D$254:$I$853,2,FALSE())))</f>
        <v>#</v>
      </c>
      <c r="C1820" s="0" t="n">
        <v>428</v>
      </c>
    </row>
    <row r="1821" customFormat="false" ht="15" hidden="false" customHeight="false" outlineLevel="0" collapsed="false">
      <c r="A1821" s="251" t="s">
        <v>1042</v>
      </c>
      <c r="B1821" s="252" t="str">
        <f aca="false">IF(ISNA(VLOOKUP(VLOOKUP(C1820,'Questionnaire part 2'!$D$254:$I$853,3,FALSE()),'Country &amp; Service Codes'!B:C,2,FALSE())),"#",VLOOKUP(VLOOKUP(C1820,'Questionnaire part 2'!$D$254:$I$853,3,FALSE()),'Country &amp; Service Codes'!B:C,2,FALSE()))</f>
        <v>#</v>
      </c>
    </row>
    <row r="1822" customFormat="false" ht="15" hidden="false" customHeight="false" outlineLevel="0" collapsed="false">
      <c r="A1822" s="251" t="s">
        <v>1043</v>
      </c>
      <c r="B1822" s="252" t="str">
        <f aca="false">IF(VLOOKUP(C1820,'Questionnaire part 2'!$D$254:$I$853,5,FALSE())="","#",ROUND(VLOOKUP(C1820,'Questionnaire part 2'!$D$254:$I$853,5,FALSE()),0))</f>
        <v>#</v>
      </c>
    </row>
    <row r="1823" customFormat="false" ht="15" hidden="false" customHeight="false" outlineLevel="0" collapsed="false">
      <c r="A1823" s="251" t="s">
        <v>1044</v>
      </c>
      <c r="B1823" s="252" t="str">
        <f aca="false">IF(VLOOKUP(C1820,'Questionnaire part 2'!$D$254:$I$853,6,FALSE())="","#",ROUND(VLOOKUP(C1820,'Questionnaire part 2'!$D$254:$I$853,6,FALSE()),0))</f>
        <v>#</v>
      </c>
    </row>
    <row r="1824" customFormat="false" ht="15" hidden="false" customHeight="false" outlineLevel="0" collapsed="false">
      <c r="A1824" s="251" t="s">
        <v>1041</v>
      </c>
      <c r="B1824" s="252" t="str">
        <f aca="false">IF(VLOOKUP(C1824,'Questionnaire part 2'!$D$254:$I$853,2,FALSE())="","#",UPPER(VLOOKUP(C1824,'Questionnaire part 2'!$D$254:$I$853,2,FALSE())))</f>
        <v>#</v>
      </c>
      <c r="C1824" s="0" t="n">
        <v>429</v>
      </c>
    </row>
    <row r="1825" customFormat="false" ht="15" hidden="false" customHeight="false" outlineLevel="0" collapsed="false">
      <c r="A1825" s="251" t="s">
        <v>1042</v>
      </c>
      <c r="B1825" s="252" t="str">
        <f aca="false">IF(ISNA(VLOOKUP(VLOOKUP(C1824,'Questionnaire part 2'!$D$254:$I$853,3,FALSE()),'Country &amp; Service Codes'!B:C,2,FALSE())),"#",VLOOKUP(VLOOKUP(C1824,'Questionnaire part 2'!$D$254:$I$853,3,FALSE()),'Country &amp; Service Codes'!B:C,2,FALSE()))</f>
        <v>#</v>
      </c>
    </row>
    <row r="1826" customFormat="false" ht="15" hidden="false" customHeight="false" outlineLevel="0" collapsed="false">
      <c r="A1826" s="251" t="s">
        <v>1043</v>
      </c>
      <c r="B1826" s="252" t="str">
        <f aca="false">IF(VLOOKUP(C1824,'Questionnaire part 2'!$D$254:$I$853,5,FALSE())="","#",ROUND(VLOOKUP(C1824,'Questionnaire part 2'!$D$254:$I$853,5,FALSE()),0))</f>
        <v>#</v>
      </c>
    </row>
    <row r="1827" customFormat="false" ht="15" hidden="false" customHeight="false" outlineLevel="0" collapsed="false">
      <c r="A1827" s="251" t="s">
        <v>1044</v>
      </c>
      <c r="B1827" s="252" t="str">
        <f aca="false">IF(VLOOKUP(C1824,'Questionnaire part 2'!$D$254:$I$853,6,FALSE())="","#",ROUND(VLOOKUP(C1824,'Questionnaire part 2'!$D$254:$I$853,6,FALSE()),0))</f>
        <v>#</v>
      </c>
    </row>
    <row r="1828" customFormat="false" ht="15" hidden="false" customHeight="false" outlineLevel="0" collapsed="false">
      <c r="A1828" s="251" t="s">
        <v>1041</v>
      </c>
      <c r="B1828" s="252" t="str">
        <f aca="false">IF(VLOOKUP(C1828,'Questionnaire part 2'!$D$254:$I$853,2,FALSE())="","#",UPPER(VLOOKUP(C1828,'Questionnaire part 2'!$D$254:$I$853,2,FALSE())))</f>
        <v>#</v>
      </c>
      <c r="C1828" s="0" t="n">
        <v>430</v>
      </c>
    </row>
    <row r="1829" customFormat="false" ht="15" hidden="false" customHeight="false" outlineLevel="0" collapsed="false">
      <c r="A1829" s="251" t="s">
        <v>1042</v>
      </c>
      <c r="B1829" s="252" t="str">
        <f aca="false">IF(ISNA(VLOOKUP(VLOOKUP(C1828,'Questionnaire part 2'!$D$254:$I$853,3,FALSE()),'Country &amp; Service Codes'!B:C,2,FALSE())),"#",VLOOKUP(VLOOKUP(C1828,'Questionnaire part 2'!$D$254:$I$853,3,FALSE()),'Country &amp; Service Codes'!B:C,2,FALSE()))</f>
        <v>#</v>
      </c>
    </row>
    <row r="1830" customFormat="false" ht="15" hidden="false" customHeight="false" outlineLevel="0" collapsed="false">
      <c r="A1830" s="251" t="s">
        <v>1043</v>
      </c>
      <c r="B1830" s="252" t="str">
        <f aca="false">IF(VLOOKUP(C1828,'Questionnaire part 2'!$D$254:$I$853,5,FALSE())="","#",ROUND(VLOOKUP(C1828,'Questionnaire part 2'!$D$254:$I$853,5,FALSE()),0))</f>
        <v>#</v>
      </c>
    </row>
    <row r="1831" customFormat="false" ht="15" hidden="false" customHeight="false" outlineLevel="0" collapsed="false">
      <c r="A1831" s="251" t="s">
        <v>1044</v>
      </c>
      <c r="B1831" s="252" t="str">
        <f aca="false">IF(VLOOKUP(C1828,'Questionnaire part 2'!$D$254:$I$853,6,FALSE())="","#",ROUND(VLOOKUP(C1828,'Questionnaire part 2'!$D$254:$I$853,6,FALSE()),0))</f>
        <v>#</v>
      </c>
    </row>
    <row r="1832" customFormat="false" ht="15" hidden="false" customHeight="false" outlineLevel="0" collapsed="false">
      <c r="A1832" s="251" t="s">
        <v>1041</v>
      </c>
      <c r="B1832" s="252" t="str">
        <f aca="false">IF(VLOOKUP(C1832,'Questionnaire part 2'!$D$254:$I$853,2,FALSE())="","#",UPPER(VLOOKUP(C1832,'Questionnaire part 2'!$D$254:$I$853,2,FALSE())))</f>
        <v>#</v>
      </c>
      <c r="C1832" s="0" t="n">
        <v>431</v>
      </c>
    </row>
    <row r="1833" customFormat="false" ht="15" hidden="false" customHeight="false" outlineLevel="0" collapsed="false">
      <c r="A1833" s="251" t="s">
        <v>1042</v>
      </c>
      <c r="B1833" s="252" t="str">
        <f aca="false">IF(ISNA(VLOOKUP(VLOOKUP(C1832,'Questionnaire part 2'!$D$254:$I$853,3,FALSE()),'Country &amp; Service Codes'!B:C,2,FALSE())),"#",VLOOKUP(VLOOKUP(C1832,'Questionnaire part 2'!$D$254:$I$853,3,FALSE()),'Country &amp; Service Codes'!B:C,2,FALSE()))</f>
        <v>#</v>
      </c>
    </row>
    <row r="1834" customFormat="false" ht="15" hidden="false" customHeight="false" outlineLevel="0" collapsed="false">
      <c r="A1834" s="251" t="s">
        <v>1043</v>
      </c>
      <c r="B1834" s="252" t="str">
        <f aca="false">IF(VLOOKUP(C1832,'Questionnaire part 2'!$D$254:$I$853,5,FALSE())="","#",ROUND(VLOOKUP(C1832,'Questionnaire part 2'!$D$254:$I$853,5,FALSE()),0))</f>
        <v>#</v>
      </c>
    </row>
    <row r="1835" customFormat="false" ht="15" hidden="false" customHeight="false" outlineLevel="0" collapsed="false">
      <c r="A1835" s="251" t="s">
        <v>1044</v>
      </c>
      <c r="B1835" s="252" t="str">
        <f aca="false">IF(VLOOKUP(C1832,'Questionnaire part 2'!$D$254:$I$853,6,FALSE())="","#",ROUND(VLOOKUP(C1832,'Questionnaire part 2'!$D$254:$I$853,6,FALSE()),0))</f>
        <v>#</v>
      </c>
    </row>
    <row r="1836" customFormat="false" ht="15" hidden="false" customHeight="false" outlineLevel="0" collapsed="false">
      <c r="A1836" s="251" t="s">
        <v>1041</v>
      </c>
      <c r="B1836" s="252" t="str">
        <f aca="false">IF(VLOOKUP(C1836,'Questionnaire part 2'!$D$254:$I$853,2,FALSE())="","#",UPPER(VLOOKUP(C1836,'Questionnaire part 2'!$D$254:$I$853,2,FALSE())))</f>
        <v>#</v>
      </c>
      <c r="C1836" s="0" t="n">
        <v>432</v>
      </c>
    </row>
    <row r="1837" customFormat="false" ht="15" hidden="false" customHeight="false" outlineLevel="0" collapsed="false">
      <c r="A1837" s="251" t="s">
        <v>1042</v>
      </c>
      <c r="B1837" s="252" t="str">
        <f aca="false">IF(ISNA(VLOOKUP(VLOOKUP(C1836,'Questionnaire part 2'!$D$254:$I$853,3,FALSE()),'Country &amp; Service Codes'!B:C,2,FALSE())),"#",VLOOKUP(VLOOKUP(C1836,'Questionnaire part 2'!$D$254:$I$853,3,FALSE()),'Country &amp; Service Codes'!B:C,2,FALSE()))</f>
        <v>#</v>
      </c>
    </row>
    <row r="1838" customFormat="false" ht="15" hidden="false" customHeight="false" outlineLevel="0" collapsed="false">
      <c r="A1838" s="251" t="s">
        <v>1043</v>
      </c>
      <c r="B1838" s="252" t="str">
        <f aca="false">IF(VLOOKUP(C1836,'Questionnaire part 2'!$D$254:$I$853,5,FALSE())="","#",ROUND(VLOOKUP(C1836,'Questionnaire part 2'!$D$254:$I$853,5,FALSE()),0))</f>
        <v>#</v>
      </c>
    </row>
    <row r="1839" customFormat="false" ht="15" hidden="false" customHeight="false" outlineLevel="0" collapsed="false">
      <c r="A1839" s="251" t="s">
        <v>1044</v>
      </c>
      <c r="B1839" s="252" t="str">
        <f aca="false">IF(VLOOKUP(C1836,'Questionnaire part 2'!$D$254:$I$853,6,FALSE())="","#",ROUND(VLOOKUP(C1836,'Questionnaire part 2'!$D$254:$I$853,6,FALSE()),0))</f>
        <v>#</v>
      </c>
    </row>
    <row r="1840" customFormat="false" ht="15" hidden="false" customHeight="false" outlineLevel="0" collapsed="false">
      <c r="A1840" s="251" t="s">
        <v>1041</v>
      </c>
      <c r="B1840" s="252" t="str">
        <f aca="false">IF(VLOOKUP(C1840,'Questionnaire part 2'!$D$254:$I$853,2,FALSE())="","#",UPPER(VLOOKUP(C1840,'Questionnaire part 2'!$D$254:$I$853,2,FALSE())))</f>
        <v>#</v>
      </c>
      <c r="C1840" s="0" t="n">
        <v>433</v>
      </c>
    </row>
    <row r="1841" customFormat="false" ht="15" hidden="false" customHeight="false" outlineLevel="0" collapsed="false">
      <c r="A1841" s="251" t="s">
        <v>1042</v>
      </c>
      <c r="B1841" s="252" t="str">
        <f aca="false">IF(ISNA(VLOOKUP(VLOOKUP(C1840,'Questionnaire part 2'!$D$254:$I$853,3,FALSE()),'Country &amp; Service Codes'!B:C,2,FALSE())),"#",VLOOKUP(VLOOKUP(C1840,'Questionnaire part 2'!$D$254:$I$853,3,FALSE()),'Country &amp; Service Codes'!B:C,2,FALSE()))</f>
        <v>#</v>
      </c>
    </row>
    <row r="1842" customFormat="false" ht="15" hidden="false" customHeight="false" outlineLevel="0" collapsed="false">
      <c r="A1842" s="251" t="s">
        <v>1043</v>
      </c>
      <c r="B1842" s="252" t="str">
        <f aca="false">IF(VLOOKUP(C1840,'Questionnaire part 2'!$D$254:$I$853,5,FALSE())="","#",ROUND(VLOOKUP(C1840,'Questionnaire part 2'!$D$254:$I$853,5,FALSE()),0))</f>
        <v>#</v>
      </c>
    </row>
    <row r="1843" customFormat="false" ht="15" hidden="false" customHeight="false" outlineLevel="0" collapsed="false">
      <c r="A1843" s="251" t="s">
        <v>1044</v>
      </c>
      <c r="B1843" s="252" t="str">
        <f aca="false">IF(VLOOKUP(C1840,'Questionnaire part 2'!$D$254:$I$853,6,FALSE())="","#",ROUND(VLOOKUP(C1840,'Questionnaire part 2'!$D$254:$I$853,6,FALSE()),0))</f>
        <v>#</v>
      </c>
    </row>
    <row r="1844" customFormat="false" ht="15" hidden="false" customHeight="false" outlineLevel="0" collapsed="false">
      <c r="A1844" s="251" t="s">
        <v>1041</v>
      </c>
      <c r="B1844" s="252" t="str">
        <f aca="false">IF(VLOOKUP(C1844,'Questionnaire part 2'!$D$254:$I$853,2,FALSE())="","#",UPPER(VLOOKUP(C1844,'Questionnaire part 2'!$D$254:$I$853,2,FALSE())))</f>
        <v>#</v>
      </c>
      <c r="C1844" s="0" t="n">
        <v>434</v>
      </c>
    </row>
    <row r="1845" customFormat="false" ht="15" hidden="false" customHeight="false" outlineLevel="0" collapsed="false">
      <c r="A1845" s="251" t="s">
        <v>1042</v>
      </c>
      <c r="B1845" s="252" t="str">
        <f aca="false">IF(ISNA(VLOOKUP(VLOOKUP(C1844,'Questionnaire part 2'!$D$254:$I$853,3,FALSE()),'Country &amp; Service Codes'!B:C,2,FALSE())),"#",VLOOKUP(VLOOKUP(C1844,'Questionnaire part 2'!$D$254:$I$853,3,FALSE()),'Country &amp; Service Codes'!B:C,2,FALSE()))</f>
        <v>#</v>
      </c>
    </row>
    <row r="1846" customFormat="false" ht="15" hidden="false" customHeight="false" outlineLevel="0" collapsed="false">
      <c r="A1846" s="251" t="s">
        <v>1043</v>
      </c>
      <c r="B1846" s="252" t="str">
        <f aca="false">IF(VLOOKUP(C1844,'Questionnaire part 2'!$D$254:$I$853,5,FALSE())="","#",ROUND(VLOOKUP(C1844,'Questionnaire part 2'!$D$254:$I$853,5,FALSE()),0))</f>
        <v>#</v>
      </c>
    </row>
    <row r="1847" customFormat="false" ht="15" hidden="false" customHeight="false" outlineLevel="0" collapsed="false">
      <c r="A1847" s="251" t="s">
        <v>1044</v>
      </c>
      <c r="B1847" s="252" t="str">
        <f aca="false">IF(VLOOKUP(C1844,'Questionnaire part 2'!$D$254:$I$853,6,FALSE())="","#",ROUND(VLOOKUP(C1844,'Questionnaire part 2'!$D$254:$I$853,6,FALSE()),0))</f>
        <v>#</v>
      </c>
    </row>
    <row r="1848" customFormat="false" ht="15" hidden="false" customHeight="false" outlineLevel="0" collapsed="false">
      <c r="A1848" s="251" t="s">
        <v>1041</v>
      </c>
      <c r="B1848" s="252" t="str">
        <f aca="false">IF(VLOOKUP(C1848,'Questionnaire part 2'!$D$254:$I$853,2,FALSE())="","#",UPPER(VLOOKUP(C1848,'Questionnaire part 2'!$D$254:$I$853,2,FALSE())))</f>
        <v>#</v>
      </c>
      <c r="C1848" s="0" t="n">
        <v>435</v>
      </c>
    </row>
    <row r="1849" customFormat="false" ht="15" hidden="false" customHeight="false" outlineLevel="0" collapsed="false">
      <c r="A1849" s="251" t="s">
        <v>1042</v>
      </c>
      <c r="B1849" s="252" t="str">
        <f aca="false">IF(ISNA(VLOOKUP(VLOOKUP(C1848,'Questionnaire part 2'!$D$254:$I$853,3,FALSE()),'Country &amp; Service Codes'!B:C,2,FALSE())),"#",VLOOKUP(VLOOKUP(C1848,'Questionnaire part 2'!$D$254:$I$853,3,FALSE()),'Country &amp; Service Codes'!B:C,2,FALSE()))</f>
        <v>#</v>
      </c>
    </row>
    <row r="1850" customFormat="false" ht="15" hidden="false" customHeight="false" outlineLevel="0" collapsed="false">
      <c r="A1850" s="251" t="s">
        <v>1043</v>
      </c>
      <c r="B1850" s="252" t="str">
        <f aca="false">IF(VLOOKUP(C1848,'Questionnaire part 2'!$D$254:$I$853,5,FALSE())="","#",ROUND(VLOOKUP(C1848,'Questionnaire part 2'!$D$254:$I$853,5,FALSE()),0))</f>
        <v>#</v>
      </c>
    </row>
    <row r="1851" customFormat="false" ht="15" hidden="false" customHeight="false" outlineLevel="0" collapsed="false">
      <c r="A1851" s="251" t="s">
        <v>1044</v>
      </c>
      <c r="B1851" s="252" t="str">
        <f aca="false">IF(VLOOKUP(C1848,'Questionnaire part 2'!$D$254:$I$853,6,FALSE())="","#",ROUND(VLOOKUP(C1848,'Questionnaire part 2'!$D$254:$I$853,6,FALSE()),0))</f>
        <v>#</v>
      </c>
    </row>
    <row r="1852" customFormat="false" ht="15" hidden="false" customHeight="false" outlineLevel="0" collapsed="false">
      <c r="A1852" s="251" t="s">
        <v>1041</v>
      </c>
      <c r="B1852" s="252" t="str">
        <f aca="false">IF(VLOOKUP(C1852,'Questionnaire part 2'!$D$254:$I$853,2,FALSE())="","#",UPPER(VLOOKUP(C1852,'Questionnaire part 2'!$D$254:$I$853,2,FALSE())))</f>
        <v>#</v>
      </c>
      <c r="C1852" s="0" t="n">
        <v>436</v>
      </c>
    </row>
    <row r="1853" customFormat="false" ht="15" hidden="false" customHeight="false" outlineLevel="0" collapsed="false">
      <c r="A1853" s="251" t="s">
        <v>1042</v>
      </c>
      <c r="B1853" s="252" t="str">
        <f aca="false">IF(ISNA(VLOOKUP(VLOOKUP(C1852,'Questionnaire part 2'!$D$254:$I$853,3,FALSE()),'Country &amp; Service Codes'!B:C,2,FALSE())),"#",VLOOKUP(VLOOKUP(C1852,'Questionnaire part 2'!$D$254:$I$853,3,FALSE()),'Country &amp; Service Codes'!B:C,2,FALSE()))</f>
        <v>#</v>
      </c>
    </row>
    <row r="1854" customFormat="false" ht="15" hidden="false" customHeight="false" outlineLevel="0" collapsed="false">
      <c r="A1854" s="251" t="s">
        <v>1043</v>
      </c>
      <c r="B1854" s="252" t="str">
        <f aca="false">IF(VLOOKUP(C1852,'Questionnaire part 2'!$D$254:$I$853,5,FALSE())="","#",ROUND(VLOOKUP(C1852,'Questionnaire part 2'!$D$254:$I$853,5,FALSE()),0))</f>
        <v>#</v>
      </c>
    </row>
    <row r="1855" customFormat="false" ht="15" hidden="false" customHeight="false" outlineLevel="0" collapsed="false">
      <c r="A1855" s="251" t="s">
        <v>1044</v>
      </c>
      <c r="B1855" s="252" t="str">
        <f aca="false">IF(VLOOKUP(C1852,'Questionnaire part 2'!$D$254:$I$853,6,FALSE())="","#",ROUND(VLOOKUP(C1852,'Questionnaire part 2'!$D$254:$I$853,6,FALSE()),0))</f>
        <v>#</v>
      </c>
    </row>
    <row r="1856" customFormat="false" ht="15" hidden="false" customHeight="false" outlineLevel="0" collapsed="false">
      <c r="A1856" s="251" t="s">
        <v>1041</v>
      </c>
      <c r="B1856" s="252" t="str">
        <f aca="false">IF(VLOOKUP(C1856,'Questionnaire part 2'!$D$254:$I$853,2,FALSE())="","#",UPPER(VLOOKUP(C1856,'Questionnaire part 2'!$D$254:$I$853,2,FALSE())))</f>
        <v>#</v>
      </c>
      <c r="C1856" s="0" t="n">
        <v>437</v>
      </c>
    </row>
    <row r="1857" customFormat="false" ht="15" hidden="false" customHeight="false" outlineLevel="0" collapsed="false">
      <c r="A1857" s="251" t="s">
        <v>1042</v>
      </c>
      <c r="B1857" s="252" t="str">
        <f aca="false">IF(ISNA(VLOOKUP(VLOOKUP(C1856,'Questionnaire part 2'!$D$254:$I$853,3,FALSE()),'Country &amp; Service Codes'!B:C,2,FALSE())),"#",VLOOKUP(VLOOKUP(C1856,'Questionnaire part 2'!$D$254:$I$853,3,FALSE()),'Country &amp; Service Codes'!B:C,2,FALSE()))</f>
        <v>#</v>
      </c>
    </row>
    <row r="1858" customFormat="false" ht="15" hidden="false" customHeight="false" outlineLevel="0" collapsed="false">
      <c r="A1858" s="251" t="s">
        <v>1043</v>
      </c>
      <c r="B1858" s="252" t="str">
        <f aca="false">IF(VLOOKUP(C1856,'Questionnaire part 2'!$D$254:$I$853,5,FALSE())="","#",ROUND(VLOOKUP(C1856,'Questionnaire part 2'!$D$254:$I$853,5,FALSE()),0))</f>
        <v>#</v>
      </c>
    </row>
    <row r="1859" customFormat="false" ht="15" hidden="false" customHeight="false" outlineLevel="0" collapsed="false">
      <c r="A1859" s="251" t="s">
        <v>1044</v>
      </c>
      <c r="B1859" s="252" t="str">
        <f aca="false">IF(VLOOKUP(C1856,'Questionnaire part 2'!$D$254:$I$853,6,FALSE())="","#",ROUND(VLOOKUP(C1856,'Questionnaire part 2'!$D$254:$I$853,6,FALSE()),0))</f>
        <v>#</v>
      </c>
    </row>
    <row r="1860" customFormat="false" ht="15" hidden="false" customHeight="false" outlineLevel="0" collapsed="false">
      <c r="A1860" s="251" t="s">
        <v>1041</v>
      </c>
      <c r="B1860" s="252" t="str">
        <f aca="false">IF(VLOOKUP(C1860,'Questionnaire part 2'!$D$254:$I$853,2,FALSE())="","#",UPPER(VLOOKUP(C1860,'Questionnaire part 2'!$D$254:$I$853,2,FALSE())))</f>
        <v>#</v>
      </c>
      <c r="C1860" s="0" t="n">
        <v>438</v>
      </c>
    </row>
    <row r="1861" customFormat="false" ht="15" hidden="false" customHeight="false" outlineLevel="0" collapsed="false">
      <c r="A1861" s="251" t="s">
        <v>1042</v>
      </c>
      <c r="B1861" s="252" t="str">
        <f aca="false">IF(ISNA(VLOOKUP(VLOOKUP(C1860,'Questionnaire part 2'!$D$254:$I$853,3,FALSE()),'Country &amp; Service Codes'!B:C,2,FALSE())),"#",VLOOKUP(VLOOKUP(C1860,'Questionnaire part 2'!$D$254:$I$853,3,FALSE()),'Country &amp; Service Codes'!B:C,2,FALSE()))</f>
        <v>#</v>
      </c>
    </row>
    <row r="1862" customFormat="false" ht="15" hidden="false" customHeight="false" outlineLevel="0" collapsed="false">
      <c r="A1862" s="251" t="s">
        <v>1043</v>
      </c>
      <c r="B1862" s="252" t="str">
        <f aca="false">IF(VLOOKUP(C1860,'Questionnaire part 2'!$D$254:$I$853,5,FALSE())="","#",ROUND(VLOOKUP(C1860,'Questionnaire part 2'!$D$254:$I$853,5,FALSE()),0))</f>
        <v>#</v>
      </c>
    </row>
    <row r="1863" customFormat="false" ht="15" hidden="false" customHeight="false" outlineLevel="0" collapsed="false">
      <c r="A1863" s="251" t="s">
        <v>1044</v>
      </c>
      <c r="B1863" s="252" t="str">
        <f aca="false">IF(VLOOKUP(C1860,'Questionnaire part 2'!$D$254:$I$853,6,FALSE())="","#",ROUND(VLOOKUP(C1860,'Questionnaire part 2'!$D$254:$I$853,6,FALSE()),0))</f>
        <v>#</v>
      </c>
    </row>
    <row r="1864" customFormat="false" ht="15" hidden="false" customHeight="false" outlineLevel="0" collapsed="false">
      <c r="A1864" s="251" t="s">
        <v>1041</v>
      </c>
      <c r="B1864" s="252" t="str">
        <f aca="false">IF(VLOOKUP(C1864,'Questionnaire part 2'!$D$254:$I$853,2,FALSE())="","#",UPPER(VLOOKUP(C1864,'Questionnaire part 2'!$D$254:$I$853,2,FALSE())))</f>
        <v>#</v>
      </c>
      <c r="C1864" s="0" t="n">
        <v>439</v>
      </c>
    </row>
    <row r="1865" customFormat="false" ht="15" hidden="false" customHeight="false" outlineLevel="0" collapsed="false">
      <c r="A1865" s="251" t="s">
        <v>1042</v>
      </c>
      <c r="B1865" s="252" t="str">
        <f aca="false">IF(ISNA(VLOOKUP(VLOOKUP(C1864,'Questionnaire part 2'!$D$254:$I$853,3,FALSE()),'Country &amp; Service Codes'!B:C,2,FALSE())),"#",VLOOKUP(VLOOKUP(C1864,'Questionnaire part 2'!$D$254:$I$853,3,FALSE()),'Country &amp; Service Codes'!B:C,2,FALSE()))</f>
        <v>#</v>
      </c>
    </row>
    <row r="1866" customFormat="false" ht="15" hidden="false" customHeight="false" outlineLevel="0" collapsed="false">
      <c r="A1866" s="251" t="s">
        <v>1043</v>
      </c>
      <c r="B1866" s="252" t="str">
        <f aca="false">IF(VLOOKUP(C1864,'Questionnaire part 2'!$D$254:$I$853,5,FALSE())="","#",ROUND(VLOOKUP(C1864,'Questionnaire part 2'!$D$254:$I$853,5,FALSE()),0))</f>
        <v>#</v>
      </c>
    </row>
    <row r="1867" customFormat="false" ht="15" hidden="false" customHeight="false" outlineLevel="0" collapsed="false">
      <c r="A1867" s="251" t="s">
        <v>1044</v>
      </c>
      <c r="B1867" s="252" t="str">
        <f aca="false">IF(VLOOKUP(C1864,'Questionnaire part 2'!$D$254:$I$853,6,FALSE())="","#",ROUND(VLOOKUP(C1864,'Questionnaire part 2'!$D$254:$I$853,6,FALSE()),0))</f>
        <v>#</v>
      </c>
    </row>
    <row r="1868" customFormat="false" ht="15" hidden="false" customHeight="false" outlineLevel="0" collapsed="false">
      <c r="A1868" s="251" t="s">
        <v>1041</v>
      </c>
      <c r="B1868" s="252" t="str">
        <f aca="false">IF(VLOOKUP(C1868,'Questionnaire part 2'!$D$254:$I$853,2,FALSE())="","#",UPPER(VLOOKUP(C1868,'Questionnaire part 2'!$D$254:$I$853,2,FALSE())))</f>
        <v>#</v>
      </c>
      <c r="C1868" s="0" t="n">
        <v>440</v>
      </c>
    </row>
    <row r="1869" customFormat="false" ht="15" hidden="false" customHeight="false" outlineLevel="0" collapsed="false">
      <c r="A1869" s="251" t="s">
        <v>1042</v>
      </c>
      <c r="B1869" s="252" t="str">
        <f aca="false">IF(ISNA(VLOOKUP(VLOOKUP(C1868,'Questionnaire part 2'!$D$254:$I$853,3,FALSE()),'Country &amp; Service Codes'!B:C,2,FALSE())),"#",VLOOKUP(VLOOKUP(C1868,'Questionnaire part 2'!$D$254:$I$853,3,FALSE()),'Country &amp; Service Codes'!B:C,2,FALSE()))</f>
        <v>#</v>
      </c>
    </row>
    <row r="1870" customFormat="false" ht="15" hidden="false" customHeight="false" outlineLevel="0" collapsed="false">
      <c r="A1870" s="251" t="s">
        <v>1043</v>
      </c>
      <c r="B1870" s="252" t="str">
        <f aca="false">IF(VLOOKUP(C1868,'Questionnaire part 2'!$D$254:$I$853,5,FALSE())="","#",ROUND(VLOOKUP(C1868,'Questionnaire part 2'!$D$254:$I$853,5,FALSE()),0))</f>
        <v>#</v>
      </c>
    </row>
    <row r="1871" customFormat="false" ht="15" hidden="false" customHeight="false" outlineLevel="0" collapsed="false">
      <c r="A1871" s="251" t="s">
        <v>1044</v>
      </c>
      <c r="B1871" s="252" t="str">
        <f aca="false">IF(VLOOKUP(C1868,'Questionnaire part 2'!$D$254:$I$853,6,FALSE())="","#",ROUND(VLOOKUP(C1868,'Questionnaire part 2'!$D$254:$I$853,6,FALSE()),0))</f>
        <v>#</v>
      </c>
    </row>
    <row r="1872" customFormat="false" ht="15" hidden="false" customHeight="false" outlineLevel="0" collapsed="false">
      <c r="A1872" s="251" t="s">
        <v>1041</v>
      </c>
      <c r="B1872" s="252" t="str">
        <f aca="false">IF(VLOOKUP(C1872,'Questionnaire part 2'!$D$254:$I$853,2,FALSE())="","#",UPPER(VLOOKUP(C1872,'Questionnaire part 2'!$D$254:$I$853,2,FALSE())))</f>
        <v>#</v>
      </c>
      <c r="C1872" s="0" t="n">
        <v>441</v>
      </c>
    </row>
    <row r="1873" customFormat="false" ht="15" hidden="false" customHeight="false" outlineLevel="0" collapsed="false">
      <c r="A1873" s="251" t="s">
        <v>1042</v>
      </c>
      <c r="B1873" s="252" t="str">
        <f aca="false">IF(ISNA(VLOOKUP(VLOOKUP(C1872,'Questionnaire part 2'!$D$254:$I$853,3,FALSE()),'Country &amp; Service Codes'!B:C,2,FALSE())),"#",VLOOKUP(VLOOKUP(C1872,'Questionnaire part 2'!$D$254:$I$853,3,FALSE()),'Country &amp; Service Codes'!B:C,2,FALSE()))</f>
        <v>#</v>
      </c>
    </row>
    <row r="1874" customFormat="false" ht="15" hidden="false" customHeight="false" outlineLevel="0" collapsed="false">
      <c r="A1874" s="251" t="s">
        <v>1043</v>
      </c>
      <c r="B1874" s="252" t="str">
        <f aca="false">IF(VLOOKUP(C1872,'Questionnaire part 2'!$D$254:$I$853,5,FALSE())="","#",ROUND(VLOOKUP(C1872,'Questionnaire part 2'!$D$254:$I$853,5,FALSE()),0))</f>
        <v>#</v>
      </c>
    </row>
    <row r="1875" customFormat="false" ht="15" hidden="false" customHeight="false" outlineLevel="0" collapsed="false">
      <c r="A1875" s="251" t="s">
        <v>1044</v>
      </c>
      <c r="B1875" s="252" t="str">
        <f aca="false">IF(VLOOKUP(C1872,'Questionnaire part 2'!$D$254:$I$853,6,FALSE())="","#",ROUND(VLOOKUP(C1872,'Questionnaire part 2'!$D$254:$I$853,6,FALSE()),0))</f>
        <v>#</v>
      </c>
    </row>
    <row r="1876" customFormat="false" ht="15" hidden="false" customHeight="false" outlineLevel="0" collapsed="false">
      <c r="A1876" s="251" t="s">
        <v>1041</v>
      </c>
      <c r="B1876" s="252" t="str">
        <f aca="false">IF(VLOOKUP(C1876,'Questionnaire part 2'!$D$254:$I$853,2,FALSE())="","#",UPPER(VLOOKUP(C1876,'Questionnaire part 2'!$D$254:$I$853,2,FALSE())))</f>
        <v>#</v>
      </c>
      <c r="C1876" s="0" t="n">
        <v>442</v>
      </c>
    </row>
    <row r="1877" customFormat="false" ht="15" hidden="false" customHeight="false" outlineLevel="0" collapsed="false">
      <c r="A1877" s="251" t="s">
        <v>1042</v>
      </c>
      <c r="B1877" s="252" t="str">
        <f aca="false">IF(ISNA(VLOOKUP(VLOOKUP(C1876,'Questionnaire part 2'!$D$254:$I$853,3,FALSE()),'Country &amp; Service Codes'!B:C,2,FALSE())),"#",VLOOKUP(VLOOKUP(C1876,'Questionnaire part 2'!$D$254:$I$853,3,FALSE()),'Country &amp; Service Codes'!B:C,2,FALSE()))</f>
        <v>#</v>
      </c>
    </row>
    <row r="1878" customFormat="false" ht="15" hidden="false" customHeight="false" outlineLevel="0" collapsed="false">
      <c r="A1878" s="251" t="s">
        <v>1043</v>
      </c>
      <c r="B1878" s="252" t="str">
        <f aca="false">IF(VLOOKUP(C1876,'Questionnaire part 2'!$D$254:$I$853,5,FALSE())="","#",ROUND(VLOOKUP(C1876,'Questionnaire part 2'!$D$254:$I$853,5,FALSE()),0))</f>
        <v>#</v>
      </c>
    </row>
    <row r="1879" customFormat="false" ht="15" hidden="false" customHeight="false" outlineLevel="0" collapsed="false">
      <c r="A1879" s="251" t="s">
        <v>1044</v>
      </c>
      <c r="B1879" s="252" t="str">
        <f aca="false">IF(VLOOKUP(C1876,'Questionnaire part 2'!$D$254:$I$853,6,FALSE())="","#",ROUND(VLOOKUP(C1876,'Questionnaire part 2'!$D$254:$I$853,6,FALSE()),0))</f>
        <v>#</v>
      </c>
    </row>
    <row r="1880" customFormat="false" ht="15" hidden="false" customHeight="false" outlineLevel="0" collapsed="false">
      <c r="A1880" s="251" t="s">
        <v>1041</v>
      </c>
      <c r="B1880" s="252" t="str">
        <f aca="false">IF(VLOOKUP(C1880,'Questionnaire part 2'!$D$254:$I$853,2,FALSE())="","#",UPPER(VLOOKUP(C1880,'Questionnaire part 2'!$D$254:$I$853,2,FALSE())))</f>
        <v>#</v>
      </c>
      <c r="C1880" s="0" t="n">
        <v>443</v>
      </c>
    </row>
    <row r="1881" customFormat="false" ht="15" hidden="false" customHeight="false" outlineLevel="0" collapsed="false">
      <c r="A1881" s="251" t="s">
        <v>1042</v>
      </c>
      <c r="B1881" s="252" t="str">
        <f aca="false">IF(ISNA(VLOOKUP(VLOOKUP(C1880,'Questionnaire part 2'!$D$254:$I$853,3,FALSE()),'Country &amp; Service Codes'!B:C,2,FALSE())),"#",VLOOKUP(VLOOKUP(C1880,'Questionnaire part 2'!$D$254:$I$853,3,FALSE()),'Country &amp; Service Codes'!B:C,2,FALSE()))</f>
        <v>#</v>
      </c>
    </row>
    <row r="1882" customFormat="false" ht="15" hidden="false" customHeight="false" outlineLevel="0" collapsed="false">
      <c r="A1882" s="251" t="s">
        <v>1043</v>
      </c>
      <c r="B1882" s="252" t="str">
        <f aca="false">IF(VLOOKUP(C1880,'Questionnaire part 2'!$D$254:$I$853,5,FALSE())="","#",ROUND(VLOOKUP(C1880,'Questionnaire part 2'!$D$254:$I$853,5,FALSE()),0))</f>
        <v>#</v>
      </c>
    </row>
    <row r="1883" customFormat="false" ht="15" hidden="false" customHeight="false" outlineLevel="0" collapsed="false">
      <c r="A1883" s="251" t="s">
        <v>1044</v>
      </c>
      <c r="B1883" s="252" t="str">
        <f aca="false">IF(VLOOKUP(C1880,'Questionnaire part 2'!$D$254:$I$853,6,FALSE())="","#",ROUND(VLOOKUP(C1880,'Questionnaire part 2'!$D$254:$I$853,6,FALSE()),0))</f>
        <v>#</v>
      </c>
    </row>
    <row r="1884" customFormat="false" ht="15" hidden="false" customHeight="false" outlineLevel="0" collapsed="false">
      <c r="A1884" s="251" t="s">
        <v>1041</v>
      </c>
      <c r="B1884" s="252" t="str">
        <f aca="false">IF(VLOOKUP(C1884,'Questionnaire part 2'!$D$254:$I$853,2,FALSE())="","#",UPPER(VLOOKUP(C1884,'Questionnaire part 2'!$D$254:$I$853,2,FALSE())))</f>
        <v>#</v>
      </c>
      <c r="C1884" s="0" t="n">
        <v>444</v>
      </c>
    </row>
    <row r="1885" customFormat="false" ht="15" hidden="false" customHeight="false" outlineLevel="0" collapsed="false">
      <c r="A1885" s="251" t="s">
        <v>1042</v>
      </c>
      <c r="B1885" s="252" t="str">
        <f aca="false">IF(ISNA(VLOOKUP(VLOOKUP(C1884,'Questionnaire part 2'!$D$254:$I$853,3,FALSE()),'Country &amp; Service Codes'!B:C,2,FALSE())),"#",VLOOKUP(VLOOKUP(C1884,'Questionnaire part 2'!$D$254:$I$853,3,FALSE()),'Country &amp; Service Codes'!B:C,2,FALSE()))</f>
        <v>#</v>
      </c>
    </row>
    <row r="1886" customFormat="false" ht="15" hidden="false" customHeight="false" outlineLevel="0" collapsed="false">
      <c r="A1886" s="251" t="s">
        <v>1043</v>
      </c>
      <c r="B1886" s="252" t="str">
        <f aca="false">IF(VLOOKUP(C1884,'Questionnaire part 2'!$D$254:$I$853,5,FALSE())="","#",ROUND(VLOOKUP(C1884,'Questionnaire part 2'!$D$254:$I$853,5,FALSE()),0))</f>
        <v>#</v>
      </c>
    </row>
    <row r="1887" customFormat="false" ht="15" hidden="false" customHeight="false" outlineLevel="0" collapsed="false">
      <c r="A1887" s="251" t="s">
        <v>1044</v>
      </c>
      <c r="B1887" s="252" t="str">
        <f aca="false">IF(VLOOKUP(C1884,'Questionnaire part 2'!$D$254:$I$853,6,FALSE())="","#",ROUND(VLOOKUP(C1884,'Questionnaire part 2'!$D$254:$I$853,6,FALSE()),0))</f>
        <v>#</v>
      </c>
    </row>
    <row r="1888" customFormat="false" ht="15" hidden="false" customHeight="false" outlineLevel="0" collapsed="false">
      <c r="A1888" s="251" t="s">
        <v>1041</v>
      </c>
      <c r="B1888" s="252" t="str">
        <f aca="false">IF(VLOOKUP(C1888,'Questionnaire part 2'!$D$254:$I$853,2,FALSE())="","#",UPPER(VLOOKUP(C1888,'Questionnaire part 2'!$D$254:$I$853,2,FALSE())))</f>
        <v>#</v>
      </c>
      <c r="C1888" s="0" t="n">
        <v>445</v>
      </c>
    </row>
    <row r="1889" customFormat="false" ht="15" hidden="false" customHeight="false" outlineLevel="0" collapsed="false">
      <c r="A1889" s="251" t="s">
        <v>1042</v>
      </c>
      <c r="B1889" s="252" t="str">
        <f aca="false">IF(ISNA(VLOOKUP(VLOOKUP(C1888,'Questionnaire part 2'!$D$254:$I$853,3,FALSE()),'Country &amp; Service Codes'!B:C,2,FALSE())),"#",VLOOKUP(VLOOKUP(C1888,'Questionnaire part 2'!$D$254:$I$853,3,FALSE()),'Country &amp; Service Codes'!B:C,2,FALSE()))</f>
        <v>#</v>
      </c>
    </row>
    <row r="1890" customFormat="false" ht="15" hidden="false" customHeight="false" outlineLevel="0" collapsed="false">
      <c r="A1890" s="251" t="s">
        <v>1043</v>
      </c>
      <c r="B1890" s="252" t="str">
        <f aca="false">IF(VLOOKUP(C1888,'Questionnaire part 2'!$D$254:$I$853,5,FALSE())="","#",ROUND(VLOOKUP(C1888,'Questionnaire part 2'!$D$254:$I$853,5,FALSE()),0))</f>
        <v>#</v>
      </c>
    </row>
    <row r="1891" customFormat="false" ht="15" hidden="false" customHeight="false" outlineLevel="0" collapsed="false">
      <c r="A1891" s="251" t="s">
        <v>1044</v>
      </c>
      <c r="B1891" s="252" t="str">
        <f aca="false">IF(VLOOKUP(C1888,'Questionnaire part 2'!$D$254:$I$853,6,FALSE())="","#",ROUND(VLOOKUP(C1888,'Questionnaire part 2'!$D$254:$I$853,6,FALSE()),0))</f>
        <v>#</v>
      </c>
    </row>
    <row r="1892" customFormat="false" ht="15" hidden="false" customHeight="false" outlineLevel="0" collapsed="false">
      <c r="A1892" s="251" t="s">
        <v>1041</v>
      </c>
      <c r="B1892" s="252" t="str">
        <f aca="false">IF(VLOOKUP(C1892,'Questionnaire part 2'!$D$254:$I$853,2,FALSE())="","#",UPPER(VLOOKUP(C1892,'Questionnaire part 2'!$D$254:$I$853,2,FALSE())))</f>
        <v>#</v>
      </c>
      <c r="C1892" s="0" t="n">
        <v>446</v>
      </c>
    </row>
    <row r="1893" customFormat="false" ht="15" hidden="false" customHeight="false" outlineLevel="0" collapsed="false">
      <c r="A1893" s="251" t="s">
        <v>1042</v>
      </c>
      <c r="B1893" s="252" t="str">
        <f aca="false">IF(ISNA(VLOOKUP(VLOOKUP(C1892,'Questionnaire part 2'!$D$254:$I$853,3,FALSE()),'Country &amp; Service Codes'!B:C,2,FALSE())),"#",VLOOKUP(VLOOKUP(C1892,'Questionnaire part 2'!$D$254:$I$853,3,FALSE()),'Country &amp; Service Codes'!B:C,2,FALSE()))</f>
        <v>#</v>
      </c>
    </row>
    <row r="1894" customFormat="false" ht="15" hidden="false" customHeight="false" outlineLevel="0" collapsed="false">
      <c r="A1894" s="251" t="s">
        <v>1043</v>
      </c>
      <c r="B1894" s="252" t="str">
        <f aca="false">IF(VLOOKUP(C1892,'Questionnaire part 2'!$D$254:$I$853,5,FALSE())="","#",ROUND(VLOOKUP(C1892,'Questionnaire part 2'!$D$254:$I$853,5,FALSE()),0))</f>
        <v>#</v>
      </c>
    </row>
    <row r="1895" customFormat="false" ht="15" hidden="false" customHeight="false" outlineLevel="0" collapsed="false">
      <c r="A1895" s="251" t="s">
        <v>1044</v>
      </c>
      <c r="B1895" s="252" t="str">
        <f aca="false">IF(VLOOKUP(C1892,'Questionnaire part 2'!$D$254:$I$853,6,FALSE())="","#",ROUND(VLOOKUP(C1892,'Questionnaire part 2'!$D$254:$I$853,6,FALSE()),0))</f>
        <v>#</v>
      </c>
    </row>
    <row r="1896" customFormat="false" ht="15" hidden="false" customHeight="false" outlineLevel="0" collapsed="false">
      <c r="A1896" s="251" t="s">
        <v>1041</v>
      </c>
      <c r="B1896" s="252" t="str">
        <f aca="false">IF(VLOOKUP(C1896,'Questionnaire part 2'!$D$254:$I$853,2,FALSE())="","#",UPPER(VLOOKUP(C1896,'Questionnaire part 2'!$D$254:$I$853,2,FALSE())))</f>
        <v>#</v>
      </c>
      <c r="C1896" s="0" t="n">
        <v>447</v>
      </c>
    </row>
    <row r="1897" customFormat="false" ht="15" hidden="false" customHeight="false" outlineLevel="0" collapsed="false">
      <c r="A1897" s="251" t="s">
        <v>1042</v>
      </c>
      <c r="B1897" s="252" t="str">
        <f aca="false">IF(ISNA(VLOOKUP(VLOOKUP(C1896,'Questionnaire part 2'!$D$254:$I$853,3,FALSE()),'Country &amp; Service Codes'!B:C,2,FALSE())),"#",VLOOKUP(VLOOKUP(C1896,'Questionnaire part 2'!$D$254:$I$853,3,FALSE()),'Country &amp; Service Codes'!B:C,2,FALSE()))</f>
        <v>#</v>
      </c>
    </row>
    <row r="1898" customFormat="false" ht="15" hidden="false" customHeight="false" outlineLevel="0" collapsed="false">
      <c r="A1898" s="251" t="s">
        <v>1043</v>
      </c>
      <c r="B1898" s="252" t="str">
        <f aca="false">IF(VLOOKUP(C1896,'Questionnaire part 2'!$D$254:$I$853,5,FALSE())="","#",ROUND(VLOOKUP(C1896,'Questionnaire part 2'!$D$254:$I$853,5,FALSE()),0))</f>
        <v>#</v>
      </c>
    </row>
    <row r="1899" customFormat="false" ht="15" hidden="false" customHeight="false" outlineLevel="0" collapsed="false">
      <c r="A1899" s="251" t="s">
        <v>1044</v>
      </c>
      <c r="B1899" s="252" t="str">
        <f aca="false">IF(VLOOKUP(C1896,'Questionnaire part 2'!$D$254:$I$853,6,FALSE())="","#",ROUND(VLOOKUP(C1896,'Questionnaire part 2'!$D$254:$I$853,6,FALSE()),0))</f>
        <v>#</v>
      </c>
    </row>
    <row r="1900" customFormat="false" ht="15" hidden="false" customHeight="false" outlineLevel="0" collapsed="false">
      <c r="A1900" s="251" t="s">
        <v>1041</v>
      </c>
      <c r="B1900" s="252" t="str">
        <f aca="false">IF(VLOOKUP(C1900,'Questionnaire part 2'!$D$254:$I$853,2,FALSE())="","#",UPPER(VLOOKUP(C1900,'Questionnaire part 2'!$D$254:$I$853,2,FALSE())))</f>
        <v>#</v>
      </c>
      <c r="C1900" s="0" t="n">
        <v>448</v>
      </c>
    </row>
    <row r="1901" customFormat="false" ht="15" hidden="false" customHeight="false" outlineLevel="0" collapsed="false">
      <c r="A1901" s="251" t="s">
        <v>1042</v>
      </c>
      <c r="B1901" s="252" t="str">
        <f aca="false">IF(ISNA(VLOOKUP(VLOOKUP(C1900,'Questionnaire part 2'!$D$254:$I$853,3,FALSE()),'Country &amp; Service Codes'!B:C,2,FALSE())),"#",VLOOKUP(VLOOKUP(C1900,'Questionnaire part 2'!$D$254:$I$853,3,FALSE()),'Country &amp; Service Codes'!B:C,2,FALSE()))</f>
        <v>#</v>
      </c>
    </row>
    <row r="1902" customFormat="false" ht="15" hidden="false" customHeight="false" outlineLevel="0" collapsed="false">
      <c r="A1902" s="251" t="s">
        <v>1043</v>
      </c>
      <c r="B1902" s="252" t="str">
        <f aca="false">IF(VLOOKUP(C1900,'Questionnaire part 2'!$D$254:$I$853,5,FALSE())="","#",ROUND(VLOOKUP(C1900,'Questionnaire part 2'!$D$254:$I$853,5,FALSE()),0))</f>
        <v>#</v>
      </c>
    </row>
    <row r="1903" customFormat="false" ht="15" hidden="false" customHeight="false" outlineLevel="0" collapsed="false">
      <c r="A1903" s="251" t="s">
        <v>1044</v>
      </c>
      <c r="B1903" s="252" t="str">
        <f aca="false">IF(VLOOKUP(C1900,'Questionnaire part 2'!$D$254:$I$853,6,FALSE())="","#",ROUND(VLOOKUP(C1900,'Questionnaire part 2'!$D$254:$I$853,6,FALSE()),0))</f>
        <v>#</v>
      </c>
    </row>
    <row r="1904" customFormat="false" ht="15" hidden="false" customHeight="false" outlineLevel="0" collapsed="false">
      <c r="A1904" s="251" t="s">
        <v>1041</v>
      </c>
      <c r="B1904" s="252" t="str">
        <f aca="false">IF(VLOOKUP(C1904,'Questionnaire part 2'!$D$254:$I$853,2,FALSE())="","#",UPPER(VLOOKUP(C1904,'Questionnaire part 2'!$D$254:$I$853,2,FALSE())))</f>
        <v>#</v>
      </c>
      <c r="C1904" s="0" t="n">
        <v>449</v>
      </c>
    </row>
    <row r="1905" customFormat="false" ht="15" hidden="false" customHeight="false" outlineLevel="0" collapsed="false">
      <c r="A1905" s="251" t="s">
        <v>1042</v>
      </c>
      <c r="B1905" s="252" t="str">
        <f aca="false">IF(ISNA(VLOOKUP(VLOOKUP(C1904,'Questionnaire part 2'!$D$254:$I$853,3,FALSE()),'Country &amp; Service Codes'!B:C,2,FALSE())),"#",VLOOKUP(VLOOKUP(C1904,'Questionnaire part 2'!$D$254:$I$853,3,FALSE()),'Country &amp; Service Codes'!B:C,2,FALSE()))</f>
        <v>#</v>
      </c>
    </row>
    <row r="1906" customFormat="false" ht="15" hidden="false" customHeight="false" outlineLevel="0" collapsed="false">
      <c r="A1906" s="251" t="s">
        <v>1043</v>
      </c>
      <c r="B1906" s="252" t="str">
        <f aca="false">IF(VLOOKUP(C1904,'Questionnaire part 2'!$D$254:$I$853,5,FALSE())="","#",ROUND(VLOOKUP(C1904,'Questionnaire part 2'!$D$254:$I$853,5,FALSE()),0))</f>
        <v>#</v>
      </c>
    </row>
    <row r="1907" customFormat="false" ht="15" hidden="false" customHeight="false" outlineLevel="0" collapsed="false">
      <c r="A1907" s="251" t="s">
        <v>1044</v>
      </c>
      <c r="B1907" s="252" t="str">
        <f aca="false">IF(VLOOKUP(C1904,'Questionnaire part 2'!$D$254:$I$853,6,FALSE())="","#",ROUND(VLOOKUP(C1904,'Questionnaire part 2'!$D$254:$I$853,6,FALSE()),0))</f>
        <v>#</v>
      </c>
    </row>
    <row r="1908" customFormat="false" ht="15" hidden="false" customHeight="false" outlineLevel="0" collapsed="false">
      <c r="A1908" s="251" t="s">
        <v>1041</v>
      </c>
      <c r="B1908" s="252" t="str">
        <f aca="false">IF(VLOOKUP(C1908,'Questionnaire part 2'!$D$254:$I$853,2,FALSE())="","#",UPPER(VLOOKUP(C1908,'Questionnaire part 2'!$D$254:$I$853,2,FALSE())))</f>
        <v>#</v>
      </c>
      <c r="C1908" s="0" t="n">
        <v>450</v>
      </c>
    </row>
    <row r="1909" customFormat="false" ht="15" hidden="false" customHeight="false" outlineLevel="0" collapsed="false">
      <c r="A1909" s="251" t="s">
        <v>1042</v>
      </c>
      <c r="B1909" s="252" t="str">
        <f aca="false">IF(ISNA(VLOOKUP(VLOOKUP(C1908,'Questionnaire part 2'!$D$254:$I$853,3,FALSE()),'Country &amp; Service Codes'!B:C,2,FALSE())),"#",VLOOKUP(VLOOKUP(C1908,'Questionnaire part 2'!$D$254:$I$853,3,FALSE()),'Country &amp; Service Codes'!B:C,2,FALSE()))</f>
        <v>#</v>
      </c>
    </row>
    <row r="1910" customFormat="false" ht="15" hidden="false" customHeight="false" outlineLevel="0" collapsed="false">
      <c r="A1910" s="251" t="s">
        <v>1043</v>
      </c>
      <c r="B1910" s="252" t="str">
        <f aca="false">IF(VLOOKUP(C1908,'Questionnaire part 2'!$D$254:$I$853,5,FALSE())="","#",ROUND(VLOOKUP(C1908,'Questionnaire part 2'!$D$254:$I$853,5,FALSE()),0))</f>
        <v>#</v>
      </c>
    </row>
    <row r="1911" customFormat="false" ht="15" hidden="false" customHeight="false" outlineLevel="0" collapsed="false">
      <c r="A1911" s="251" t="s">
        <v>1044</v>
      </c>
      <c r="B1911" s="252" t="str">
        <f aca="false">IF(VLOOKUP(C1908,'Questionnaire part 2'!$D$254:$I$853,6,FALSE())="","#",ROUND(VLOOKUP(C1908,'Questionnaire part 2'!$D$254:$I$853,6,FALSE()),0))</f>
        <v>#</v>
      </c>
    </row>
    <row r="1912" customFormat="false" ht="15" hidden="false" customHeight="false" outlineLevel="0" collapsed="false">
      <c r="A1912" s="251" t="s">
        <v>1041</v>
      </c>
      <c r="B1912" s="252" t="str">
        <f aca="false">IF(VLOOKUP(C1912,'Questionnaire part 2'!$D$254:$I$853,2,FALSE())="","#",UPPER(VLOOKUP(C1912,'Questionnaire part 2'!$D$254:$I$853,2,FALSE())))</f>
        <v>#</v>
      </c>
      <c r="C1912" s="0" t="n">
        <v>451</v>
      </c>
    </row>
    <row r="1913" customFormat="false" ht="15" hidden="false" customHeight="false" outlineLevel="0" collapsed="false">
      <c r="A1913" s="251" t="s">
        <v>1042</v>
      </c>
      <c r="B1913" s="252" t="str">
        <f aca="false">IF(ISNA(VLOOKUP(VLOOKUP(C1912,'Questionnaire part 2'!$D$254:$I$853,3,FALSE()),'Country &amp; Service Codes'!B:C,2,FALSE())),"#",VLOOKUP(VLOOKUP(C1912,'Questionnaire part 2'!$D$254:$I$853,3,FALSE()),'Country &amp; Service Codes'!B:C,2,FALSE()))</f>
        <v>#</v>
      </c>
    </row>
    <row r="1914" customFormat="false" ht="15" hidden="false" customHeight="false" outlineLevel="0" collapsed="false">
      <c r="A1914" s="251" t="s">
        <v>1043</v>
      </c>
      <c r="B1914" s="252" t="str">
        <f aca="false">IF(VLOOKUP(C1912,'Questionnaire part 2'!$D$254:$I$853,5,FALSE())="","#",ROUND(VLOOKUP(C1912,'Questionnaire part 2'!$D$254:$I$853,5,FALSE()),0))</f>
        <v>#</v>
      </c>
    </row>
    <row r="1915" customFormat="false" ht="15" hidden="false" customHeight="false" outlineLevel="0" collapsed="false">
      <c r="A1915" s="251" t="s">
        <v>1044</v>
      </c>
      <c r="B1915" s="252" t="str">
        <f aca="false">IF(VLOOKUP(C1912,'Questionnaire part 2'!$D$254:$I$853,6,FALSE())="","#",ROUND(VLOOKUP(C1912,'Questionnaire part 2'!$D$254:$I$853,6,FALSE()),0))</f>
        <v>#</v>
      </c>
    </row>
    <row r="1916" customFormat="false" ht="15" hidden="false" customHeight="false" outlineLevel="0" collapsed="false">
      <c r="A1916" s="251" t="s">
        <v>1041</v>
      </c>
      <c r="B1916" s="252" t="str">
        <f aca="false">IF(VLOOKUP(C1916,'Questionnaire part 2'!$D$254:$I$853,2,FALSE())="","#",UPPER(VLOOKUP(C1916,'Questionnaire part 2'!$D$254:$I$853,2,FALSE())))</f>
        <v>#</v>
      </c>
      <c r="C1916" s="0" t="n">
        <v>452</v>
      </c>
    </row>
    <row r="1917" customFormat="false" ht="15" hidden="false" customHeight="false" outlineLevel="0" collapsed="false">
      <c r="A1917" s="251" t="s">
        <v>1042</v>
      </c>
      <c r="B1917" s="252" t="str">
        <f aca="false">IF(ISNA(VLOOKUP(VLOOKUP(C1916,'Questionnaire part 2'!$D$254:$I$853,3,FALSE()),'Country &amp; Service Codes'!B:C,2,FALSE())),"#",VLOOKUP(VLOOKUP(C1916,'Questionnaire part 2'!$D$254:$I$853,3,FALSE()),'Country &amp; Service Codes'!B:C,2,FALSE()))</f>
        <v>#</v>
      </c>
    </row>
    <row r="1918" customFormat="false" ht="15" hidden="false" customHeight="false" outlineLevel="0" collapsed="false">
      <c r="A1918" s="251" t="s">
        <v>1043</v>
      </c>
      <c r="B1918" s="252" t="str">
        <f aca="false">IF(VLOOKUP(C1916,'Questionnaire part 2'!$D$254:$I$853,5,FALSE())="","#",ROUND(VLOOKUP(C1916,'Questionnaire part 2'!$D$254:$I$853,5,FALSE()),0))</f>
        <v>#</v>
      </c>
    </row>
    <row r="1919" customFormat="false" ht="15" hidden="false" customHeight="false" outlineLevel="0" collapsed="false">
      <c r="A1919" s="251" t="s">
        <v>1044</v>
      </c>
      <c r="B1919" s="252" t="str">
        <f aca="false">IF(VLOOKUP(C1916,'Questionnaire part 2'!$D$254:$I$853,6,FALSE())="","#",ROUND(VLOOKUP(C1916,'Questionnaire part 2'!$D$254:$I$853,6,FALSE()),0))</f>
        <v>#</v>
      </c>
    </row>
    <row r="1920" customFormat="false" ht="15" hidden="false" customHeight="false" outlineLevel="0" collapsed="false">
      <c r="A1920" s="251" t="s">
        <v>1041</v>
      </c>
      <c r="B1920" s="252" t="str">
        <f aca="false">IF(VLOOKUP(C1920,'Questionnaire part 2'!$D$254:$I$853,2,FALSE())="","#",UPPER(VLOOKUP(C1920,'Questionnaire part 2'!$D$254:$I$853,2,FALSE())))</f>
        <v>#</v>
      </c>
      <c r="C1920" s="0" t="n">
        <v>453</v>
      </c>
    </row>
    <row r="1921" customFormat="false" ht="15" hidden="false" customHeight="false" outlineLevel="0" collapsed="false">
      <c r="A1921" s="251" t="s">
        <v>1042</v>
      </c>
      <c r="B1921" s="252" t="str">
        <f aca="false">IF(ISNA(VLOOKUP(VLOOKUP(C1920,'Questionnaire part 2'!$D$254:$I$853,3,FALSE()),'Country &amp; Service Codes'!B:C,2,FALSE())),"#",VLOOKUP(VLOOKUP(C1920,'Questionnaire part 2'!$D$254:$I$853,3,FALSE()),'Country &amp; Service Codes'!B:C,2,FALSE()))</f>
        <v>#</v>
      </c>
    </row>
    <row r="1922" customFormat="false" ht="15" hidden="false" customHeight="false" outlineLevel="0" collapsed="false">
      <c r="A1922" s="251" t="s">
        <v>1043</v>
      </c>
      <c r="B1922" s="252" t="str">
        <f aca="false">IF(VLOOKUP(C1920,'Questionnaire part 2'!$D$254:$I$853,5,FALSE())="","#",ROUND(VLOOKUP(C1920,'Questionnaire part 2'!$D$254:$I$853,5,FALSE()),0))</f>
        <v>#</v>
      </c>
    </row>
    <row r="1923" customFormat="false" ht="15" hidden="false" customHeight="false" outlineLevel="0" collapsed="false">
      <c r="A1923" s="251" t="s">
        <v>1044</v>
      </c>
      <c r="B1923" s="252" t="str">
        <f aca="false">IF(VLOOKUP(C1920,'Questionnaire part 2'!$D$254:$I$853,6,FALSE())="","#",ROUND(VLOOKUP(C1920,'Questionnaire part 2'!$D$254:$I$853,6,FALSE()),0))</f>
        <v>#</v>
      </c>
    </row>
    <row r="1924" customFormat="false" ht="15" hidden="false" customHeight="false" outlineLevel="0" collapsed="false">
      <c r="A1924" s="251" t="s">
        <v>1041</v>
      </c>
      <c r="B1924" s="252" t="str">
        <f aca="false">IF(VLOOKUP(C1924,'Questionnaire part 2'!$D$254:$I$853,2,FALSE())="","#",UPPER(VLOOKUP(C1924,'Questionnaire part 2'!$D$254:$I$853,2,FALSE())))</f>
        <v>#</v>
      </c>
      <c r="C1924" s="0" t="n">
        <v>454</v>
      </c>
    </row>
    <row r="1925" customFormat="false" ht="15" hidden="false" customHeight="false" outlineLevel="0" collapsed="false">
      <c r="A1925" s="251" t="s">
        <v>1042</v>
      </c>
      <c r="B1925" s="252" t="str">
        <f aca="false">IF(ISNA(VLOOKUP(VLOOKUP(C1924,'Questionnaire part 2'!$D$254:$I$853,3,FALSE()),'Country &amp; Service Codes'!B:C,2,FALSE())),"#",VLOOKUP(VLOOKUP(C1924,'Questionnaire part 2'!$D$254:$I$853,3,FALSE()),'Country &amp; Service Codes'!B:C,2,FALSE()))</f>
        <v>#</v>
      </c>
    </row>
    <row r="1926" customFormat="false" ht="15" hidden="false" customHeight="false" outlineLevel="0" collapsed="false">
      <c r="A1926" s="251" t="s">
        <v>1043</v>
      </c>
      <c r="B1926" s="252" t="str">
        <f aca="false">IF(VLOOKUP(C1924,'Questionnaire part 2'!$D$254:$I$853,5,FALSE())="","#",ROUND(VLOOKUP(C1924,'Questionnaire part 2'!$D$254:$I$853,5,FALSE()),0))</f>
        <v>#</v>
      </c>
    </row>
    <row r="1927" customFormat="false" ht="15" hidden="false" customHeight="false" outlineLevel="0" collapsed="false">
      <c r="A1927" s="251" t="s">
        <v>1044</v>
      </c>
      <c r="B1927" s="252" t="str">
        <f aca="false">IF(VLOOKUP(C1924,'Questionnaire part 2'!$D$254:$I$853,6,FALSE())="","#",ROUND(VLOOKUP(C1924,'Questionnaire part 2'!$D$254:$I$853,6,FALSE()),0))</f>
        <v>#</v>
      </c>
    </row>
    <row r="1928" customFormat="false" ht="15" hidden="false" customHeight="false" outlineLevel="0" collapsed="false">
      <c r="A1928" s="251" t="s">
        <v>1041</v>
      </c>
      <c r="B1928" s="252" t="str">
        <f aca="false">IF(VLOOKUP(C1928,'Questionnaire part 2'!$D$254:$I$853,2,FALSE())="","#",UPPER(VLOOKUP(C1928,'Questionnaire part 2'!$D$254:$I$853,2,FALSE())))</f>
        <v>#</v>
      </c>
      <c r="C1928" s="0" t="n">
        <v>455</v>
      </c>
    </row>
    <row r="1929" customFormat="false" ht="15" hidden="false" customHeight="false" outlineLevel="0" collapsed="false">
      <c r="A1929" s="251" t="s">
        <v>1042</v>
      </c>
      <c r="B1929" s="252" t="str">
        <f aca="false">IF(ISNA(VLOOKUP(VLOOKUP(C1928,'Questionnaire part 2'!$D$254:$I$853,3,FALSE()),'Country &amp; Service Codes'!B:C,2,FALSE())),"#",VLOOKUP(VLOOKUP(C1928,'Questionnaire part 2'!$D$254:$I$853,3,FALSE()),'Country &amp; Service Codes'!B:C,2,FALSE()))</f>
        <v>#</v>
      </c>
    </row>
    <row r="1930" customFormat="false" ht="15" hidden="false" customHeight="false" outlineLevel="0" collapsed="false">
      <c r="A1930" s="251" t="s">
        <v>1043</v>
      </c>
      <c r="B1930" s="252" t="str">
        <f aca="false">IF(VLOOKUP(C1928,'Questionnaire part 2'!$D$254:$I$853,5,FALSE())="","#",ROUND(VLOOKUP(C1928,'Questionnaire part 2'!$D$254:$I$853,5,FALSE()),0))</f>
        <v>#</v>
      </c>
    </row>
    <row r="1931" customFormat="false" ht="15" hidden="false" customHeight="false" outlineLevel="0" collapsed="false">
      <c r="A1931" s="251" t="s">
        <v>1044</v>
      </c>
      <c r="B1931" s="252" t="str">
        <f aca="false">IF(VLOOKUP(C1928,'Questionnaire part 2'!$D$254:$I$853,6,FALSE())="","#",ROUND(VLOOKUP(C1928,'Questionnaire part 2'!$D$254:$I$853,6,FALSE()),0))</f>
        <v>#</v>
      </c>
    </row>
    <row r="1932" customFormat="false" ht="15" hidden="false" customHeight="false" outlineLevel="0" collapsed="false">
      <c r="A1932" s="251" t="s">
        <v>1041</v>
      </c>
      <c r="B1932" s="252" t="str">
        <f aca="false">IF(VLOOKUP(C1932,'Questionnaire part 2'!$D$254:$I$853,2,FALSE())="","#",UPPER(VLOOKUP(C1932,'Questionnaire part 2'!$D$254:$I$853,2,FALSE())))</f>
        <v>#</v>
      </c>
      <c r="C1932" s="0" t="n">
        <v>456</v>
      </c>
    </row>
    <row r="1933" customFormat="false" ht="15" hidden="false" customHeight="false" outlineLevel="0" collapsed="false">
      <c r="A1933" s="251" t="s">
        <v>1042</v>
      </c>
      <c r="B1933" s="252" t="str">
        <f aca="false">IF(ISNA(VLOOKUP(VLOOKUP(C1932,'Questionnaire part 2'!$D$254:$I$853,3,FALSE()),'Country &amp; Service Codes'!B:C,2,FALSE())),"#",VLOOKUP(VLOOKUP(C1932,'Questionnaire part 2'!$D$254:$I$853,3,FALSE()),'Country &amp; Service Codes'!B:C,2,FALSE()))</f>
        <v>#</v>
      </c>
    </row>
    <row r="1934" customFormat="false" ht="15" hidden="false" customHeight="false" outlineLevel="0" collapsed="false">
      <c r="A1934" s="251" t="s">
        <v>1043</v>
      </c>
      <c r="B1934" s="252" t="str">
        <f aca="false">IF(VLOOKUP(C1932,'Questionnaire part 2'!$D$254:$I$853,5,FALSE())="","#",ROUND(VLOOKUP(C1932,'Questionnaire part 2'!$D$254:$I$853,5,FALSE()),0))</f>
        <v>#</v>
      </c>
    </row>
    <row r="1935" customFormat="false" ht="15" hidden="false" customHeight="false" outlineLevel="0" collapsed="false">
      <c r="A1935" s="251" t="s">
        <v>1044</v>
      </c>
      <c r="B1935" s="252" t="str">
        <f aca="false">IF(VLOOKUP(C1932,'Questionnaire part 2'!$D$254:$I$853,6,FALSE())="","#",ROUND(VLOOKUP(C1932,'Questionnaire part 2'!$D$254:$I$853,6,FALSE()),0))</f>
        <v>#</v>
      </c>
    </row>
    <row r="1936" customFormat="false" ht="15" hidden="false" customHeight="false" outlineLevel="0" collapsed="false">
      <c r="A1936" s="251" t="s">
        <v>1041</v>
      </c>
      <c r="B1936" s="252" t="str">
        <f aca="false">IF(VLOOKUP(C1936,'Questionnaire part 2'!$D$254:$I$853,2,FALSE())="","#",UPPER(VLOOKUP(C1936,'Questionnaire part 2'!$D$254:$I$853,2,FALSE())))</f>
        <v>#</v>
      </c>
      <c r="C1936" s="0" t="n">
        <v>457</v>
      </c>
    </row>
    <row r="1937" customFormat="false" ht="15" hidden="false" customHeight="false" outlineLevel="0" collapsed="false">
      <c r="A1937" s="251" t="s">
        <v>1042</v>
      </c>
      <c r="B1937" s="252" t="str">
        <f aca="false">IF(ISNA(VLOOKUP(VLOOKUP(C1936,'Questionnaire part 2'!$D$254:$I$853,3,FALSE()),'Country &amp; Service Codes'!B:C,2,FALSE())),"#",VLOOKUP(VLOOKUP(C1936,'Questionnaire part 2'!$D$254:$I$853,3,FALSE()),'Country &amp; Service Codes'!B:C,2,FALSE()))</f>
        <v>#</v>
      </c>
    </row>
    <row r="1938" customFormat="false" ht="15" hidden="false" customHeight="false" outlineLevel="0" collapsed="false">
      <c r="A1938" s="251" t="s">
        <v>1043</v>
      </c>
      <c r="B1938" s="252" t="str">
        <f aca="false">IF(VLOOKUP(C1936,'Questionnaire part 2'!$D$254:$I$853,5,FALSE())="","#",ROUND(VLOOKUP(C1936,'Questionnaire part 2'!$D$254:$I$853,5,FALSE()),0))</f>
        <v>#</v>
      </c>
    </row>
    <row r="1939" customFormat="false" ht="15" hidden="false" customHeight="false" outlineLevel="0" collapsed="false">
      <c r="A1939" s="251" t="s">
        <v>1044</v>
      </c>
      <c r="B1939" s="252" t="str">
        <f aca="false">IF(VLOOKUP(C1936,'Questionnaire part 2'!$D$254:$I$853,6,FALSE())="","#",ROUND(VLOOKUP(C1936,'Questionnaire part 2'!$D$254:$I$853,6,FALSE()),0))</f>
        <v>#</v>
      </c>
    </row>
    <row r="1940" customFormat="false" ht="15" hidden="false" customHeight="false" outlineLevel="0" collapsed="false">
      <c r="A1940" s="251" t="s">
        <v>1041</v>
      </c>
      <c r="B1940" s="252" t="str">
        <f aca="false">IF(VLOOKUP(C1940,'Questionnaire part 2'!$D$254:$I$853,2,FALSE())="","#",UPPER(VLOOKUP(C1940,'Questionnaire part 2'!$D$254:$I$853,2,FALSE())))</f>
        <v>#</v>
      </c>
      <c r="C1940" s="0" t="n">
        <v>458</v>
      </c>
    </row>
    <row r="1941" customFormat="false" ht="15" hidden="false" customHeight="false" outlineLevel="0" collapsed="false">
      <c r="A1941" s="251" t="s">
        <v>1042</v>
      </c>
      <c r="B1941" s="252" t="str">
        <f aca="false">IF(ISNA(VLOOKUP(VLOOKUP(C1940,'Questionnaire part 2'!$D$254:$I$853,3,FALSE()),'Country &amp; Service Codes'!B:C,2,FALSE())),"#",VLOOKUP(VLOOKUP(C1940,'Questionnaire part 2'!$D$254:$I$853,3,FALSE()),'Country &amp; Service Codes'!B:C,2,FALSE()))</f>
        <v>#</v>
      </c>
    </row>
    <row r="1942" customFormat="false" ht="15" hidden="false" customHeight="false" outlineLevel="0" collapsed="false">
      <c r="A1942" s="251" t="s">
        <v>1043</v>
      </c>
      <c r="B1942" s="252" t="str">
        <f aca="false">IF(VLOOKUP(C1940,'Questionnaire part 2'!$D$254:$I$853,5,FALSE())="","#",ROUND(VLOOKUP(C1940,'Questionnaire part 2'!$D$254:$I$853,5,FALSE()),0))</f>
        <v>#</v>
      </c>
    </row>
    <row r="1943" customFormat="false" ht="15" hidden="false" customHeight="false" outlineLevel="0" collapsed="false">
      <c r="A1943" s="251" t="s">
        <v>1044</v>
      </c>
      <c r="B1943" s="252" t="str">
        <f aca="false">IF(VLOOKUP(C1940,'Questionnaire part 2'!$D$254:$I$853,6,FALSE())="","#",ROUND(VLOOKUP(C1940,'Questionnaire part 2'!$D$254:$I$853,6,FALSE()),0))</f>
        <v>#</v>
      </c>
    </row>
    <row r="1944" customFormat="false" ht="15" hidden="false" customHeight="false" outlineLevel="0" collapsed="false">
      <c r="A1944" s="251" t="s">
        <v>1041</v>
      </c>
      <c r="B1944" s="252" t="str">
        <f aca="false">IF(VLOOKUP(C1944,'Questionnaire part 2'!$D$254:$I$853,2,FALSE())="","#",UPPER(VLOOKUP(C1944,'Questionnaire part 2'!$D$254:$I$853,2,FALSE())))</f>
        <v>#</v>
      </c>
      <c r="C1944" s="0" t="n">
        <v>459</v>
      </c>
    </row>
    <row r="1945" customFormat="false" ht="15" hidden="false" customHeight="false" outlineLevel="0" collapsed="false">
      <c r="A1945" s="251" t="s">
        <v>1042</v>
      </c>
      <c r="B1945" s="252" t="str">
        <f aca="false">IF(ISNA(VLOOKUP(VLOOKUP(C1944,'Questionnaire part 2'!$D$254:$I$853,3,FALSE()),'Country &amp; Service Codes'!B:C,2,FALSE())),"#",VLOOKUP(VLOOKUP(C1944,'Questionnaire part 2'!$D$254:$I$853,3,FALSE()),'Country &amp; Service Codes'!B:C,2,FALSE()))</f>
        <v>#</v>
      </c>
    </row>
    <row r="1946" customFormat="false" ht="15" hidden="false" customHeight="false" outlineLevel="0" collapsed="false">
      <c r="A1946" s="251" t="s">
        <v>1043</v>
      </c>
      <c r="B1946" s="252" t="str">
        <f aca="false">IF(VLOOKUP(C1944,'Questionnaire part 2'!$D$254:$I$853,5,FALSE())="","#",ROUND(VLOOKUP(C1944,'Questionnaire part 2'!$D$254:$I$853,5,FALSE()),0))</f>
        <v>#</v>
      </c>
    </row>
    <row r="1947" customFormat="false" ht="15" hidden="false" customHeight="false" outlineLevel="0" collapsed="false">
      <c r="A1947" s="251" t="s">
        <v>1044</v>
      </c>
      <c r="B1947" s="252" t="str">
        <f aca="false">IF(VLOOKUP(C1944,'Questionnaire part 2'!$D$254:$I$853,6,FALSE())="","#",ROUND(VLOOKUP(C1944,'Questionnaire part 2'!$D$254:$I$853,6,FALSE()),0))</f>
        <v>#</v>
      </c>
    </row>
    <row r="1948" customFormat="false" ht="15" hidden="false" customHeight="false" outlineLevel="0" collapsed="false">
      <c r="A1948" s="251" t="s">
        <v>1041</v>
      </c>
      <c r="B1948" s="252" t="str">
        <f aca="false">IF(VLOOKUP(C1948,'Questionnaire part 2'!$D$254:$I$853,2,FALSE())="","#",UPPER(VLOOKUP(C1948,'Questionnaire part 2'!$D$254:$I$853,2,FALSE())))</f>
        <v>#</v>
      </c>
      <c r="C1948" s="0" t="n">
        <v>460</v>
      </c>
    </row>
    <row r="1949" customFormat="false" ht="15" hidden="false" customHeight="false" outlineLevel="0" collapsed="false">
      <c r="A1949" s="251" t="s">
        <v>1042</v>
      </c>
      <c r="B1949" s="252" t="str">
        <f aca="false">IF(ISNA(VLOOKUP(VLOOKUP(C1948,'Questionnaire part 2'!$D$254:$I$853,3,FALSE()),'Country &amp; Service Codes'!B:C,2,FALSE())),"#",VLOOKUP(VLOOKUP(C1948,'Questionnaire part 2'!$D$254:$I$853,3,FALSE()),'Country &amp; Service Codes'!B:C,2,FALSE()))</f>
        <v>#</v>
      </c>
    </row>
    <row r="1950" customFormat="false" ht="15" hidden="false" customHeight="false" outlineLevel="0" collapsed="false">
      <c r="A1950" s="251" t="s">
        <v>1043</v>
      </c>
      <c r="B1950" s="252" t="str">
        <f aca="false">IF(VLOOKUP(C1948,'Questionnaire part 2'!$D$254:$I$853,5,FALSE())="","#",ROUND(VLOOKUP(C1948,'Questionnaire part 2'!$D$254:$I$853,5,FALSE()),0))</f>
        <v>#</v>
      </c>
    </row>
    <row r="1951" customFormat="false" ht="15" hidden="false" customHeight="false" outlineLevel="0" collapsed="false">
      <c r="A1951" s="251" t="s">
        <v>1044</v>
      </c>
      <c r="B1951" s="252" t="str">
        <f aca="false">IF(VLOOKUP(C1948,'Questionnaire part 2'!$D$254:$I$853,6,FALSE())="","#",ROUND(VLOOKUP(C1948,'Questionnaire part 2'!$D$254:$I$853,6,FALSE()),0))</f>
        <v>#</v>
      </c>
    </row>
    <row r="1952" customFormat="false" ht="15" hidden="false" customHeight="false" outlineLevel="0" collapsed="false">
      <c r="A1952" s="251" t="s">
        <v>1041</v>
      </c>
      <c r="B1952" s="252" t="str">
        <f aca="false">IF(VLOOKUP(C1952,'Questionnaire part 2'!$D$254:$I$853,2,FALSE())="","#",UPPER(VLOOKUP(C1952,'Questionnaire part 2'!$D$254:$I$853,2,FALSE())))</f>
        <v>#</v>
      </c>
      <c r="C1952" s="0" t="n">
        <v>461</v>
      </c>
    </row>
    <row r="1953" customFormat="false" ht="15" hidden="false" customHeight="false" outlineLevel="0" collapsed="false">
      <c r="A1953" s="251" t="s">
        <v>1042</v>
      </c>
      <c r="B1953" s="252" t="str">
        <f aca="false">IF(ISNA(VLOOKUP(VLOOKUP(C1952,'Questionnaire part 2'!$D$254:$I$853,3,FALSE()),'Country &amp; Service Codes'!B:C,2,FALSE())),"#",VLOOKUP(VLOOKUP(C1952,'Questionnaire part 2'!$D$254:$I$853,3,FALSE()),'Country &amp; Service Codes'!B:C,2,FALSE()))</f>
        <v>#</v>
      </c>
    </row>
    <row r="1954" customFormat="false" ht="15" hidden="false" customHeight="false" outlineLevel="0" collapsed="false">
      <c r="A1954" s="251" t="s">
        <v>1043</v>
      </c>
      <c r="B1954" s="252" t="str">
        <f aca="false">IF(VLOOKUP(C1952,'Questionnaire part 2'!$D$254:$I$853,5,FALSE())="","#",ROUND(VLOOKUP(C1952,'Questionnaire part 2'!$D$254:$I$853,5,FALSE()),0))</f>
        <v>#</v>
      </c>
    </row>
    <row r="1955" customFormat="false" ht="15" hidden="false" customHeight="false" outlineLevel="0" collapsed="false">
      <c r="A1955" s="251" t="s">
        <v>1044</v>
      </c>
      <c r="B1955" s="252" t="str">
        <f aca="false">IF(VLOOKUP(C1952,'Questionnaire part 2'!$D$254:$I$853,6,FALSE())="","#",ROUND(VLOOKUP(C1952,'Questionnaire part 2'!$D$254:$I$853,6,FALSE()),0))</f>
        <v>#</v>
      </c>
    </row>
    <row r="1956" customFormat="false" ht="15" hidden="false" customHeight="false" outlineLevel="0" collapsed="false">
      <c r="A1956" s="251" t="s">
        <v>1041</v>
      </c>
      <c r="B1956" s="252" t="str">
        <f aca="false">IF(VLOOKUP(C1956,'Questionnaire part 2'!$D$254:$I$853,2,FALSE())="","#",UPPER(VLOOKUP(C1956,'Questionnaire part 2'!$D$254:$I$853,2,FALSE())))</f>
        <v>#</v>
      </c>
      <c r="C1956" s="0" t="n">
        <v>462</v>
      </c>
    </row>
    <row r="1957" customFormat="false" ht="15" hidden="false" customHeight="false" outlineLevel="0" collapsed="false">
      <c r="A1957" s="251" t="s">
        <v>1042</v>
      </c>
      <c r="B1957" s="252" t="str">
        <f aca="false">IF(ISNA(VLOOKUP(VLOOKUP(C1956,'Questionnaire part 2'!$D$254:$I$853,3,FALSE()),'Country &amp; Service Codes'!B:C,2,FALSE())),"#",VLOOKUP(VLOOKUP(C1956,'Questionnaire part 2'!$D$254:$I$853,3,FALSE()),'Country &amp; Service Codes'!B:C,2,FALSE()))</f>
        <v>#</v>
      </c>
    </row>
    <row r="1958" customFormat="false" ht="15" hidden="false" customHeight="false" outlineLevel="0" collapsed="false">
      <c r="A1958" s="251" t="s">
        <v>1043</v>
      </c>
      <c r="B1958" s="252" t="str">
        <f aca="false">IF(VLOOKUP(C1956,'Questionnaire part 2'!$D$254:$I$853,5,FALSE())="","#",ROUND(VLOOKUP(C1956,'Questionnaire part 2'!$D$254:$I$853,5,FALSE()),0))</f>
        <v>#</v>
      </c>
    </row>
    <row r="1959" customFormat="false" ht="15" hidden="false" customHeight="false" outlineLevel="0" collapsed="false">
      <c r="A1959" s="251" t="s">
        <v>1044</v>
      </c>
      <c r="B1959" s="252" t="str">
        <f aca="false">IF(VLOOKUP(C1956,'Questionnaire part 2'!$D$254:$I$853,6,FALSE())="","#",ROUND(VLOOKUP(C1956,'Questionnaire part 2'!$D$254:$I$853,6,FALSE()),0))</f>
        <v>#</v>
      </c>
    </row>
    <row r="1960" customFormat="false" ht="15" hidden="false" customHeight="false" outlineLevel="0" collapsed="false">
      <c r="A1960" s="251" t="s">
        <v>1041</v>
      </c>
      <c r="B1960" s="252" t="str">
        <f aca="false">IF(VLOOKUP(C1960,'Questionnaire part 2'!$D$254:$I$853,2,FALSE())="","#",UPPER(VLOOKUP(C1960,'Questionnaire part 2'!$D$254:$I$853,2,FALSE())))</f>
        <v>#</v>
      </c>
      <c r="C1960" s="0" t="n">
        <v>463</v>
      </c>
    </row>
    <row r="1961" customFormat="false" ht="15" hidden="false" customHeight="false" outlineLevel="0" collapsed="false">
      <c r="A1961" s="251" t="s">
        <v>1042</v>
      </c>
      <c r="B1961" s="252" t="str">
        <f aca="false">IF(ISNA(VLOOKUP(VLOOKUP(C1960,'Questionnaire part 2'!$D$254:$I$853,3,FALSE()),'Country &amp; Service Codes'!B:C,2,FALSE())),"#",VLOOKUP(VLOOKUP(C1960,'Questionnaire part 2'!$D$254:$I$853,3,FALSE()),'Country &amp; Service Codes'!B:C,2,FALSE()))</f>
        <v>#</v>
      </c>
    </row>
    <row r="1962" customFormat="false" ht="15" hidden="false" customHeight="false" outlineLevel="0" collapsed="false">
      <c r="A1962" s="251" t="s">
        <v>1043</v>
      </c>
      <c r="B1962" s="252" t="str">
        <f aca="false">IF(VLOOKUP(C1960,'Questionnaire part 2'!$D$254:$I$853,5,FALSE())="","#",ROUND(VLOOKUP(C1960,'Questionnaire part 2'!$D$254:$I$853,5,FALSE()),0))</f>
        <v>#</v>
      </c>
    </row>
    <row r="1963" customFormat="false" ht="15" hidden="false" customHeight="false" outlineLevel="0" collapsed="false">
      <c r="A1963" s="251" t="s">
        <v>1044</v>
      </c>
      <c r="B1963" s="252" t="str">
        <f aca="false">IF(VLOOKUP(C1960,'Questionnaire part 2'!$D$254:$I$853,6,FALSE())="","#",ROUND(VLOOKUP(C1960,'Questionnaire part 2'!$D$254:$I$853,6,FALSE()),0))</f>
        <v>#</v>
      </c>
    </row>
    <row r="1964" customFormat="false" ht="15" hidden="false" customHeight="false" outlineLevel="0" collapsed="false">
      <c r="A1964" s="251" t="s">
        <v>1041</v>
      </c>
      <c r="B1964" s="252" t="str">
        <f aca="false">IF(VLOOKUP(C1964,'Questionnaire part 2'!$D$254:$I$853,2,FALSE())="","#",UPPER(VLOOKUP(C1964,'Questionnaire part 2'!$D$254:$I$853,2,FALSE())))</f>
        <v>#</v>
      </c>
      <c r="C1964" s="0" t="n">
        <v>464</v>
      </c>
    </row>
    <row r="1965" customFormat="false" ht="15" hidden="false" customHeight="false" outlineLevel="0" collapsed="false">
      <c r="A1965" s="251" t="s">
        <v>1042</v>
      </c>
      <c r="B1965" s="252" t="str">
        <f aca="false">IF(ISNA(VLOOKUP(VLOOKUP(C1964,'Questionnaire part 2'!$D$254:$I$853,3,FALSE()),'Country &amp; Service Codes'!B:C,2,FALSE())),"#",VLOOKUP(VLOOKUP(C1964,'Questionnaire part 2'!$D$254:$I$853,3,FALSE()),'Country &amp; Service Codes'!B:C,2,FALSE()))</f>
        <v>#</v>
      </c>
    </row>
    <row r="1966" customFormat="false" ht="15" hidden="false" customHeight="false" outlineLevel="0" collapsed="false">
      <c r="A1966" s="251" t="s">
        <v>1043</v>
      </c>
      <c r="B1966" s="252" t="str">
        <f aca="false">IF(VLOOKUP(C1964,'Questionnaire part 2'!$D$254:$I$853,5,FALSE())="","#",ROUND(VLOOKUP(C1964,'Questionnaire part 2'!$D$254:$I$853,5,FALSE()),0))</f>
        <v>#</v>
      </c>
    </row>
    <row r="1967" customFormat="false" ht="15" hidden="false" customHeight="false" outlineLevel="0" collapsed="false">
      <c r="A1967" s="251" t="s">
        <v>1044</v>
      </c>
      <c r="B1967" s="252" t="str">
        <f aca="false">IF(VLOOKUP(C1964,'Questionnaire part 2'!$D$254:$I$853,6,FALSE())="","#",ROUND(VLOOKUP(C1964,'Questionnaire part 2'!$D$254:$I$853,6,FALSE()),0))</f>
        <v>#</v>
      </c>
    </row>
    <row r="1968" customFormat="false" ht="15" hidden="false" customHeight="false" outlineLevel="0" collapsed="false">
      <c r="A1968" s="251" t="s">
        <v>1041</v>
      </c>
      <c r="B1968" s="252" t="str">
        <f aca="false">IF(VLOOKUP(C1968,'Questionnaire part 2'!$D$254:$I$853,2,FALSE())="","#",UPPER(VLOOKUP(C1968,'Questionnaire part 2'!$D$254:$I$853,2,FALSE())))</f>
        <v>#</v>
      </c>
      <c r="C1968" s="0" t="n">
        <v>465</v>
      </c>
    </row>
    <row r="1969" customFormat="false" ht="15" hidden="false" customHeight="false" outlineLevel="0" collapsed="false">
      <c r="A1969" s="251" t="s">
        <v>1042</v>
      </c>
      <c r="B1969" s="252" t="str">
        <f aca="false">IF(ISNA(VLOOKUP(VLOOKUP(C1968,'Questionnaire part 2'!$D$254:$I$853,3,FALSE()),'Country &amp; Service Codes'!B:C,2,FALSE())),"#",VLOOKUP(VLOOKUP(C1968,'Questionnaire part 2'!$D$254:$I$853,3,FALSE()),'Country &amp; Service Codes'!B:C,2,FALSE()))</f>
        <v>#</v>
      </c>
    </row>
    <row r="1970" customFormat="false" ht="15" hidden="false" customHeight="false" outlineLevel="0" collapsed="false">
      <c r="A1970" s="251" t="s">
        <v>1043</v>
      </c>
      <c r="B1970" s="252" t="str">
        <f aca="false">IF(VLOOKUP(C1968,'Questionnaire part 2'!$D$254:$I$853,5,FALSE())="","#",ROUND(VLOOKUP(C1968,'Questionnaire part 2'!$D$254:$I$853,5,FALSE()),0))</f>
        <v>#</v>
      </c>
    </row>
    <row r="1971" customFormat="false" ht="15" hidden="false" customHeight="false" outlineLevel="0" collapsed="false">
      <c r="A1971" s="251" t="s">
        <v>1044</v>
      </c>
      <c r="B1971" s="252" t="str">
        <f aca="false">IF(VLOOKUP(C1968,'Questionnaire part 2'!$D$254:$I$853,6,FALSE())="","#",ROUND(VLOOKUP(C1968,'Questionnaire part 2'!$D$254:$I$853,6,FALSE()),0))</f>
        <v>#</v>
      </c>
    </row>
    <row r="1972" customFormat="false" ht="15" hidden="false" customHeight="false" outlineLevel="0" collapsed="false">
      <c r="A1972" s="251" t="s">
        <v>1041</v>
      </c>
      <c r="B1972" s="252" t="str">
        <f aca="false">IF(VLOOKUP(C1972,'Questionnaire part 2'!$D$254:$I$853,2,FALSE())="","#",UPPER(VLOOKUP(C1972,'Questionnaire part 2'!$D$254:$I$853,2,FALSE())))</f>
        <v>#</v>
      </c>
      <c r="C1972" s="0" t="n">
        <v>466</v>
      </c>
    </row>
    <row r="1973" customFormat="false" ht="15" hidden="false" customHeight="false" outlineLevel="0" collapsed="false">
      <c r="A1973" s="251" t="s">
        <v>1042</v>
      </c>
      <c r="B1973" s="252" t="str">
        <f aca="false">IF(ISNA(VLOOKUP(VLOOKUP(C1972,'Questionnaire part 2'!$D$254:$I$853,3,FALSE()),'Country &amp; Service Codes'!B:C,2,FALSE())),"#",VLOOKUP(VLOOKUP(C1972,'Questionnaire part 2'!$D$254:$I$853,3,FALSE()),'Country &amp; Service Codes'!B:C,2,FALSE()))</f>
        <v>#</v>
      </c>
    </row>
    <row r="1974" customFormat="false" ht="15" hidden="false" customHeight="false" outlineLevel="0" collapsed="false">
      <c r="A1974" s="251" t="s">
        <v>1043</v>
      </c>
      <c r="B1974" s="252" t="str">
        <f aca="false">IF(VLOOKUP(C1972,'Questionnaire part 2'!$D$254:$I$853,5,FALSE())="","#",ROUND(VLOOKUP(C1972,'Questionnaire part 2'!$D$254:$I$853,5,FALSE()),0))</f>
        <v>#</v>
      </c>
    </row>
    <row r="1975" customFormat="false" ht="15" hidden="false" customHeight="false" outlineLevel="0" collapsed="false">
      <c r="A1975" s="251" t="s">
        <v>1044</v>
      </c>
      <c r="B1975" s="252" t="str">
        <f aca="false">IF(VLOOKUP(C1972,'Questionnaire part 2'!$D$254:$I$853,6,FALSE())="","#",ROUND(VLOOKUP(C1972,'Questionnaire part 2'!$D$254:$I$853,6,FALSE()),0))</f>
        <v>#</v>
      </c>
    </row>
    <row r="1976" customFormat="false" ht="15" hidden="false" customHeight="false" outlineLevel="0" collapsed="false">
      <c r="A1976" s="251" t="s">
        <v>1041</v>
      </c>
      <c r="B1976" s="252" t="str">
        <f aca="false">IF(VLOOKUP(C1976,'Questionnaire part 2'!$D$254:$I$853,2,FALSE())="","#",UPPER(VLOOKUP(C1976,'Questionnaire part 2'!$D$254:$I$853,2,FALSE())))</f>
        <v>#</v>
      </c>
      <c r="C1976" s="0" t="n">
        <v>467</v>
      </c>
    </row>
    <row r="1977" customFormat="false" ht="15" hidden="false" customHeight="false" outlineLevel="0" collapsed="false">
      <c r="A1977" s="251" t="s">
        <v>1042</v>
      </c>
      <c r="B1977" s="252" t="str">
        <f aca="false">IF(ISNA(VLOOKUP(VLOOKUP(C1976,'Questionnaire part 2'!$D$254:$I$853,3,FALSE()),'Country &amp; Service Codes'!B:C,2,FALSE())),"#",VLOOKUP(VLOOKUP(C1976,'Questionnaire part 2'!$D$254:$I$853,3,FALSE()),'Country &amp; Service Codes'!B:C,2,FALSE()))</f>
        <v>#</v>
      </c>
    </row>
    <row r="1978" customFormat="false" ht="15" hidden="false" customHeight="false" outlineLevel="0" collapsed="false">
      <c r="A1978" s="251" t="s">
        <v>1043</v>
      </c>
      <c r="B1978" s="252" t="str">
        <f aca="false">IF(VLOOKUP(C1976,'Questionnaire part 2'!$D$254:$I$853,5,FALSE())="","#",ROUND(VLOOKUP(C1976,'Questionnaire part 2'!$D$254:$I$853,5,FALSE()),0))</f>
        <v>#</v>
      </c>
    </row>
    <row r="1979" customFormat="false" ht="15" hidden="false" customHeight="false" outlineLevel="0" collapsed="false">
      <c r="A1979" s="251" t="s">
        <v>1044</v>
      </c>
      <c r="B1979" s="252" t="str">
        <f aca="false">IF(VLOOKUP(C1976,'Questionnaire part 2'!$D$254:$I$853,6,FALSE())="","#",ROUND(VLOOKUP(C1976,'Questionnaire part 2'!$D$254:$I$853,6,FALSE()),0))</f>
        <v>#</v>
      </c>
    </row>
    <row r="1980" customFormat="false" ht="15" hidden="false" customHeight="false" outlineLevel="0" collapsed="false">
      <c r="A1980" s="251" t="s">
        <v>1041</v>
      </c>
      <c r="B1980" s="252" t="str">
        <f aca="false">IF(VLOOKUP(C1980,'Questionnaire part 2'!$D$254:$I$853,2,FALSE())="","#",UPPER(VLOOKUP(C1980,'Questionnaire part 2'!$D$254:$I$853,2,FALSE())))</f>
        <v>#</v>
      </c>
      <c r="C1980" s="0" t="n">
        <v>468</v>
      </c>
    </row>
    <row r="1981" customFormat="false" ht="15" hidden="false" customHeight="false" outlineLevel="0" collapsed="false">
      <c r="A1981" s="251" t="s">
        <v>1042</v>
      </c>
      <c r="B1981" s="252" t="str">
        <f aca="false">IF(ISNA(VLOOKUP(VLOOKUP(C1980,'Questionnaire part 2'!$D$254:$I$853,3,FALSE()),'Country &amp; Service Codes'!B:C,2,FALSE())),"#",VLOOKUP(VLOOKUP(C1980,'Questionnaire part 2'!$D$254:$I$853,3,FALSE()),'Country &amp; Service Codes'!B:C,2,FALSE()))</f>
        <v>#</v>
      </c>
    </row>
    <row r="1982" customFormat="false" ht="15" hidden="false" customHeight="false" outlineLevel="0" collapsed="false">
      <c r="A1982" s="251" t="s">
        <v>1043</v>
      </c>
      <c r="B1982" s="252" t="str">
        <f aca="false">IF(VLOOKUP(C1980,'Questionnaire part 2'!$D$254:$I$853,5,FALSE())="","#",ROUND(VLOOKUP(C1980,'Questionnaire part 2'!$D$254:$I$853,5,FALSE()),0))</f>
        <v>#</v>
      </c>
    </row>
    <row r="1983" customFormat="false" ht="15" hidden="false" customHeight="false" outlineLevel="0" collapsed="false">
      <c r="A1983" s="251" t="s">
        <v>1044</v>
      </c>
      <c r="B1983" s="252" t="str">
        <f aca="false">IF(VLOOKUP(C1980,'Questionnaire part 2'!$D$254:$I$853,6,FALSE())="","#",ROUND(VLOOKUP(C1980,'Questionnaire part 2'!$D$254:$I$853,6,FALSE()),0))</f>
        <v>#</v>
      </c>
    </row>
    <row r="1984" customFormat="false" ht="15" hidden="false" customHeight="false" outlineLevel="0" collapsed="false">
      <c r="A1984" s="251" t="s">
        <v>1041</v>
      </c>
      <c r="B1984" s="252" t="str">
        <f aca="false">IF(VLOOKUP(C1984,'Questionnaire part 2'!$D$254:$I$853,2,FALSE())="","#",UPPER(VLOOKUP(C1984,'Questionnaire part 2'!$D$254:$I$853,2,FALSE())))</f>
        <v>#</v>
      </c>
      <c r="C1984" s="0" t="n">
        <v>469</v>
      </c>
    </row>
    <row r="1985" customFormat="false" ht="15" hidden="false" customHeight="false" outlineLevel="0" collapsed="false">
      <c r="A1985" s="251" t="s">
        <v>1042</v>
      </c>
      <c r="B1985" s="252" t="str">
        <f aca="false">IF(ISNA(VLOOKUP(VLOOKUP(C1984,'Questionnaire part 2'!$D$254:$I$853,3,FALSE()),'Country &amp; Service Codes'!B:C,2,FALSE())),"#",VLOOKUP(VLOOKUP(C1984,'Questionnaire part 2'!$D$254:$I$853,3,FALSE()),'Country &amp; Service Codes'!B:C,2,FALSE()))</f>
        <v>#</v>
      </c>
    </row>
    <row r="1986" customFormat="false" ht="15" hidden="false" customHeight="false" outlineLevel="0" collapsed="false">
      <c r="A1986" s="251" t="s">
        <v>1043</v>
      </c>
      <c r="B1986" s="252" t="str">
        <f aca="false">IF(VLOOKUP(C1984,'Questionnaire part 2'!$D$254:$I$853,5,FALSE())="","#",ROUND(VLOOKUP(C1984,'Questionnaire part 2'!$D$254:$I$853,5,FALSE()),0))</f>
        <v>#</v>
      </c>
    </row>
    <row r="1987" customFormat="false" ht="15" hidden="false" customHeight="false" outlineLevel="0" collapsed="false">
      <c r="A1987" s="251" t="s">
        <v>1044</v>
      </c>
      <c r="B1987" s="252" t="str">
        <f aca="false">IF(VLOOKUP(C1984,'Questionnaire part 2'!$D$254:$I$853,6,FALSE())="","#",ROUND(VLOOKUP(C1984,'Questionnaire part 2'!$D$254:$I$853,6,FALSE()),0))</f>
        <v>#</v>
      </c>
    </row>
    <row r="1988" customFormat="false" ht="15" hidden="false" customHeight="false" outlineLevel="0" collapsed="false">
      <c r="A1988" s="251" t="s">
        <v>1041</v>
      </c>
      <c r="B1988" s="252" t="str">
        <f aca="false">IF(VLOOKUP(C1988,'Questionnaire part 2'!$D$254:$I$853,2,FALSE())="","#",UPPER(VLOOKUP(C1988,'Questionnaire part 2'!$D$254:$I$853,2,FALSE())))</f>
        <v>#</v>
      </c>
      <c r="C1988" s="0" t="n">
        <v>470</v>
      </c>
    </row>
    <row r="1989" customFormat="false" ht="15" hidden="false" customHeight="false" outlineLevel="0" collapsed="false">
      <c r="A1989" s="251" t="s">
        <v>1042</v>
      </c>
      <c r="B1989" s="252" t="str">
        <f aca="false">IF(ISNA(VLOOKUP(VLOOKUP(C1988,'Questionnaire part 2'!$D$254:$I$853,3,FALSE()),'Country &amp; Service Codes'!B:C,2,FALSE())),"#",VLOOKUP(VLOOKUP(C1988,'Questionnaire part 2'!$D$254:$I$853,3,FALSE()),'Country &amp; Service Codes'!B:C,2,FALSE()))</f>
        <v>#</v>
      </c>
    </row>
    <row r="1990" customFormat="false" ht="15" hidden="false" customHeight="false" outlineLevel="0" collapsed="false">
      <c r="A1990" s="251" t="s">
        <v>1043</v>
      </c>
      <c r="B1990" s="252" t="str">
        <f aca="false">IF(VLOOKUP(C1988,'Questionnaire part 2'!$D$254:$I$853,5,FALSE())="","#",ROUND(VLOOKUP(C1988,'Questionnaire part 2'!$D$254:$I$853,5,FALSE()),0))</f>
        <v>#</v>
      </c>
    </row>
    <row r="1991" customFormat="false" ht="15" hidden="false" customHeight="false" outlineLevel="0" collapsed="false">
      <c r="A1991" s="251" t="s">
        <v>1044</v>
      </c>
      <c r="B1991" s="252" t="str">
        <f aca="false">IF(VLOOKUP(C1988,'Questionnaire part 2'!$D$254:$I$853,6,FALSE())="","#",ROUND(VLOOKUP(C1988,'Questionnaire part 2'!$D$254:$I$853,6,FALSE()),0))</f>
        <v>#</v>
      </c>
    </row>
    <row r="1992" customFormat="false" ht="15" hidden="false" customHeight="false" outlineLevel="0" collapsed="false">
      <c r="A1992" s="251" t="s">
        <v>1041</v>
      </c>
      <c r="B1992" s="252" t="str">
        <f aca="false">IF(VLOOKUP(C1992,'Questionnaire part 2'!$D$254:$I$853,2,FALSE())="","#",UPPER(VLOOKUP(C1992,'Questionnaire part 2'!$D$254:$I$853,2,FALSE())))</f>
        <v>#</v>
      </c>
      <c r="C1992" s="0" t="n">
        <v>471</v>
      </c>
    </row>
    <row r="1993" customFormat="false" ht="15" hidden="false" customHeight="false" outlineLevel="0" collapsed="false">
      <c r="A1993" s="251" t="s">
        <v>1042</v>
      </c>
      <c r="B1993" s="252" t="str">
        <f aca="false">IF(ISNA(VLOOKUP(VLOOKUP(C1992,'Questionnaire part 2'!$D$254:$I$853,3,FALSE()),'Country &amp; Service Codes'!B:C,2,FALSE())),"#",VLOOKUP(VLOOKUP(C1992,'Questionnaire part 2'!$D$254:$I$853,3,FALSE()),'Country &amp; Service Codes'!B:C,2,FALSE()))</f>
        <v>#</v>
      </c>
    </row>
    <row r="1994" customFormat="false" ht="15" hidden="false" customHeight="false" outlineLevel="0" collapsed="false">
      <c r="A1994" s="251" t="s">
        <v>1043</v>
      </c>
      <c r="B1994" s="252" t="str">
        <f aca="false">IF(VLOOKUP(C1992,'Questionnaire part 2'!$D$254:$I$853,5,FALSE())="","#",ROUND(VLOOKUP(C1992,'Questionnaire part 2'!$D$254:$I$853,5,FALSE()),0))</f>
        <v>#</v>
      </c>
    </row>
    <row r="1995" customFormat="false" ht="15" hidden="false" customHeight="false" outlineLevel="0" collapsed="false">
      <c r="A1995" s="251" t="s">
        <v>1044</v>
      </c>
      <c r="B1995" s="252" t="str">
        <f aca="false">IF(VLOOKUP(C1992,'Questionnaire part 2'!$D$254:$I$853,6,FALSE())="","#",ROUND(VLOOKUP(C1992,'Questionnaire part 2'!$D$254:$I$853,6,FALSE()),0))</f>
        <v>#</v>
      </c>
    </row>
    <row r="1996" customFormat="false" ht="15" hidden="false" customHeight="false" outlineLevel="0" collapsed="false">
      <c r="A1996" s="251" t="s">
        <v>1041</v>
      </c>
      <c r="B1996" s="252" t="str">
        <f aca="false">IF(VLOOKUP(C1996,'Questionnaire part 2'!$D$254:$I$853,2,FALSE())="","#",UPPER(VLOOKUP(C1996,'Questionnaire part 2'!$D$254:$I$853,2,FALSE())))</f>
        <v>#</v>
      </c>
      <c r="C1996" s="0" t="n">
        <v>472</v>
      </c>
    </row>
    <row r="1997" customFormat="false" ht="15" hidden="false" customHeight="false" outlineLevel="0" collapsed="false">
      <c r="A1997" s="251" t="s">
        <v>1042</v>
      </c>
      <c r="B1997" s="252" t="str">
        <f aca="false">IF(ISNA(VLOOKUP(VLOOKUP(C1996,'Questionnaire part 2'!$D$254:$I$853,3,FALSE()),'Country &amp; Service Codes'!B:C,2,FALSE())),"#",VLOOKUP(VLOOKUP(C1996,'Questionnaire part 2'!$D$254:$I$853,3,FALSE()),'Country &amp; Service Codes'!B:C,2,FALSE()))</f>
        <v>#</v>
      </c>
    </row>
    <row r="1998" customFormat="false" ht="15" hidden="false" customHeight="false" outlineLevel="0" collapsed="false">
      <c r="A1998" s="251" t="s">
        <v>1043</v>
      </c>
      <c r="B1998" s="252" t="str">
        <f aca="false">IF(VLOOKUP(C1996,'Questionnaire part 2'!$D$254:$I$853,5,FALSE())="","#",ROUND(VLOOKUP(C1996,'Questionnaire part 2'!$D$254:$I$853,5,FALSE()),0))</f>
        <v>#</v>
      </c>
    </row>
    <row r="1999" customFormat="false" ht="15" hidden="false" customHeight="false" outlineLevel="0" collapsed="false">
      <c r="A1999" s="251" t="s">
        <v>1044</v>
      </c>
      <c r="B1999" s="252" t="str">
        <f aca="false">IF(VLOOKUP(C1996,'Questionnaire part 2'!$D$254:$I$853,6,FALSE())="","#",ROUND(VLOOKUP(C1996,'Questionnaire part 2'!$D$254:$I$853,6,FALSE()),0))</f>
        <v>#</v>
      </c>
    </row>
    <row r="2000" customFormat="false" ht="15" hidden="false" customHeight="false" outlineLevel="0" collapsed="false">
      <c r="A2000" s="251" t="s">
        <v>1041</v>
      </c>
      <c r="B2000" s="252" t="str">
        <f aca="false">IF(VLOOKUP(C2000,'Questionnaire part 2'!$D$254:$I$853,2,FALSE())="","#",UPPER(VLOOKUP(C2000,'Questionnaire part 2'!$D$254:$I$853,2,FALSE())))</f>
        <v>#</v>
      </c>
      <c r="C2000" s="0" t="n">
        <v>473</v>
      </c>
    </row>
    <row r="2001" customFormat="false" ht="15" hidden="false" customHeight="false" outlineLevel="0" collapsed="false">
      <c r="A2001" s="251" t="s">
        <v>1042</v>
      </c>
      <c r="B2001" s="252" t="str">
        <f aca="false">IF(ISNA(VLOOKUP(VLOOKUP(C2000,'Questionnaire part 2'!$D$254:$I$853,3,FALSE()),'Country &amp; Service Codes'!B:C,2,FALSE())),"#",VLOOKUP(VLOOKUP(C2000,'Questionnaire part 2'!$D$254:$I$853,3,FALSE()),'Country &amp; Service Codes'!B:C,2,FALSE()))</f>
        <v>#</v>
      </c>
    </row>
    <row r="2002" customFormat="false" ht="15" hidden="false" customHeight="false" outlineLevel="0" collapsed="false">
      <c r="A2002" s="251" t="s">
        <v>1043</v>
      </c>
      <c r="B2002" s="252" t="str">
        <f aca="false">IF(VLOOKUP(C2000,'Questionnaire part 2'!$D$254:$I$853,5,FALSE())="","#",ROUND(VLOOKUP(C2000,'Questionnaire part 2'!$D$254:$I$853,5,FALSE()),0))</f>
        <v>#</v>
      </c>
    </row>
    <row r="2003" customFormat="false" ht="15" hidden="false" customHeight="false" outlineLevel="0" collapsed="false">
      <c r="A2003" s="251" t="s">
        <v>1044</v>
      </c>
      <c r="B2003" s="252" t="str">
        <f aca="false">IF(VLOOKUP(C2000,'Questionnaire part 2'!$D$254:$I$853,6,FALSE())="","#",ROUND(VLOOKUP(C2000,'Questionnaire part 2'!$D$254:$I$853,6,FALSE()),0))</f>
        <v>#</v>
      </c>
    </row>
    <row r="2004" customFormat="false" ht="15" hidden="false" customHeight="false" outlineLevel="0" collapsed="false">
      <c r="A2004" s="251" t="s">
        <v>1041</v>
      </c>
      <c r="B2004" s="252" t="str">
        <f aca="false">IF(VLOOKUP(C2004,'Questionnaire part 2'!$D$254:$I$853,2,FALSE())="","#",UPPER(VLOOKUP(C2004,'Questionnaire part 2'!$D$254:$I$853,2,FALSE())))</f>
        <v>#</v>
      </c>
      <c r="C2004" s="0" t="n">
        <v>474</v>
      </c>
    </row>
    <row r="2005" customFormat="false" ht="15" hidden="false" customHeight="false" outlineLevel="0" collapsed="false">
      <c r="A2005" s="251" t="s">
        <v>1042</v>
      </c>
      <c r="B2005" s="252" t="str">
        <f aca="false">IF(ISNA(VLOOKUP(VLOOKUP(C2004,'Questionnaire part 2'!$D$254:$I$853,3,FALSE()),'Country &amp; Service Codes'!B:C,2,FALSE())),"#",VLOOKUP(VLOOKUP(C2004,'Questionnaire part 2'!$D$254:$I$853,3,FALSE()),'Country &amp; Service Codes'!B:C,2,FALSE()))</f>
        <v>#</v>
      </c>
    </row>
    <row r="2006" customFormat="false" ht="15" hidden="false" customHeight="false" outlineLevel="0" collapsed="false">
      <c r="A2006" s="251" t="s">
        <v>1043</v>
      </c>
      <c r="B2006" s="252" t="str">
        <f aca="false">IF(VLOOKUP(C2004,'Questionnaire part 2'!$D$254:$I$853,5,FALSE())="","#",ROUND(VLOOKUP(C2004,'Questionnaire part 2'!$D$254:$I$853,5,FALSE()),0))</f>
        <v>#</v>
      </c>
    </row>
    <row r="2007" customFormat="false" ht="15" hidden="false" customHeight="false" outlineLevel="0" collapsed="false">
      <c r="A2007" s="251" t="s">
        <v>1044</v>
      </c>
      <c r="B2007" s="252" t="str">
        <f aca="false">IF(VLOOKUP(C2004,'Questionnaire part 2'!$D$254:$I$853,6,FALSE())="","#",ROUND(VLOOKUP(C2004,'Questionnaire part 2'!$D$254:$I$853,6,FALSE()),0))</f>
        <v>#</v>
      </c>
    </row>
    <row r="2008" customFormat="false" ht="15" hidden="false" customHeight="false" outlineLevel="0" collapsed="false">
      <c r="A2008" s="251" t="s">
        <v>1041</v>
      </c>
      <c r="B2008" s="252" t="str">
        <f aca="false">IF(VLOOKUP(C2008,'Questionnaire part 2'!$D$254:$I$853,2,FALSE())="","#",UPPER(VLOOKUP(C2008,'Questionnaire part 2'!$D$254:$I$853,2,FALSE())))</f>
        <v>#</v>
      </c>
      <c r="C2008" s="0" t="n">
        <v>475</v>
      </c>
    </row>
    <row r="2009" customFormat="false" ht="15" hidden="false" customHeight="false" outlineLevel="0" collapsed="false">
      <c r="A2009" s="251" t="s">
        <v>1042</v>
      </c>
      <c r="B2009" s="252" t="str">
        <f aca="false">IF(ISNA(VLOOKUP(VLOOKUP(C2008,'Questionnaire part 2'!$D$254:$I$853,3,FALSE()),'Country &amp; Service Codes'!B:C,2,FALSE())),"#",VLOOKUP(VLOOKUP(C2008,'Questionnaire part 2'!$D$254:$I$853,3,FALSE()),'Country &amp; Service Codes'!B:C,2,FALSE()))</f>
        <v>#</v>
      </c>
    </row>
    <row r="2010" customFormat="false" ht="15" hidden="false" customHeight="false" outlineLevel="0" collapsed="false">
      <c r="A2010" s="251" t="s">
        <v>1043</v>
      </c>
      <c r="B2010" s="252" t="str">
        <f aca="false">IF(VLOOKUP(C2008,'Questionnaire part 2'!$D$254:$I$853,5,FALSE())="","#",ROUND(VLOOKUP(C2008,'Questionnaire part 2'!$D$254:$I$853,5,FALSE()),0))</f>
        <v>#</v>
      </c>
    </row>
    <row r="2011" customFormat="false" ht="15" hidden="false" customHeight="false" outlineLevel="0" collapsed="false">
      <c r="A2011" s="251" t="s">
        <v>1044</v>
      </c>
      <c r="B2011" s="252" t="str">
        <f aca="false">IF(VLOOKUP(C2008,'Questionnaire part 2'!$D$254:$I$853,6,FALSE())="","#",ROUND(VLOOKUP(C2008,'Questionnaire part 2'!$D$254:$I$853,6,FALSE()),0))</f>
        <v>#</v>
      </c>
    </row>
    <row r="2012" customFormat="false" ht="15" hidden="false" customHeight="false" outlineLevel="0" collapsed="false">
      <c r="A2012" s="251" t="s">
        <v>1041</v>
      </c>
      <c r="B2012" s="252" t="str">
        <f aca="false">IF(VLOOKUP(C2012,'Questionnaire part 2'!$D$254:$I$853,2,FALSE())="","#",UPPER(VLOOKUP(C2012,'Questionnaire part 2'!$D$254:$I$853,2,FALSE())))</f>
        <v>#</v>
      </c>
      <c r="C2012" s="0" t="n">
        <v>476</v>
      </c>
    </row>
    <row r="2013" customFormat="false" ht="15" hidden="false" customHeight="false" outlineLevel="0" collapsed="false">
      <c r="A2013" s="251" t="s">
        <v>1042</v>
      </c>
      <c r="B2013" s="252" t="str">
        <f aca="false">IF(ISNA(VLOOKUP(VLOOKUP(C2012,'Questionnaire part 2'!$D$254:$I$853,3,FALSE()),'Country &amp; Service Codes'!B:C,2,FALSE())),"#",VLOOKUP(VLOOKUP(C2012,'Questionnaire part 2'!$D$254:$I$853,3,FALSE()),'Country &amp; Service Codes'!B:C,2,FALSE()))</f>
        <v>#</v>
      </c>
    </row>
    <row r="2014" customFormat="false" ht="15" hidden="false" customHeight="false" outlineLevel="0" collapsed="false">
      <c r="A2014" s="251" t="s">
        <v>1043</v>
      </c>
      <c r="B2014" s="252" t="str">
        <f aca="false">IF(VLOOKUP(C2012,'Questionnaire part 2'!$D$254:$I$853,5,FALSE())="","#",ROUND(VLOOKUP(C2012,'Questionnaire part 2'!$D$254:$I$853,5,FALSE()),0))</f>
        <v>#</v>
      </c>
    </row>
    <row r="2015" customFormat="false" ht="15" hidden="false" customHeight="false" outlineLevel="0" collapsed="false">
      <c r="A2015" s="251" t="s">
        <v>1044</v>
      </c>
      <c r="B2015" s="252" t="str">
        <f aca="false">IF(VLOOKUP(C2012,'Questionnaire part 2'!$D$254:$I$853,6,FALSE())="","#",ROUND(VLOOKUP(C2012,'Questionnaire part 2'!$D$254:$I$853,6,FALSE()),0))</f>
        <v>#</v>
      </c>
    </row>
    <row r="2016" customFormat="false" ht="15" hidden="false" customHeight="false" outlineLevel="0" collapsed="false">
      <c r="A2016" s="251" t="s">
        <v>1041</v>
      </c>
      <c r="B2016" s="252" t="str">
        <f aca="false">IF(VLOOKUP(C2016,'Questionnaire part 2'!$D$254:$I$853,2,FALSE())="","#",UPPER(VLOOKUP(C2016,'Questionnaire part 2'!$D$254:$I$853,2,FALSE())))</f>
        <v>#</v>
      </c>
      <c r="C2016" s="0" t="n">
        <v>477</v>
      </c>
    </row>
    <row r="2017" customFormat="false" ht="15" hidden="false" customHeight="false" outlineLevel="0" collapsed="false">
      <c r="A2017" s="251" t="s">
        <v>1042</v>
      </c>
      <c r="B2017" s="252" t="str">
        <f aca="false">IF(ISNA(VLOOKUP(VLOOKUP(C2016,'Questionnaire part 2'!$D$254:$I$853,3,FALSE()),'Country &amp; Service Codes'!B:C,2,FALSE())),"#",VLOOKUP(VLOOKUP(C2016,'Questionnaire part 2'!$D$254:$I$853,3,FALSE()),'Country &amp; Service Codes'!B:C,2,FALSE()))</f>
        <v>#</v>
      </c>
    </row>
    <row r="2018" customFormat="false" ht="15" hidden="false" customHeight="false" outlineLevel="0" collapsed="false">
      <c r="A2018" s="251" t="s">
        <v>1043</v>
      </c>
      <c r="B2018" s="252" t="str">
        <f aca="false">IF(VLOOKUP(C2016,'Questionnaire part 2'!$D$254:$I$853,5,FALSE())="","#",ROUND(VLOOKUP(C2016,'Questionnaire part 2'!$D$254:$I$853,5,FALSE()),0))</f>
        <v>#</v>
      </c>
    </row>
    <row r="2019" customFormat="false" ht="15" hidden="false" customHeight="false" outlineLevel="0" collapsed="false">
      <c r="A2019" s="251" t="s">
        <v>1044</v>
      </c>
      <c r="B2019" s="252" t="str">
        <f aca="false">IF(VLOOKUP(C2016,'Questionnaire part 2'!$D$254:$I$853,6,FALSE())="","#",ROUND(VLOOKUP(C2016,'Questionnaire part 2'!$D$254:$I$853,6,FALSE()),0))</f>
        <v>#</v>
      </c>
    </row>
    <row r="2020" customFormat="false" ht="15" hidden="false" customHeight="false" outlineLevel="0" collapsed="false">
      <c r="A2020" s="251" t="s">
        <v>1041</v>
      </c>
      <c r="B2020" s="252" t="str">
        <f aca="false">IF(VLOOKUP(C2020,'Questionnaire part 2'!$D$254:$I$853,2,FALSE())="","#",UPPER(VLOOKUP(C2020,'Questionnaire part 2'!$D$254:$I$853,2,FALSE())))</f>
        <v>#</v>
      </c>
      <c r="C2020" s="0" t="n">
        <v>478</v>
      </c>
    </row>
    <row r="2021" customFormat="false" ht="15" hidden="false" customHeight="false" outlineLevel="0" collapsed="false">
      <c r="A2021" s="251" t="s">
        <v>1042</v>
      </c>
      <c r="B2021" s="252" t="str">
        <f aca="false">IF(ISNA(VLOOKUP(VLOOKUP(C2020,'Questionnaire part 2'!$D$254:$I$853,3,FALSE()),'Country &amp; Service Codes'!B:C,2,FALSE())),"#",VLOOKUP(VLOOKUP(C2020,'Questionnaire part 2'!$D$254:$I$853,3,FALSE()),'Country &amp; Service Codes'!B:C,2,FALSE()))</f>
        <v>#</v>
      </c>
    </row>
    <row r="2022" customFormat="false" ht="15" hidden="false" customHeight="false" outlineLevel="0" collapsed="false">
      <c r="A2022" s="251" t="s">
        <v>1043</v>
      </c>
      <c r="B2022" s="252" t="str">
        <f aca="false">IF(VLOOKUP(C2020,'Questionnaire part 2'!$D$254:$I$853,5,FALSE())="","#",ROUND(VLOOKUP(C2020,'Questionnaire part 2'!$D$254:$I$853,5,FALSE()),0))</f>
        <v>#</v>
      </c>
    </row>
    <row r="2023" customFormat="false" ht="15" hidden="false" customHeight="false" outlineLevel="0" collapsed="false">
      <c r="A2023" s="251" t="s">
        <v>1044</v>
      </c>
      <c r="B2023" s="252" t="str">
        <f aca="false">IF(VLOOKUP(C2020,'Questionnaire part 2'!$D$254:$I$853,6,FALSE())="","#",ROUND(VLOOKUP(C2020,'Questionnaire part 2'!$D$254:$I$853,6,FALSE()),0))</f>
        <v>#</v>
      </c>
    </row>
    <row r="2024" customFormat="false" ht="15" hidden="false" customHeight="false" outlineLevel="0" collapsed="false">
      <c r="A2024" s="251" t="s">
        <v>1041</v>
      </c>
      <c r="B2024" s="252" t="str">
        <f aca="false">IF(VLOOKUP(C2024,'Questionnaire part 2'!$D$254:$I$853,2,FALSE())="","#",UPPER(VLOOKUP(C2024,'Questionnaire part 2'!$D$254:$I$853,2,FALSE())))</f>
        <v>#</v>
      </c>
      <c r="C2024" s="0" t="n">
        <v>479</v>
      </c>
    </row>
    <row r="2025" customFormat="false" ht="15" hidden="false" customHeight="false" outlineLevel="0" collapsed="false">
      <c r="A2025" s="251" t="s">
        <v>1042</v>
      </c>
      <c r="B2025" s="252" t="str">
        <f aca="false">IF(ISNA(VLOOKUP(VLOOKUP(C2024,'Questionnaire part 2'!$D$254:$I$853,3,FALSE()),'Country &amp; Service Codes'!B:C,2,FALSE())),"#",VLOOKUP(VLOOKUP(C2024,'Questionnaire part 2'!$D$254:$I$853,3,FALSE()),'Country &amp; Service Codes'!B:C,2,FALSE()))</f>
        <v>#</v>
      </c>
    </row>
    <row r="2026" customFormat="false" ht="15" hidden="false" customHeight="false" outlineLevel="0" collapsed="false">
      <c r="A2026" s="251" t="s">
        <v>1043</v>
      </c>
      <c r="B2026" s="252" t="str">
        <f aca="false">IF(VLOOKUP(C2024,'Questionnaire part 2'!$D$254:$I$853,5,FALSE())="","#",ROUND(VLOOKUP(C2024,'Questionnaire part 2'!$D$254:$I$853,5,FALSE()),0))</f>
        <v>#</v>
      </c>
    </row>
    <row r="2027" customFormat="false" ht="15" hidden="false" customHeight="false" outlineLevel="0" collapsed="false">
      <c r="A2027" s="251" t="s">
        <v>1044</v>
      </c>
      <c r="B2027" s="252" t="str">
        <f aca="false">IF(VLOOKUP(C2024,'Questionnaire part 2'!$D$254:$I$853,6,FALSE())="","#",ROUND(VLOOKUP(C2024,'Questionnaire part 2'!$D$254:$I$853,6,FALSE()),0))</f>
        <v>#</v>
      </c>
    </row>
    <row r="2028" customFormat="false" ht="15" hidden="false" customHeight="false" outlineLevel="0" collapsed="false">
      <c r="A2028" s="251" t="s">
        <v>1041</v>
      </c>
      <c r="B2028" s="252" t="str">
        <f aca="false">IF(VLOOKUP(C2028,'Questionnaire part 2'!$D$254:$I$853,2,FALSE())="","#",UPPER(VLOOKUP(C2028,'Questionnaire part 2'!$D$254:$I$853,2,FALSE())))</f>
        <v>#</v>
      </c>
      <c r="C2028" s="0" t="n">
        <v>480</v>
      </c>
    </row>
    <row r="2029" customFormat="false" ht="15" hidden="false" customHeight="false" outlineLevel="0" collapsed="false">
      <c r="A2029" s="251" t="s">
        <v>1042</v>
      </c>
      <c r="B2029" s="252" t="str">
        <f aca="false">IF(ISNA(VLOOKUP(VLOOKUP(C2028,'Questionnaire part 2'!$D$254:$I$853,3,FALSE()),'Country &amp; Service Codes'!B:C,2,FALSE())),"#",VLOOKUP(VLOOKUP(C2028,'Questionnaire part 2'!$D$254:$I$853,3,FALSE()),'Country &amp; Service Codes'!B:C,2,FALSE()))</f>
        <v>#</v>
      </c>
    </row>
    <row r="2030" customFormat="false" ht="15" hidden="false" customHeight="false" outlineLevel="0" collapsed="false">
      <c r="A2030" s="251" t="s">
        <v>1043</v>
      </c>
      <c r="B2030" s="252" t="str">
        <f aca="false">IF(VLOOKUP(C2028,'Questionnaire part 2'!$D$254:$I$853,5,FALSE())="","#",ROUND(VLOOKUP(C2028,'Questionnaire part 2'!$D$254:$I$853,5,FALSE()),0))</f>
        <v>#</v>
      </c>
    </row>
    <row r="2031" customFormat="false" ht="15" hidden="false" customHeight="false" outlineLevel="0" collapsed="false">
      <c r="A2031" s="251" t="s">
        <v>1044</v>
      </c>
      <c r="B2031" s="252" t="str">
        <f aca="false">IF(VLOOKUP(C2028,'Questionnaire part 2'!$D$254:$I$853,6,FALSE())="","#",ROUND(VLOOKUP(C2028,'Questionnaire part 2'!$D$254:$I$853,6,FALSE()),0))</f>
        <v>#</v>
      </c>
    </row>
    <row r="2032" customFormat="false" ht="15" hidden="false" customHeight="false" outlineLevel="0" collapsed="false">
      <c r="A2032" s="251" t="s">
        <v>1041</v>
      </c>
      <c r="B2032" s="252" t="str">
        <f aca="false">IF(VLOOKUP(C2032,'Questionnaire part 2'!$D$254:$I$853,2,FALSE())="","#",UPPER(VLOOKUP(C2032,'Questionnaire part 2'!$D$254:$I$853,2,FALSE())))</f>
        <v>#</v>
      </c>
      <c r="C2032" s="0" t="n">
        <v>481</v>
      </c>
    </row>
    <row r="2033" customFormat="false" ht="15" hidden="false" customHeight="false" outlineLevel="0" collapsed="false">
      <c r="A2033" s="251" t="s">
        <v>1042</v>
      </c>
      <c r="B2033" s="252" t="str">
        <f aca="false">IF(ISNA(VLOOKUP(VLOOKUP(C2032,'Questionnaire part 2'!$D$254:$I$853,3,FALSE()),'Country &amp; Service Codes'!B:C,2,FALSE())),"#",VLOOKUP(VLOOKUP(C2032,'Questionnaire part 2'!$D$254:$I$853,3,FALSE()),'Country &amp; Service Codes'!B:C,2,FALSE()))</f>
        <v>#</v>
      </c>
    </row>
    <row r="2034" customFormat="false" ht="15" hidden="false" customHeight="false" outlineLevel="0" collapsed="false">
      <c r="A2034" s="251" t="s">
        <v>1043</v>
      </c>
      <c r="B2034" s="252" t="str">
        <f aca="false">IF(VLOOKUP(C2032,'Questionnaire part 2'!$D$254:$I$853,5,FALSE())="","#",ROUND(VLOOKUP(C2032,'Questionnaire part 2'!$D$254:$I$853,5,FALSE()),0))</f>
        <v>#</v>
      </c>
    </row>
    <row r="2035" customFormat="false" ht="15" hidden="false" customHeight="false" outlineLevel="0" collapsed="false">
      <c r="A2035" s="251" t="s">
        <v>1044</v>
      </c>
      <c r="B2035" s="252" t="str">
        <f aca="false">IF(VLOOKUP(C2032,'Questionnaire part 2'!$D$254:$I$853,6,FALSE())="","#",ROUND(VLOOKUP(C2032,'Questionnaire part 2'!$D$254:$I$853,6,FALSE()),0))</f>
        <v>#</v>
      </c>
    </row>
    <row r="2036" customFormat="false" ht="15" hidden="false" customHeight="false" outlineLevel="0" collapsed="false">
      <c r="A2036" s="251" t="s">
        <v>1041</v>
      </c>
      <c r="B2036" s="252" t="str">
        <f aca="false">IF(VLOOKUP(C2036,'Questionnaire part 2'!$D$254:$I$853,2,FALSE())="","#",UPPER(VLOOKUP(C2036,'Questionnaire part 2'!$D$254:$I$853,2,FALSE())))</f>
        <v>#</v>
      </c>
      <c r="C2036" s="0" t="n">
        <v>482</v>
      </c>
    </row>
    <row r="2037" customFormat="false" ht="15" hidden="false" customHeight="false" outlineLevel="0" collapsed="false">
      <c r="A2037" s="251" t="s">
        <v>1042</v>
      </c>
      <c r="B2037" s="252" t="str">
        <f aca="false">IF(ISNA(VLOOKUP(VLOOKUP(C2036,'Questionnaire part 2'!$D$254:$I$853,3,FALSE()),'Country &amp; Service Codes'!B:C,2,FALSE())),"#",VLOOKUP(VLOOKUP(C2036,'Questionnaire part 2'!$D$254:$I$853,3,FALSE()),'Country &amp; Service Codes'!B:C,2,FALSE()))</f>
        <v>#</v>
      </c>
    </row>
    <row r="2038" customFormat="false" ht="15" hidden="false" customHeight="false" outlineLevel="0" collapsed="false">
      <c r="A2038" s="251" t="s">
        <v>1043</v>
      </c>
      <c r="B2038" s="252" t="str">
        <f aca="false">IF(VLOOKUP(C2036,'Questionnaire part 2'!$D$254:$I$853,5,FALSE())="","#",ROUND(VLOOKUP(C2036,'Questionnaire part 2'!$D$254:$I$853,5,FALSE()),0))</f>
        <v>#</v>
      </c>
    </row>
    <row r="2039" customFormat="false" ht="15" hidden="false" customHeight="false" outlineLevel="0" collapsed="false">
      <c r="A2039" s="251" t="s">
        <v>1044</v>
      </c>
      <c r="B2039" s="252" t="str">
        <f aca="false">IF(VLOOKUP(C2036,'Questionnaire part 2'!$D$254:$I$853,6,FALSE())="","#",ROUND(VLOOKUP(C2036,'Questionnaire part 2'!$D$254:$I$853,6,FALSE()),0))</f>
        <v>#</v>
      </c>
    </row>
    <row r="2040" customFormat="false" ht="15" hidden="false" customHeight="false" outlineLevel="0" collapsed="false">
      <c r="A2040" s="251" t="s">
        <v>1041</v>
      </c>
      <c r="B2040" s="252" t="str">
        <f aca="false">IF(VLOOKUP(C2040,'Questionnaire part 2'!$D$254:$I$853,2,FALSE())="","#",UPPER(VLOOKUP(C2040,'Questionnaire part 2'!$D$254:$I$853,2,FALSE())))</f>
        <v>#</v>
      </c>
      <c r="C2040" s="0" t="n">
        <v>483</v>
      </c>
    </row>
    <row r="2041" customFormat="false" ht="15" hidden="false" customHeight="false" outlineLevel="0" collapsed="false">
      <c r="A2041" s="251" t="s">
        <v>1042</v>
      </c>
      <c r="B2041" s="252" t="str">
        <f aca="false">IF(ISNA(VLOOKUP(VLOOKUP(C2040,'Questionnaire part 2'!$D$254:$I$853,3,FALSE()),'Country &amp; Service Codes'!B:C,2,FALSE())),"#",VLOOKUP(VLOOKUP(C2040,'Questionnaire part 2'!$D$254:$I$853,3,FALSE()),'Country &amp; Service Codes'!B:C,2,FALSE()))</f>
        <v>#</v>
      </c>
    </row>
    <row r="2042" customFormat="false" ht="15" hidden="false" customHeight="false" outlineLevel="0" collapsed="false">
      <c r="A2042" s="251" t="s">
        <v>1043</v>
      </c>
      <c r="B2042" s="252" t="str">
        <f aca="false">IF(VLOOKUP(C2040,'Questionnaire part 2'!$D$254:$I$853,5,FALSE())="","#",ROUND(VLOOKUP(C2040,'Questionnaire part 2'!$D$254:$I$853,5,FALSE()),0))</f>
        <v>#</v>
      </c>
    </row>
    <row r="2043" customFormat="false" ht="15" hidden="false" customHeight="false" outlineLevel="0" collapsed="false">
      <c r="A2043" s="251" t="s">
        <v>1044</v>
      </c>
      <c r="B2043" s="252" t="str">
        <f aca="false">IF(VLOOKUP(C2040,'Questionnaire part 2'!$D$254:$I$853,6,FALSE())="","#",ROUND(VLOOKUP(C2040,'Questionnaire part 2'!$D$254:$I$853,6,FALSE()),0))</f>
        <v>#</v>
      </c>
    </row>
    <row r="2044" customFormat="false" ht="15" hidden="false" customHeight="false" outlineLevel="0" collapsed="false">
      <c r="A2044" s="251" t="s">
        <v>1041</v>
      </c>
      <c r="B2044" s="252" t="str">
        <f aca="false">IF(VLOOKUP(C2044,'Questionnaire part 2'!$D$254:$I$853,2,FALSE())="","#",UPPER(VLOOKUP(C2044,'Questionnaire part 2'!$D$254:$I$853,2,FALSE())))</f>
        <v>#</v>
      </c>
      <c r="C2044" s="0" t="n">
        <v>484</v>
      </c>
    </row>
    <row r="2045" customFormat="false" ht="15" hidden="false" customHeight="false" outlineLevel="0" collapsed="false">
      <c r="A2045" s="251" t="s">
        <v>1042</v>
      </c>
      <c r="B2045" s="252" t="str">
        <f aca="false">IF(ISNA(VLOOKUP(VLOOKUP(C2044,'Questionnaire part 2'!$D$254:$I$853,3,FALSE()),'Country &amp; Service Codes'!B:C,2,FALSE())),"#",VLOOKUP(VLOOKUP(C2044,'Questionnaire part 2'!$D$254:$I$853,3,FALSE()),'Country &amp; Service Codes'!B:C,2,FALSE()))</f>
        <v>#</v>
      </c>
    </row>
    <row r="2046" customFormat="false" ht="15" hidden="false" customHeight="false" outlineLevel="0" collapsed="false">
      <c r="A2046" s="251" t="s">
        <v>1043</v>
      </c>
      <c r="B2046" s="252" t="str">
        <f aca="false">IF(VLOOKUP(C2044,'Questionnaire part 2'!$D$254:$I$853,5,FALSE())="","#",ROUND(VLOOKUP(C2044,'Questionnaire part 2'!$D$254:$I$853,5,FALSE()),0))</f>
        <v>#</v>
      </c>
    </row>
    <row r="2047" customFormat="false" ht="15" hidden="false" customHeight="false" outlineLevel="0" collapsed="false">
      <c r="A2047" s="251" t="s">
        <v>1044</v>
      </c>
      <c r="B2047" s="252" t="str">
        <f aca="false">IF(VLOOKUP(C2044,'Questionnaire part 2'!$D$254:$I$853,6,FALSE())="","#",ROUND(VLOOKUP(C2044,'Questionnaire part 2'!$D$254:$I$853,6,FALSE()),0))</f>
        <v>#</v>
      </c>
    </row>
    <row r="2048" customFormat="false" ht="15" hidden="false" customHeight="false" outlineLevel="0" collapsed="false">
      <c r="A2048" s="251" t="s">
        <v>1041</v>
      </c>
      <c r="B2048" s="252" t="str">
        <f aca="false">IF(VLOOKUP(C2048,'Questionnaire part 2'!$D$254:$I$853,2,FALSE())="","#",UPPER(VLOOKUP(C2048,'Questionnaire part 2'!$D$254:$I$853,2,FALSE())))</f>
        <v>#</v>
      </c>
      <c r="C2048" s="0" t="n">
        <v>485</v>
      </c>
    </row>
    <row r="2049" customFormat="false" ht="15" hidden="false" customHeight="false" outlineLevel="0" collapsed="false">
      <c r="A2049" s="251" t="s">
        <v>1042</v>
      </c>
      <c r="B2049" s="252" t="str">
        <f aca="false">IF(ISNA(VLOOKUP(VLOOKUP(C2048,'Questionnaire part 2'!$D$254:$I$853,3,FALSE()),'Country &amp; Service Codes'!B:C,2,FALSE())),"#",VLOOKUP(VLOOKUP(C2048,'Questionnaire part 2'!$D$254:$I$853,3,FALSE()),'Country &amp; Service Codes'!B:C,2,FALSE()))</f>
        <v>#</v>
      </c>
    </row>
    <row r="2050" customFormat="false" ht="15" hidden="false" customHeight="false" outlineLevel="0" collapsed="false">
      <c r="A2050" s="251" t="s">
        <v>1043</v>
      </c>
      <c r="B2050" s="252" t="str">
        <f aca="false">IF(VLOOKUP(C2048,'Questionnaire part 2'!$D$254:$I$853,5,FALSE())="","#",ROUND(VLOOKUP(C2048,'Questionnaire part 2'!$D$254:$I$853,5,FALSE()),0))</f>
        <v>#</v>
      </c>
    </row>
    <row r="2051" customFormat="false" ht="15" hidden="false" customHeight="false" outlineLevel="0" collapsed="false">
      <c r="A2051" s="251" t="s">
        <v>1044</v>
      </c>
      <c r="B2051" s="252" t="str">
        <f aca="false">IF(VLOOKUP(C2048,'Questionnaire part 2'!$D$254:$I$853,6,FALSE())="","#",ROUND(VLOOKUP(C2048,'Questionnaire part 2'!$D$254:$I$853,6,FALSE()),0))</f>
        <v>#</v>
      </c>
    </row>
    <row r="2052" customFormat="false" ht="15" hidden="false" customHeight="false" outlineLevel="0" collapsed="false">
      <c r="A2052" s="251" t="s">
        <v>1041</v>
      </c>
      <c r="B2052" s="252" t="str">
        <f aca="false">IF(VLOOKUP(C2052,'Questionnaire part 2'!$D$254:$I$853,2,FALSE())="","#",UPPER(VLOOKUP(C2052,'Questionnaire part 2'!$D$254:$I$853,2,FALSE())))</f>
        <v>#</v>
      </c>
      <c r="C2052" s="0" t="n">
        <v>486</v>
      </c>
    </row>
    <row r="2053" customFormat="false" ht="15" hidden="false" customHeight="false" outlineLevel="0" collapsed="false">
      <c r="A2053" s="251" t="s">
        <v>1042</v>
      </c>
      <c r="B2053" s="252" t="str">
        <f aca="false">IF(ISNA(VLOOKUP(VLOOKUP(C2052,'Questionnaire part 2'!$D$254:$I$853,3,FALSE()),'Country &amp; Service Codes'!B:C,2,FALSE())),"#",VLOOKUP(VLOOKUP(C2052,'Questionnaire part 2'!$D$254:$I$853,3,FALSE()),'Country &amp; Service Codes'!B:C,2,FALSE()))</f>
        <v>#</v>
      </c>
    </row>
    <row r="2054" customFormat="false" ht="15" hidden="false" customHeight="false" outlineLevel="0" collapsed="false">
      <c r="A2054" s="251" t="s">
        <v>1043</v>
      </c>
      <c r="B2054" s="252" t="str">
        <f aca="false">IF(VLOOKUP(C2052,'Questionnaire part 2'!$D$254:$I$853,5,FALSE())="","#",ROUND(VLOOKUP(C2052,'Questionnaire part 2'!$D$254:$I$853,5,FALSE()),0))</f>
        <v>#</v>
      </c>
    </row>
    <row r="2055" customFormat="false" ht="15" hidden="false" customHeight="false" outlineLevel="0" collapsed="false">
      <c r="A2055" s="251" t="s">
        <v>1044</v>
      </c>
      <c r="B2055" s="252" t="str">
        <f aca="false">IF(VLOOKUP(C2052,'Questionnaire part 2'!$D$254:$I$853,6,FALSE())="","#",ROUND(VLOOKUP(C2052,'Questionnaire part 2'!$D$254:$I$853,6,FALSE()),0))</f>
        <v>#</v>
      </c>
    </row>
    <row r="2056" customFormat="false" ht="15" hidden="false" customHeight="false" outlineLevel="0" collapsed="false">
      <c r="A2056" s="251" t="s">
        <v>1041</v>
      </c>
      <c r="B2056" s="252" t="str">
        <f aca="false">IF(VLOOKUP(C2056,'Questionnaire part 2'!$D$254:$I$853,2,FALSE())="","#",UPPER(VLOOKUP(C2056,'Questionnaire part 2'!$D$254:$I$853,2,FALSE())))</f>
        <v>#</v>
      </c>
      <c r="C2056" s="0" t="n">
        <v>487</v>
      </c>
    </row>
    <row r="2057" customFormat="false" ht="15" hidden="false" customHeight="false" outlineLevel="0" collapsed="false">
      <c r="A2057" s="251" t="s">
        <v>1042</v>
      </c>
      <c r="B2057" s="252" t="str">
        <f aca="false">IF(ISNA(VLOOKUP(VLOOKUP(C2056,'Questionnaire part 2'!$D$254:$I$853,3,FALSE()),'Country &amp; Service Codes'!B:C,2,FALSE())),"#",VLOOKUP(VLOOKUP(C2056,'Questionnaire part 2'!$D$254:$I$853,3,FALSE()),'Country &amp; Service Codes'!B:C,2,FALSE()))</f>
        <v>#</v>
      </c>
    </row>
    <row r="2058" customFormat="false" ht="15" hidden="false" customHeight="false" outlineLevel="0" collapsed="false">
      <c r="A2058" s="251" t="s">
        <v>1043</v>
      </c>
      <c r="B2058" s="252" t="str">
        <f aca="false">IF(VLOOKUP(C2056,'Questionnaire part 2'!$D$254:$I$853,5,FALSE())="","#",ROUND(VLOOKUP(C2056,'Questionnaire part 2'!$D$254:$I$853,5,FALSE()),0))</f>
        <v>#</v>
      </c>
    </row>
    <row r="2059" customFormat="false" ht="15" hidden="false" customHeight="false" outlineLevel="0" collapsed="false">
      <c r="A2059" s="251" t="s">
        <v>1044</v>
      </c>
      <c r="B2059" s="252" t="str">
        <f aca="false">IF(VLOOKUP(C2056,'Questionnaire part 2'!$D$254:$I$853,6,FALSE())="","#",ROUND(VLOOKUP(C2056,'Questionnaire part 2'!$D$254:$I$853,6,FALSE()),0))</f>
        <v>#</v>
      </c>
    </row>
    <row r="2060" customFormat="false" ht="15" hidden="false" customHeight="false" outlineLevel="0" collapsed="false">
      <c r="A2060" s="251" t="s">
        <v>1041</v>
      </c>
      <c r="B2060" s="252" t="str">
        <f aca="false">IF(VLOOKUP(C2060,'Questionnaire part 2'!$D$254:$I$853,2,FALSE())="","#",UPPER(VLOOKUP(C2060,'Questionnaire part 2'!$D$254:$I$853,2,FALSE())))</f>
        <v>#</v>
      </c>
      <c r="C2060" s="0" t="n">
        <v>488</v>
      </c>
    </row>
    <row r="2061" customFormat="false" ht="15" hidden="false" customHeight="false" outlineLevel="0" collapsed="false">
      <c r="A2061" s="251" t="s">
        <v>1042</v>
      </c>
      <c r="B2061" s="252" t="str">
        <f aca="false">IF(ISNA(VLOOKUP(VLOOKUP(C2060,'Questionnaire part 2'!$D$254:$I$853,3,FALSE()),'Country &amp; Service Codes'!B:C,2,FALSE())),"#",VLOOKUP(VLOOKUP(C2060,'Questionnaire part 2'!$D$254:$I$853,3,FALSE()),'Country &amp; Service Codes'!B:C,2,FALSE()))</f>
        <v>#</v>
      </c>
    </row>
    <row r="2062" customFormat="false" ht="15" hidden="false" customHeight="false" outlineLevel="0" collapsed="false">
      <c r="A2062" s="251" t="s">
        <v>1043</v>
      </c>
      <c r="B2062" s="252" t="str">
        <f aca="false">IF(VLOOKUP(C2060,'Questionnaire part 2'!$D$254:$I$853,5,FALSE())="","#",ROUND(VLOOKUP(C2060,'Questionnaire part 2'!$D$254:$I$853,5,FALSE()),0))</f>
        <v>#</v>
      </c>
    </row>
    <row r="2063" customFormat="false" ht="15" hidden="false" customHeight="false" outlineLevel="0" collapsed="false">
      <c r="A2063" s="251" t="s">
        <v>1044</v>
      </c>
      <c r="B2063" s="252" t="str">
        <f aca="false">IF(VLOOKUP(C2060,'Questionnaire part 2'!$D$254:$I$853,6,FALSE())="","#",ROUND(VLOOKUP(C2060,'Questionnaire part 2'!$D$254:$I$853,6,FALSE()),0))</f>
        <v>#</v>
      </c>
    </row>
    <row r="2064" customFormat="false" ht="15" hidden="false" customHeight="false" outlineLevel="0" collapsed="false">
      <c r="A2064" s="251" t="s">
        <v>1041</v>
      </c>
      <c r="B2064" s="252" t="str">
        <f aca="false">IF(VLOOKUP(C2064,'Questionnaire part 2'!$D$254:$I$853,2,FALSE())="","#",UPPER(VLOOKUP(C2064,'Questionnaire part 2'!$D$254:$I$853,2,FALSE())))</f>
        <v>#</v>
      </c>
      <c r="C2064" s="0" t="n">
        <v>489</v>
      </c>
    </row>
    <row r="2065" customFormat="false" ht="15" hidden="false" customHeight="false" outlineLevel="0" collapsed="false">
      <c r="A2065" s="251" t="s">
        <v>1042</v>
      </c>
      <c r="B2065" s="252" t="str">
        <f aca="false">IF(ISNA(VLOOKUP(VLOOKUP(C2064,'Questionnaire part 2'!$D$254:$I$853,3,FALSE()),'Country &amp; Service Codes'!B:C,2,FALSE())),"#",VLOOKUP(VLOOKUP(C2064,'Questionnaire part 2'!$D$254:$I$853,3,FALSE()),'Country &amp; Service Codes'!B:C,2,FALSE()))</f>
        <v>#</v>
      </c>
    </row>
    <row r="2066" customFormat="false" ht="15" hidden="false" customHeight="false" outlineLevel="0" collapsed="false">
      <c r="A2066" s="251" t="s">
        <v>1043</v>
      </c>
      <c r="B2066" s="252" t="str">
        <f aca="false">IF(VLOOKUP(C2064,'Questionnaire part 2'!$D$254:$I$853,5,FALSE())="","#",ROUND(VLOOKUP(C2064,'Questionnaire part 2'!$D$254:$I$853,5,FALSE()),0))</f>
        <v>#</v>
      </c>
    </row>
    <row r="2067" customFormat="false" ht="15" hidden="false" customHeight="false" outlineLevel="0" collapsed="false">
      <c r="A2067" s="251" t="s">
        <v>1044</v>
      </c>
      <c r="B2067" s="252" t="str">
        <f aca="false">IF(VLOOKUP(C2064,'Questionnaire part 2'!$D$254:$I$853,6,FALSE())="","#",ROUND(VLOOKUP(C2064,'Questionnaire part 2'!$D$254:$I$853,6,FALSE()),0))</f>
        <v>#</v>
      </c>
    </row>
    <row r="2068" customFormat="false" ht="15" hidden="false" customHeight="false" outlineLevel="0" collapsed="false">
      <c r="A2068" s="251" t="s">
        <v>1041</v>
      </c>
      <c r="B2068" s="252" t="str">
        <f aca="false">IF(VLOOKUP(C2068,'Questionnaire part 2'!$D$254:$I$853,2,FALSE())="","#",UPPER(VLOOKUP(C2068,'Questionnaire part 2'!$D$254:$I$853,2,FALSE())))</f>
        <v>#</v>
      </c>
      <c r="C2068" s="0" t="n">
        <v>490</v>
      </c>
    </row>
    <row r="2069" customFormat="false" ht="15" hidden="false" customHeight="false" outlineLevel="0" collapsed="false">
      <c r="A2069" s="251" t="s">
        <v>1042</v>
      </c>
      <c r="B2069" s="252" t="str">
        <f aca="false">IF(ISNA(VLOOKUP(VLOOKUP(C2068,'Questionnaire part 2'!$D$254:$I$853,3,FALSE()),'Country &amp; Service Codes'!B:C,2,FALSE())),"#",VLOOKUP(VLOOKUP(C2068,'Questionnaire part 2'!$D$254:$I$853,3,FALSE()),'Country &amp; Service Codes'!B:C,2,FALSE()))</f>
        <v>#</v>
      </c>
    </row>
    <row r="2070" customFormat="false" ht="15" hidden="false" customHeight="false" outlineLevel="0" collapsed="false">
      <c r="A2070" s="251" t="s">
        <v>1043</v>
      </c>
      <c r="B2070" s="252" t="str">
        <f aca="false">IF(VLOOKUP(C2068,'Questionnaire part 2'!$D$254:$I$853,5,FALSE())="","#",ROUND(VLOOKUP(C2068,'Questionnaire part 2'!$D$254:$I$853,5,FALSE()),0))</f>
        <v>#</v>
      </c>
    </row>
    <row r="2071" customFormat="false" ht="15" hidden="false" customHeight="false" outlineLevel="0" collapsed="false">
      <c r="A2071" s="251" t="s">
        <v>1044</v>
      </c>
      <c r="B2071" s="252" t="str">
        <f aca="false">IF(VLOOKUP(C2068,'Questionnaire part 2'!$D$254:$I$853,6,FALSE())="","#",ROUND(VLOOKUP(C2068,'Questionnaire part 2'!$D$254:$I$853,6,FALSE()),0))</f>
        <v>#</v>
      </c>
    </row>
    <row r="2072" customFormat="false" ht="15" hidden="false" customHeight="false" outlineLevel="0" collapsed="false">
      <c r="A2072" s="251" t="s">
        <v>1041</v>
      </c>
      <c r="B2072" s="252" t="str">
        <f aca="false">IF(VLOOKUP(C2072,'Questionnaire part 2'!$D$254:$I$853,2,FALSE())="","#",UPPER(VLOOKUP(C2072,'Questionnaire part 2'!$D$254:$I$853,2,FALSE())))</f>
        <v>#</v>
      </c>
      <c r="C2072" s="0" t="n">
        <v>491</v>
      </c>
    </row>
    <row r="2073" customFormat="false" ht="15" hidden="false" customHeight="false" outlineLevel="0" collapsed="false">
      <c r="A2073" s="251" t="s">
        <v>1042</v>
      </c>
      <c r="B2073" s="252" t="str">
        <f aca="false">IF(ISNA(VLOOKUP(VLOOKUP(C2072,'Questionnaire part 2'!$D$254:$I$853,3,FALSE()),'Country &amp; Service Codes'!B:C,2,FALSE())),"#",VLOOKUP(VLOOKUP(C2072,'Questionnaire part 2'!$D$254:$I$853,3,FALSE()),'Country &amp; Service Codes'!B:C,2,FALSE()))</f>
        <v>#</v>
      </c>
    </row>
    <row r="2074" customFormat="false" ht="15" hidden="false" customHeight="false" outlineLevel="0" collapsed="false">
      <c r="A2074" s="251" t="s">
        <v>1043</v>
      </c>
      <c r="B2074" s="252" t="str">
        <f aca="false">IF(VLOOKUP(C2072,'Questionnaire part 2'!$D$254:$I$853,5,FALSE())="","#",ROUND(VLOOKUP(C2072,'Questionnaire part 2'!$D$254:$I$853,5,FALSE()),0))</f>
        <v>#</v>
      </c>
    </row>
    <row r="2075" customFormat="false" ht="15" hidden="false" customHeight="false" outlineLevel="0" collapsed="false">
      <c r="A2075" s="251" t="s">
        <v>1044</v>
      </c>
      <c r="B2075" s="252" t="str">
        <f aca="false">IF(VLOOKUP(C2072,'Questionnaire part 2'!$D$254:$I$853,6,FALSE())="","#",ROUND(VLOOKUP(C2072,'Questionnaire part 2'!$D$254:$I$853,6,FALSE()),0))</f>
        <v>#</v>
      </c>
    </row>
    <row r="2076" customFormat="false" ht="15" hidden="false" customHeight="false" outlineLevel="0" collapsed="false">
      <c r="A2076" s="251" t="s">
        <v>1041</v>
      </c>
      <c r="B2076" s="252" t="str">
        <f aca="false">IF(VLOOKUP(C2076,'Questionnaire part 2'!$D$254:$I$853,2,FALSE())="","#",UPPER(VLOOKUP(C2076,'Questionnaire part 2'!$D$254:$I$853,2,FALSE())))</f>
        <v>#</v>
      </c>
      <c r="C2076" s="0" t="n">
        <v>492</v>
      </c>
    </row>
    <row r="2077" customFormat="false" ht="15" hidden="false" customHeight="false" outlineLevel="0" collapsed="false">
      <c r="A2077" s="251" t="s">
        <v>1042</v>
      </c>
      <c r="B2077" s="252" t="str">
        <f aca="false">IF(ISNA(VLOOKUP(VLOOKUP(C2076,'Questionnaire part 2'!$D$254:$I$853,3,FALSE()),'Country &amp; Service Codes'!B:C,2,FALSE())),"#",VLOOKUP(VLOOKUP(C2076,'Questionnaire part 2'!$D$254:$I$853,3,FALSE()),'Country &amp; Service Codes'!B:C,2,FALSE()))</f>
        <v>#</v>
      </c>
    </row>
    <row r="2078" customFormat="false" ht="15" hidden="false" customHeight="false" outlineLevel="0" collapsed="false">
      <c r="A2078" s="251" t="s">
        <v>1043</v>
      </c>
      <c r="B2078" s="252" t="str">
        <f aca="false">IF(VLOOKUP(C2076,'Questionnaire part 2'!$D$254:$I$853,5,FALSE())="","#",ROUND(VLOOKUP(C2076,'Questionnaire part 2'!$D$254:$I$853,5,FALSE()),0))</f>
        <v>#</v>
      </c>
    </row>
    <row r="2079" customFormat="false" ht="15" hidden="false" customHeight="false" outlineLevel="0" collapsed="false">
      <c r="A2079" s="251" t="s">
        <v>1044</v>
      </c>
      <c r="B2079" s="252" t="str">
        <f aca="false">IF(VLOOKUP(C2076,'Questionnaire part 2'!$D$254:$I$853,6,FALSE())="","#",ROUND(VLOOKUP(C2076,'Questionnaire part 2'!$D$254:$I$853,6,FALSE()),0))</f>
        <v>#</v>
      </c>
    </row>
    <row r="2080" customFormat="false" ht="15" hidden="false" customHeight="false" outlineLevel="0" collapsed="false">
      <c r="A2080" s="251" t="s">
        <v>1041</v>
      </c>
      <c r="B2080" s="252" t="str">
        <f aca="false">IF(VLOOKUP(C2080,'Questionnaire part 2'!$D$254:$I$853,2,FALSE())="","#",UPPER(VLOOKUP(C2080,'Questionnaire part 2'!$D$254:$I$853,2,FALSE())))</f>
        <v>#</v>
      </c>
      <c r="C2080" s="0" t="n">
        <v>493</v>
      </c>
    </row>
    <row r="2081" customFormat="false" ht="15" hidden="false" customHeight="false" outlineLevel="0" collapsed="false">
      <c r="A2081" s="251" t="s">
        <v>1042</v>
      </c>
      <c r="B2081" s="252" t="str">
        <f aca="false">IF(ISNA(VLOOKUP(VLOOKUP(C2080,'Questionnaire part 2'!$D$254:$I$853,3,FALSE()),'Country &amp; Service Codes'!B:C,2,FALSE())),"#",VLOOKUP(VLOOKUP(C2080,'Questionnaire part 2'!$D$254:$I$853,3,FALSE()),'Country &amp; Service Codes'!B:C,2,FALSE()))</f>
        <v>#</v>
      </c>
    </row>
    <row r="2082" customFormat="false" ht="15" hidden="false" customHeight="false" outlineLevel="0" collapsed="false">
      <c r="A2082" s="251" t="s">
        <v>1043</v>
      </c>
      <c r="B2082" s="252" t="str">
        <f aca="false">IF(VLOOKUP(C2080,'Questionnaire part 2'!$D$254:$I$853,5,FALSE())="","#",ROUND(VLOOKUP(C2080,'Questionnaire part 2'!$D$254:$I$853,5,FALSE()),0))</f>
        <v>#</v>
      </c>
    </row>
    <row r="2083" customFormat="false" ht="15" hidden="false" customHeight="false" outlineLevel="0" collapsed="false">
      <c r="A2083" s="251" t="s">
        <v>1044</v>
      </c>
      <c r="B2083" s="252" t="str">
        <f aca="false">IF(VLOOKUP(C2080,'Questionnaire part 2'!$D$254:$I$853,6,FALSE())="","#",ROUND(VLOOKUP(C2080,'Questionnaire part 2'!$D$254:$I$853,6,FALSE()),0))</f>
        <v>#</v>
      </c>
    </row>
    <row r="2084" customFormat="false" ht="15" hidden="false" customHeight="false" outlineLevel="0" collapsed="false">
      <c r="A2084" s="251" t="s">
        <v>1041</v>
      </c>
      <c r="B2084" s="252" t="str">
        <f aca="false">IF(VLOOKUP(C2084,'Questionnaire part 2'!$D$254:$I$853,2,FALSE())="","#",UPPER(VLOOKUP(C2084,'Questionnaire part 2'!$D$254:$I$853,2,FALSE())))</f>
        <v>#</v>
      </c>
      <c r="C2084" s="0" t="n">
        <v>494</v>
      </c>
    </row>
    <row r="2085" customFormat="false" ht="15" hidden="false" customHeight="false" outlineLevel="0" collapsed="false">
      <c r="A2085" s="251" t="s">
        <v>1042</v>
      </c>
      <c r="B2085" s="252" t="str">
        <f aca="false">IF(ISNA(VLOOKUP(VLOOKUP(C2084,'Questionnaire part 2'!$D$254:$I$853,3,FALSE()),'Country &amp; Service Codes'!B:C,2,FALSE())),"#",VLOOKUP(VLOOKUP(C2084,'Questionnaire part 2'!$D$254:$I$853,3,FALSE()),'Country &amp; Service Codes'!B:C,2,FALSE()))</f>
        <v>#</v>
      </c>
    </row>
    <row r="2086" customFormat="false" ht="15" hidden="false" customHeight="false" outlineLevel="0" collapsed="false">
      <c r="A2086" s="251" t="s">
        <v>1043</v>
      </c>
      <c r="B2086" s="252" t="str">
        <f aca="false">IF(VLOOKUP(C2084,'Questionnaire part 2'!$D$254:$I$853,5,FALSE())="","#",ROUND(VLOOKUP(C2084,'Questionnaire part 2'!$D$254:$I$853,5,FALSE()),0))</f>
        <v>#</v>
      </c>
    </row>
    <row r="2087" customFormat="false" ht="15" hidden="false" customHeight="false" outlineLevel="0" collapsed="false">
      <c r="A2087" s="251" t="s">
        <v>1044</v>
      </c>
      <c r="B2087" s="252" t="str">
        <f aca="false">IF(VLOOKUP(C2084,'Questionnaire part 2'!$D$254:$I$853,6,FALSE())="","#",ROUND(VLOOKUP(C2084,'Questionnaire part 2'!$D$254:$I$853,6,FALSE()),0))</f>
        <v>#</v>
      </c>
    </row>
    <row r="2088" customFormat="false" ht="15" hidden="false" customHeight="false" outlineLevel="0" collapsed="false">
      <c r="A2088" s="251" t="s">
        <v>1041</v>
      </c>
      <c r="B2088" s="252" t="str">
        <f aca="false">IF(VLOOKUP(C2088,'Questionnaire part 2'!$D$254:$I$853,2,FALSE())="","#",UPPER(VLOOKUP(C2088,'Questionnaire part 2'!$D$254:$I$853,2,FALSE())))</f>
        <v>#</v>
      </c>
      <c r="C2088" s="0" t="n">
        <v>495</v>
      </c>
    </row>
    <row r="2089" customFormat="false" ht="15" hidden="false" customHeight="false" outlineLevel="0" collapsed="false">
      <c r="A2089" s="251" t="s">
        <v>1042</v>
      </c>
      <c r="B2089" s="252" t="str">
        <f aca="false">IF(ISNA(VLOOKUP(VLOOKUP(C2088,'Questionnaire part 2'!$D$254:$I$853,3,FALSE()),'Country &amp; Service Codes'!B:C,2,FALSE())),"#",VLOOKUP(VLOOKUP(C2088,'Questionnaire part 2'!$D$254:$I$853,3,FALSE()),'Country &amp; Service Codes'!B:C,2,FALSE()))</f>
        <v>#</v>
      </c>
    </row>
    <row r="2090" customFormat="false" ht="15" hidden="false" customHeight="false" outlineLevel="0" collapsed="false">
      <c r="A2090" s="251" t="s">
        <v>1043</v>
      </c>
      <c r="B2090" s="252" t="str">
        <f aca="false">IF(VLOOKUP(C2088,'Questionnaire part 2'!$D$254:$I$853,5,FALSE())="","#",ROUND(VLOOKUP(C2088,'Questionnaire part 2'!$D$254:$I$853,5,FALSE()),0))</f>
        <v>#</v>
      </c>
    </row>
    <row r="2091" customFormat="false" ht="15" hidden="false" customHeight="false" outlineLevel="0" collapsed="false">
      <c r="A2091" s="251" t="s">
        <v>1044</v>
      </c>
      <c r="B2091" s="252" t="str">
        <f aca="false">IF(VLOOKUP(C2088,'Questionnaire part 2'!$D$254:$I$853,6,FALSE())="","#",ROUND(VLOOKUP(C2088,'Questionnaire part 2'!$D$254:$I$853,6,FALSE()),0))</f>
        <v>#</v>
      </c>
    </row>
    <row r="2092" customFormat="false" ht="15" hidden="false" customHeight="false" outlineLevel="0" collapsed="false">
      <c r="A2092" s="251" t="s">
        <v>1041</v>
      </c>
      <c r="B2092" s="252" t="str">
        <f aca="false">IF(VLOOKUP(C2092,'Questionnaire part 2'!$D$254:$I$853,2,FALSE())="","#",UPPER(VLOOKUP(C2092,'Questionnaire part 2'!$D$254:$I$853,2,FALSE())))</f>
        <v>#</v>
      </c>
      <c r="C2092" s="0" t="n">
        <v>496</v>
      </c>
    </row>
    <row r="2093" customFormat="false" ht="15" hidden="false" customHeight="false" outlineLevel="0" collapsed="false">
      <c r="A2093" s="251" t="s">
        <v>1042</v>
      </c>
      <c r="B2093" s="252" t="str">
        <f aca="false">IF(ISNA(VLOOKUP(VLOOKUP(C2092,'Questionnaire part 2'!$D$254:$I$853,3,FALSE()),'Country &amp; Service Codes'!B:C,2,FALSE())),"#",VLOOKUP(VLOOKUP(C2092,'Questionnaire part 2'!$D$254:$I$853,3,FALSE()),'Country &amp; Service Codes'!B:C,2,FALSE()))</f>
        <v>#</v>
      </c>
    </row>
    <row r="2094" customFormat="false" ht="15" hidden="false" customHeight="false" outlineLevel="0" collapsed="false">
      <c r="A2094" s="251" t="s">
        <v>1043</v>
      </c>
      <c r="B2094" s="252" t="str">
        <f aca="false">IF(VLOOKUP(C2092,'Questionnaire part 2'!$D$254:$I$853,5,FALSE())="","#",ROUND(VLOOKUP(C2092,'Questionnaire part 2'!$D$254:$I$853,5,FALSE()),0))</f>
        <v>#</v>
      </c>
    </row>
    <row r="2095" customFormat="false" ht="15" hidden="false" customHeight="false" outlineLevel="0" collapsed="false">
      <c r="A2095" s="251" t="s">
        <v>1044</v>
      </c>
      <c r="B2095" s="252" t="str">
        <f aca="false">IF(VLOOKUP(C2092,'Questionnaire part 2'!$D$254:$I$853,6,FALSE())="","#",ROUND(VLOOKUP(C2092,'Questionnaire part 2'!$D$254:$I$853,6,FALSE()),0))</f>
        <v>#</v>
      </c>
    </row>
    <row r="2096" customFormat="false" ht="15" hidden="false" customHeight="false" outlineLevel="0" collapsed="false">
      <c r="A2096" s="251" t="s">
        <v>1041</v>
      </c>
      <c r="B2096" s="252" t="str">
        <f aca="false">IF(VLOOKUP(C2096,'Questionnaire part 2'!$D$254:$I$853,2,FALSE())="","#",UPPER(VLOOKUP(C2096,'Questionnaire part 2'!$D$254:$I$853,2,FALSE())))</f>
        <v>#</v>
      </c>
      <c r="C2096" s="0" t="n">
        <v>497</v>
      </c>
    </row>
    <row r="2097" customFormat="false" ht="15" hidden="false" customHeight="false" outlineLevel="0" collapsed="false">
      <c r="A2097" s="251" t="s">
        <v>1042</v>
      </c>
      <c r="B2097" s="252" t="str">
        <f aca="false">IF(ISNA(VLOOKUP(VLOOKUP(C2096,'Questionnaire part 2'!$D$254:$I$853,3,FALSE()),'Country &amp; Service Codes'!B:C,2,FALSE())),"#",VLOOKUP(VLOOKUP(C2096,'Questionnaire part 2'!$D$254:$I$853,3,FALSE()),'Country &amp; Service Codes'!B:C,2,FALSE()))</f>
        <v>#</v>
      </c>
    </row>
    <row r="2098" customFormat="false" ht="15" hidden="false" customHeight="false" outlineLevel="0" collapsed="false">
      <c r="A2098" s="251" t="s">
        <v>1043</v>
      </c>
      <c r="B2098" s="252" t="str">
        <f aca="false">IF(VLOOKUP(C2096,'Questionnaire part 2'!$D$254:$I$853,5,FALSE())="","#",ROUND(VLOOKUP(C2096,'Questionnaire part 2'!$D$254:$I$853,5,FALSE()),0))</f>
        <v>#</v>
      </c>
    </row>
    <row r="2099" customFormat="false" ht="15" hidden="false" customHeight="false" outlineLevel="0" collapsed="false">
      <c r="A2099" s="251" t="s">
        <v>1044</v>
      </c>
      <c r="B2099" s="252" t="str">
        <f aca="false">IF(VLOOKUP(C2096,'Questionnaire part 2'!$D$254:$I$853,6,FALSE())="","#",ROUND(VLOOKUP(C2096,'Questionnaire part 2'!$D$254:$I$853,6,FALSE()),0))</f>
        <v>#</v>
      </c>
    </row>
    <row r="2100" customFormat="false" ht="15" hidden="false" customHeight="false" outlineLevel="0" collapsed="false">
      <c r="A2100" s="251" t="s">
        <v>1041</v>
      </c>
      <c r="B2100" s="252" t="str">
        <f aca="false">IF(VLOOKUP(C2100,'Questionnaire part 2'!$D$254:$I$853,2,FALSE())="","#",UPPER(VLOOKUP(C2100,'Questionnaire part 2'!$D$254:$I$853,2,FALSE())))</f>
        <v>#</v>
      </c>
      <c r="C2100" s="0" t="n">
        <v>498</v>
      </c>
    </row>
    <row r="2101" customFormat="false" ht="15" hidden="false" customHeight="false" outlineLevel="0" collapsed="false">
      <c r="A2101" s="251" t="s">
        <v>1042</v>
      </c>
      <c r="B2101" s="252" t="str">
        <f aca="false">IF(ISNA(VLOOKUP(VLOOKUP(C2100,'Questionnaire part 2'!$D$254:$I$853,3,FALSE()),'Country &amp; Service Codes'!B:C,2,FALSE())),"#",VLOOKUP(VLOOKUP(C2100,'Questionnaire part 2'!$D$254:$I$853,3,FALSE()),'Country &amp; Service Codes'!B:C,2,FALSE()))</f>
        <v>#</v>
      </c>
    </row>
    <row r="2102" customFormat="false" ht="15" hidden="false" customHeight="false" outlineLevel="0" collapsed="false">
      <c r="A2102" s="251" t="s">
        <v>1043</v>
      </c>
      <c r="B2102" s="252" t="str">
        <f aca="false">IF(VLOOKUP(C2100,'Questionnaire part 2'!$D$254:$I$853,5,FALSE())="","#",ROUND(VLOOKUP(C2100,'Questionnaire part 2'!$D$254:$I$853,5,FALSE()),0))</f>
        <v>#</v>
      </c>
    </row>
    <row r="2103" customFormat="false" ht="15" hidden="false" customHeight="false" outlineLevel="0" collapsed="false">
      <c r="A2103" s="251" t="s">
        <v>1044</v>
      </c>
      <c r="B2103" s="252" t="str">
        <f aca="false">IF(VLOOKUP(C2100,'Questionnaire part 2'!$D$254:$I$853,6,FALSE())="","#",ROUND(VLOOKUP(C2100,'Questionnaire part 2'!$D$254:$I$853,6,FALSE()),0))</f>
        <v>#</v>
      </c>
    </row>
    <row r="2104" customFormat="false" ht="15" hidden="false" customHeight="false" outlineLevel="0" collapsed="false">
      <c r="A2104" s="251" t="s">
        <v>1041</v>
      </c>
      <c r="B2104" s="252" t="str">
        <f aca="false">IF(VLOOKUP(C2104,'Questionnaire part 2'!$D$254:$I$853,2,FALSE())="","#",UPPER(VLOOKUP(C2104,'Questionnaire part 2'!$D$254:$I$853,2,FALSE())))</f>
        <v>#</v>
      </c>
      <c r="C2104" s="0" t="n">
        <v>499</v>
      </c>
    </row>
    <row r="2105" customFormat="false" ht="15" hidden="false" customHeight="false" outlineLevel="0" collapsed="false">
      <c r="A2105" s="251" t="s">
        <v>1042</v>
      </c>
      <c r="B2105" s="252" t="str">
        <f aca="false">IF(ISNA(VLOOKUP(VLOOKUP(C2104,'Questionnaire part 2'!$D$254:$I$853,3,FALSE()),'Country &amp; Service Codes'!B:C,2,FALSE())),"#",VLOOKUP(VLOOKUP(C2104,'Questionnaire part 2'!$D$254:$I$853,3,FALSE()),'Country &amp; Service Codes'!B:C,2,FALSE()))</f>
        <v>#</v>
      </c>
    </row>
    <row r="2106" customFormat="false" ht="15" hidden="false" customHeight="false" outlineLevel="0" collapsed="false">
      <c r="A2106" s="251" t="s">
        <v>1043</v>
      </c>
      <c r="B2106" s="252" t="str">
        <f aca="false">IF(VLOOKUP(C2104,'Questionnaire part 2'!$D$254:$I$853,5,FALSE())="","#",ROUND(VLOOKUP(C2104,'Questionnaire part 2'!$D$254:$I$853,5,FALSE()),0))</f>
        <v>#</v>
      </c>
    </row>
    <row r="2107" customFormat="false" ht="15" hidden="false" customHeight="false" outlineLevel="0" collapsed="false">
      <c r="A2107" s="251" t="s">
        <v>1044</v>
      </c>
      <c r="B2107" s="252" t="str">
        <f aca="false">IF(VLOOKUP(C2104,'Questionnaire part 2'!$D$254:$I$853,6,FALSE())="","#",ROUND(VLOOKUP(C2104,'Questionnaire part 2'!$D$254:$I$853,6,FALSE()),0))</f>
        <v>#</v>
      </c>
    </row>
    <row r="2108" customFormat="false" ht="15" hidden="false" customHeight="false" outlineLevel="0" collapsed="false">
      <c r="A2108" s="251" t="s">
        <v>1041</v>
      </c>
      <c r="B2108" s="252" t="str">
        <f aca="false">IF(VLOOKUP(C2108,'Questionnaire part 2'!$D$254:$I$853,2,FALSE())="","#",UPPER(VLOOKUP(C2108,'Questionnaire part 2'!$D$254:$I$853,2,FALSE())))</f>
        <v>#</v>
      </c>
      <c r="C2108" s="0" t="n">
        <v>500</v>
      </c>
    </row>
    <row r="2109" customFormat="false" ht="15" hidden="false" customHeight="false" outlineLevel="0" collapsed="false">
      <c r="A2109" s="251" t="s">
        <v>1042</v>
      </c>
      <c r="B2109" s="252" t="str">
        <f aca="false">IF(ISNA(VLOOKUP(VLOOKUP(C2108,'Questionnaire part 2'!$D$254:$I$853,3,FALSE()),'Country &amp; Service Codes'!B:C,2,FALSE())),"#",VLOOKUP(VLOOKUP(C2108,'Questionnaire part 2'!$D$254:$I$853,3,FALSE()),'Country &amp; Service Codes'!B:C,2,FALSE()))</f>
        <v>#</v>
      </c>
    </row>
    <row r="2110" customFormat="false" ht="15" hidden="false" customHeight="false" outlineLevel="0" collapsed="false">
      <c r="A2110" s="251" t="s">
        <v>1043</v>
      </c>
      <c r="B2110" s="252" t="str">
        <f aca="false">IF(VLOOKUP(C2108,'Questionnaire part 2'!$D$254:$I$853,5,FALSE())="","#",ROUND(VLOOKUP(C2108,'Questionnaire part 2'!$D$254:$I$853,5,FALSE()),0))</f>
        <v>#</v>
      </c>
    </row>
    <row r="2111" customFormat="false" ht="15" hidden="false" customHeight="false" outlineLevel="0" collapsed="false">
      <c r="A2111" s="251" t="s">
        <v>1044</v>
      </c>
      <c r="B2111" s="252" t="str">
        <f aca="false">IF(VLOOKUP(C2108,'Questionnaire part 2'!$D$254:$I$853,6,FALSE())="","#",ROUND(VLOOKUP(C2108,'Questionnaire part 2'!$D$254:$I$853,6,FALSE()),0))</f>
        <v>#</v>
      </c>
    </row>
    <row r="2112" customFormat="false" ht="15" hidden="false" customHeight="false" outlineLevel="0" collapsed="false">
      <c r="A2112" s="251" t="s">
        <v>1041</v>
      </c>
      <c r="B2112" s="252" t="str">
        <f aca="false">IF(VLOOKUP(C2112,'Questionnaire part 2'!$D$254:$I$853,2,FALSE())="","#",UPPER(VLOOKUP(C2112,'Questionnaire part 2'!$D$254:$I$853,2,FALSE())))</f>
        <v>#</v>
      </c>
      <c r="C2112" s="0" t="n">
        <v>501</v>
      </c>
    </row>
    <row r="2113" customFormat="false" ht="15" hidden="false" customHeight="false" outlineLevel="0" collapsed="false">
      <c r="A2113" s="251" t="s">
        <v>1042</v>
      </c>
      <c r="B2113" s="252" t="str">
        <f aca="false">IF(ISNA(VLOOKUP(VLOOKUP(C2112,'Questionnaire part 2'!$D$254:$I$853,3,FALSE()),'Country &amp; Service Codes'!B:C,2,FALSE())),"#",VLOOKUP(VLOOKUP(C2112,'Questionnaire part 2'!$D$254:$I$853,3,FALSE()),'Country &amp; Service Codes'!B:C,2,FALSE()))</f>
        <v>#</v>
      </c>
    </row>
    <row r="2114" customFormat="false" ht="15" hidden="false" customHeight="false" outlineLevel="0" collapsed="false">
      <c r="A2114" s="251" t="s">
        <v>1043</v>
      </c>
      <c r="B2114" s="252" t="str">
        <f aca="false">IF(VLOOKUP(C2112,'Questionnaire part 2'!$D$254:$I$853,5,FALSE())="","#",ROUND(VLOOKUP(C2112,'Questionnaire part 2'!$D$254:$I$853,5,FALSE()),0))</f>
        <v>#</v>
      </c>
    </row>
    <row r="2115" customFormat="false" ht="15" hidden="false" customHeight="false" outlineLevel="0" collapsed="false">
      <c r="A2115" s="251" t="s">
        <v>1044</v>
      </c>
      <c r="B2115" s="252" t="str">
        <f aca="false">IF(VLOOKUP(C2112,'Questionnaire part 2'!$D$254:$I$853,6,FALSE())="","#",ROUND(VLOOKUP(C2112,'Questionnaire part 2'!$D$254:$I$853,6,FALSE()),0))</f>
        <v>#</v>
      </c>
    </row>
    <row r="2116" customFormat="false" ht="15" hidden="false" customHeight="false" outlineLevel="0" collapsed="false">
      <c r="A2116" s="251" t="s">
        <v>1041</v>
      </c>
      <c r="B2116" s="252" t="str">
        <f aca="false">IF(VLOOKUP(C2116,'Questionnaire part 2'!$D$254:$I$853,2,FALSE())="","#",UPPER(VLOOKUP(C2116,'Questionnaire part 2'!$D$254:$I$853,2,FALSE())))</f>
        <v>#</v>
      </c>
      <c r="C2116" s="0" t="n">
        <v>502</v>
      </c>
    </row>
    <row r="2117" customFormat="false" ht="15" hidden="false" customHeight="false" outlineLevel="0" collapsed="false">
      <c r="A2117" s="251" t="s">
        <v>1042</v>
      </c>
      <c r="B2117" s="252" t="str">
        <f aca="false">IF(ISNA(VLOOKUP(VLOOKUP(C2116,'Questionnaire part 2'!$D$254:$I$853,3,FALSE()),'Country &amp; Service Codes'!B:C,2,FALSE())),"#",VLOOKUP(VLOOKUP(C2116,'Questionnaire part 2'!$D$254:$I$853,3,FALSE()),'Country &amp; Service Codes'!B:C,2,FALSE()))</f>
        <v>#</v>
      </c>
    </row>
    <row r="2118" customFormat="false" ht="15" hidden="false" customHeight="false" outlineLevel="0" collapsed="false">
      <c r="A2118" s="251" t="s">
        <v>1043</v>
      </c>
      <c r="B2118" s="252" t="str">
        <f aca="false">IF(VLOOKUP(C2116,'Questionnaire part 2'!$D$254:$I$853,5,FALSE())="","#",ROUND(VLOOKUP(C2116,'Questionnaire part 2'!$D$254:$I$853,5,FALSE()),0))</f>
        <v>#</v>
      </c>
    </row>
    <row r="2119" customFormat="false" ht="15" hidden="false" customHeight="false" outlineLevel="0" collapsed="false">
      <c r="A2119" s="251" t="s">
        <v>1044</v>
      </c>
      <c r="B2119" s="252" t="str">
        <f aca="false">IF(VLOOKUP(C2116,'Questionnaire part 2'!$D$254:$I$853,6,FALSE())="","#",ROUND(VLOOKUP(C2116,'Questionnaire part 2'!$D$254:$I$853,6,FALSE()),0))</f>
        <v>#</v>
      </c>
    </row>
    <row r="2120" customFormat="false" ht="15" hidden="false" customHeight="false" outlineLevel="0" collapsed="false">
      <c r="A2120" s="251" t="s">
        <v>1041</v>
      </c>
      <c r="B2120" s="252" t="str">
        <f aca="false">IF(VLOOKUP(C2120,'Questionnaire part 2'!$D$254:$I$853,2,FALSE())="","#",UPPER(VLOOKUP(C2120,'Questionnaire part 2'!$D$254:$I$853,2,FALSE())))</f>
        <v>#</v>
      </c>
      <c r="C2120" s="0" t="n">
        <v>503</v>
      </c>
    </row>
    <row r="2121" customFormat="false" ht="15" hidden="false" customHeight="false" outlineLevel="0" collapsed="false">
      <c r="A2121" s="251" t="s">
        <v>1042</v>
      </c>
      <c r="B2121" s="252" t="str">
        <f aca="false">IF(ISNA(VLOOKUP(VLOOKUP(C2120,'Questionnaire part 2'!$D$254:$I$853,3,FALSE()),'Country &amp; Service Codes'!B:C,2,FALSE())),"#",VLOOKUP(VLOOKUP(C2120,'Questionnaire part 2'!$D$254:$I$853,3,FALSE()),'Country &amp; Service Codes'!B:C,2,FALSE()))</f>
        <v>#</v>
      </c>
    </row>
    <row r="2122" customFormat="false" ht="15" hidden="false" customHeight="false" outlineLevel="0" collapsed="false">
      <c r="A2122" s="251" t="s">
        <v>1043</v>
      </c>
      <c r="B2122" s="252" t="str">
        <f aca="false">IF(VLOOKUP(C2120,'Questionnaire part 2'!$D$254:$I$853,5,FALSE())="","#",ROUND(VLOOKUP(C2120,'Questionnaire part 2'!$D$254:$I$853,5,FALSE()),0))</f>
        <v>#</v>
      </c>
    </row>
    <row r="2123" customFormat="false" ht="15" hidden="false" customHeight="false" outlineLevel="0" collapsed="false">
      <c r="A2123" s="251" t="s">
        <v>1044</v>
      </c>
      <c r="B2123" s="252" t="str">
        <f aca="false">IF(VLOOKUP(C2120,'Questionnaire part 2'!$D$254:$I$853,6,FALSE())="","#",ROUND(VLOOKUP(C2120,'Questionnaire part 2'!$D$254:$I$853,6,FALSE()),0))</f>
        <v>#</v>
      </c>
    </row>
    <row r="2124" customFormat="false" ht="15" hidden="false" customHeight="false" outlineLevel="0" collapsed="false">
      <c r="A2124" s="251" t="s">
        <v>1041</v>
      </c>
      <c r="B2124" s="252" t="str">
        <f aca="false">IF(VLOOKUP(C2124,'Questionnaire part 2'!$D$254:$I$853,2,FALSE())="","#",UPPER(VLOOKUP(C2124,'Questionnaire part 2'!$D$254:$I$853,2,FALSE())))</f>
        <v>#</v>
      </c>
      <c r="C2124" s="0" t="n">
        <v>504</v>
      </c>
    </row>
    <row r="2125" customFormat="false" ht="15" hidden="false" customHeight="false" outlineLevel="0" collapsed="false">
      <c r="A2125" s="251" t="s">
        <v>1042</v>
      </c>
      <c r="B2125" s="252" t="str">
        <f aca="false">IF(ISNA(VLOOKUP(VLOOKUP(C2124,'Questionnaire part 2'!$D$254:$I$853,3,FALSE()),'Country &amp; Service Codes'!B:C,2,FALSE())),"#",VLOOKUP(VLOOKUP(C2124,'Questionnaire part 2'!$D$254:$I$853,3,FALSE()),'Country &amp; Service Codes'!B:C,2,FALSE()))</f>
        <v>#</v>
      </c>
    </row>
    <row r="2126" customFormat="false" ht="15" hidden="false" customHeight="false" outlineLevel="0" collapsed="false">
      <c r="A2126" s="251" t="s">
        <v>1043</v>
      </c>
      <c r="B2126" s="252" t="str">
        <f aca="false">IF(VLOOKUP(C2124,'Questionnaire part 2'!$D$254:$I$853,5,FALSE())="","#",ROUND(VLOOKUP(C2124,'Questionnaire part 2'!$D$254:$I$853,5,FALSE()),0))</f>
        <v>#</v>
      </c>
    </row>
    <row r="2127" customFormat="false" ht="15" hidden="false" customHeight="false" outlineLevel="0" collapsed="false">
      <c r="A2127" s="251" t="s">
        <v>1044</v>
      </c>
      <c r="B2127" s="252" t="str">
        <f aca="false">IF(VLOOKUP(C2124,'Questionnaire part 2'!$D$254:$I$853,6,FALSE())="","#",ROUND(VLOOKUP(C2124,'Questionnaire part 2'!$D$254:$I$853,6,FALSE()),0))</f>
        <v>#</v>
      </c>
    </row>
    <row r="2128" customFormat="false" ht="15" hidden="false" customHeight="false" outlineLevel="0" collapsed="false">
      <c r="A2128" s="251" t="s">
        <v>1041</v>
      </c>
      <c r="B2128" s="252" t="str">
        <f aca="false">IF(VLOOKUP(C2128,'Questionnaire part 2'!$D$254:$I$853,2,FALSE())="","#",UPPER(VLOOKUP(C2128,'Questionnaire part 2'!$D$254:$I$853,2,FALSE())))</f>
        <v>#</v>
      </c>
      <c r="C2128" s="0" t="n">
        <v>505</v>
      </c>
    </row>
    <row r="2129" customFormat="false" ht="15" hidden="false" customHeight="false" outlineLevel="0" collapsed="false">
      <c r="A2129" s="251" t="s">
        <v>1042</v>
      </c>
      <c r="B2129" s="252" t="str">
        <f aca="false">IF(ISNA(VLOOKUP(VLOOKUP(C2128,'Questionnaire part 2'!$D$254:$I$853,3,FALSE()),'Country &amp; Service Codes'!B:C,2,FALSE())),"#",VLOOKUP(VLOOKUP(C2128,'Questionnaire part 2'!$D$254:$I$853,3,FALSE()),'Country &amp; Service Codes'!B:C,2,FALSE()))</f>
        <v>#</v>
      </c>
    </row>
    <row r="2130" customFormat="false" ht="15" hidden="false" customHeight="false" outlineLevel="0" collapsed="false">
      <c r="A2130" s="251" t="s">
        <v>1043</v>
      </c>
      <c r="B2130" s="252" t="str">
        <f aca="false">IF(VLOOKUP(C2128,'Questionnaire part 2'!$D$254:$I$853,5,FALSE())="","#",ROUND(VLOOKUP(C2128,'Questionnaire part 2'!$D$254:$I$853,5,FALSE()),0))</f>
        <v>#</v>
      </c>
    </row>
    <row r="2131" customFormat="false" ht="15" hidden="false" customHeight="false" outlineLevel="0" collapsed="false">
      <c r="A2131" s="251" t="s">
        <v>1044</v>
      </c>
      <c r="B2131" s="252" t="str">
        <f aca="false">IF(VLOOKUP(C2128,'Questionnaire part 2'!$D$254:$I$853,6,FALSE())="","#",ROUND(VLOOKUP(C2128,'Questionnaire part 2'!$D$254:$I$853,6,FALSE()),0))</f>
        <v>#</v>
      </c>
    </row>
    <row r="2132" customFormat="false" ht="15" hidden="false" customHeight="false" outlineLevel="0" collapsed="false">
      <c r="A2132" s="251" t="s">
        <v>1041</v>
      </c>
      <c r="B2132" s="252" t="str">
        <f aca="false">IF(VLOOKUP(C2132,'Questionnaire part 2'!$D$254:$I$853,2,FALSE())="","#",UPPER(VLOOKUP(C2132,'Questionnaire part 2'!$D$254:$I$853,2,FALSE())))</f>
        <v>#</v>
      </c>
      <c r="C2132" s="0" t="n">
        <v>506</v>
      </c>
    </row>
    <row r="2133" customFormat="false" ht="15" hidden="false" customHeight="false" outlineLevel="0" collapsed="false">
      <c r="A2133" s="251" t="s">
        <v>1042</v>
      </c>
      <c r="B2133" s="252" t="str">
        <f aca="false">IF(ISNA(VLOOKUP(VLOOKUP(C2132,'Questionnaire part 2'!$D$254:$I$853,3,FALSE()),'Country &amp; Service Codes'!B:C,2,FALSE())),"#",VLOOKUP(VLOOKUP(C2132,'Questionnaire part 2'!$D$254:$I$853,3,FALSE()),'Country &amp; Service Codes'!B:C,2,FALSE()))</f>
        <v>#</v>
      </c>
    </row>
    <row r="2134" customFormat="false" ht="15" hidden="false" customHeight="false" outlineLevel="0" collapsed="false">
      <c r="A2134" s="251" t="s">
        <v>1043</v>
      </c>
      <c r="B2134" s="252" t="str">
        <f aca="false">IF(VLOOKUP(C2132,'Questionnaire part 2'!$D$254:$I$853,5,FALSE())="","#",ROUND(VLOOKUP(C2132,'Questionnaire part 2'!$D$254:$I$853,5,FALSE()),0))</f>
        <v>#</v>
      </c>
    </row>
    <row r="2135" customFormat="false" ht="15" hidden="false" customHeight="false" outlineLevel="0" collapsed="false">
      <c r="A2135" s="251" t="s">
        <v>1044</v>
      </c>
      <c r="B2135" s="252" t="str">
        <f aca="false">IF(VLOOKUP(C2132,'Questionnaire part 2'!$D$254:$I$853,6,FALSE())="","#",ROUND(VLOOKUP(C2132,'Questionnaire part 2'!$D$254:$I$853,6,FALSE()),0))</f>
        <v>#</v>
      </c>
    </row>
    <row r="2136" customFormat="false" ht="15" hidden="false" customHeight="false" outlineLevel="0" collapsed="false">
      <c r="A2136" s="251" t="s">
        <v>1041</v>
      </c>
      <c r="B2136" s="252" t="str">
        <f aca="false">IF(VLOOKUP(C2136,'Questionnaire part 2'!$D$254:$I$853,2,FALSE())="","#",UPPER(VLOOKUP(C2136,'Questionnaire part 2'!$D$254:$I$853,2,FALSE())))</f>
        <v>#</v>
      </c>
      <c r="C2136" s="0" t="n">
        <v>507</v>
      </c>
    </row>
    <row r="2137" customFormat="false" ht="15" hidden="false" customHeight="false" outlineLevel="0" collapsed="false">
      <c r="A2137" s="251" t="s">
        <v>1042</v>
      </c>
      <c r="B2137" s="252" t="str">
        <f aca="false">IF(ISNA(VLOOKUP(VLOOKUP(C2136,'Questionnaire part 2'!$D$254:$I$853,3,FALSE()),'Country &amp; Service Codes'!B:C,2,FALSE())),"#",VLOOKUP(VLOOKUP(C2136,'Questionnaire part 2'!$D$254:$I$853,3,FALSE()),'Country &amp; Service Codes'!B:C,2,FALSE()))</f>
        <v>#</v>
      </c>
    </row>
    <row r="2138" customFormat="false" ht="15" hidden="false" customHeight="false" outlineLevel="0" collapsed="false">
      <c r="A2138" s="251" t="s">
        <v>1043</v>
      </c>
      <c r="B2138" s="252" t="str">
        <f aca="false">IF(VLOOKUP(C2136,'Questionnaire part 2'!$D$254:$I$853,5,FALSE())="","#",ROUND(VLOOKUP(C2136,'Questionnaire part 2'!$D$254:$I$853,5,FALSE()),0))</f>
        <v>#</v>
      </c>
    </row>
    <row r="2139" customFormat="false" ht="15" hidden="false" customHeight="false" outlineLevel="0" collapsed="false">
      <c r="A2139" s="251" t="s">
        <v>1044</v>
      </c>
      <c r="B2139" s="252" t="str">
        <f aca="false">IF(VLOOKUP(C2136,'Questionnaire part 2'!$D$254:$I$853,6,FALSE())="","#",ROUND(VLOOKUP(C2136,'Questionnaire part 2'!$D$254:$I$853,6,FALSE()),0))</f>
        <v>#</v>
      </c>
    </row>
    <row r="2140" customFormat="false" ht="15" hidden="false" customHeight="false" outlineLevel="0" collapsed="false">
      <c r="A2140" s="251" t="s">
        <v>1041</v>
      </c>
      <c r="B2140" s="252" t="str">
        <f aca="false">IF(VLOOKUP(C2140,'Questionnaire part 2'!$D$254:$I$853,2,FALSE())="","#",UPPER(VLOOKUP(C2140,'Questionnaire part 2'!$D$254:$I$853,2,FALSE())))</f>
        <v>#</v>
      </c>
      <c r="C2140" s="0" t="n">
        <v>508</v>
      </c>
    </row>
    <row r="2141" customFormat="false" ht="15" hidden="false" customHeight="false" outlineLevel="0" collapsed="false">
      <c r="A2141" s="251" t="s">
        <v>1042</v>
      </c>
      <c r="B2141" s="252" t="str">
        <f aca="false">IF(ISNA(VLOOKUP(VLOOKUP(C2140,'Questionnaire part 2'!$D$254:$I$853,3,FALSE()),'Country &amp; Service Codes'!B:C,2,FALSE())),"#",VLOOKUP(VLOOKUP(C2140,'Questionnaire part 2'!$D$254:$I$853,3,FALSE()),'Country &amp; Service Codes'!B:C,2,FALSE()))</f>
        <v>#</v>
      </c>
    </row>
    <row r="2142" customFormat="false" ht="15" hidden="false" customHeight="false" outlineLevel="0" collapsed="false">
      <c r="A2142" s="251" t="s">
        <v>1043</v>
      </c>
      <c r="B2142" s="252" t="str">
        <f aca="false">IF(VLOOKUP(C2140,'Questionnaire part 2'!$D$254:$I$853,5,FALSE())="","#",ROUND(VLOOKUP(C2140,'Questionnaire part 2'!$D$254:$I$853,5,FALSE()),0))</f>
        <v>#</v>
      </c>
    </row>
    <row r="2143" customFormat="false" ht="15" hidden="false" customHeight="false" outlineLevel="0" collapsed="false">
      <c r="A2143" s="251" t="s">
        <v>1044</v>
      </c>
      <c r="B2143" s="252" t="str">
        <f aca="false">IF(VLOOKUP(C2140,'Questionnaire part 2'!$D$254:$I$853,6,FALSE())="","#",ROUND(VLOOKUP(C2140,'Questionnaire part 2'!$D$254:$I$853,6,FALSE()),0))</f>
        <v>#</v>
      </c>
    </row>
    <row r="2144" customFormat="false" ht="15" hidden="false" customHeight="false" outlineLevel="0" collapsed="false">
      <c r="A2144" s="251" t="s">
        <v>1041</v>
      </c>
      <c r="B2144" s="252" t="str">
        <f aca="false">IF(VLOOKUP(C2144,'Questionnaire part 2'!$D$254:$I$853,2,FALSE())="","#",UPPER(VLOOKUP(C2144,'Questionnaire part 2'!$D$254:$I$853,2,FALSE())))</f>
        <v>#</v>
      </c>
      <c r="C2144" s="0" t="n">
        <v>509</v>
      </c>
    </row>
    <row r="2145" customFormat="false" ht="15" hidden="false" customHeight="false" outlineLevel="0" collapsed="false">
      <c r="A2145" s="251" t="s">
        <v>1042</v>
      </c>
      <c r="B2145" s="252" t="str">
        <f aca="false">IF(ISNA(VLOOKUP(VLOOKUP(C2144,'Questionnaire part 2'!$D$254:$I$853,3,FALSE()),'Country &amp; Service Codes'!B:C,2,FALSE())),"#",VLOOKUP(VLOOKUP(C2144,'Questionnaire part 2'!$D$254:$I$853,3,FALSE()),'Country &amp; Service Codes'!B:C,2,FALSE()))</f>
        <v>#</v>
      </c>
    </row>
    <row r="2146" customFormat="false" ht="15" hidden="false" customHeight="false" outlineLevel="0" collapsed="false">
      <c r="A2146" s="251" t="s">
        <v>1043</v>
      </c>
      <c r="B2146" s="252" t="str">
        <f aca="false">IF(VLOOKUP(C2144,'Questionnaire part 2'!$D$254:$I$853,5,FALSE())="","#",ROUND(VLOOKUP(C2144,'Questionnaire part 2'!$D$254:$I$853,5,FALSE()),0))</f>
        <v>#</v>
      </c>
    </row>
    <row r="2147" customFormat="false" ht="15" hidden="false" customHeight="false" outlineLevel="0" collapsed="false">
      <c r="A2147" s="251" t="s">
        <v>1044</v>
      </c>
      <c r="B2147" s="252" t="str">
        <f aca="false">IF(VLOOKUP(C2144,'Questionnaire part 2'!$D$254:$I$853,6,FALSE())="","#",ROUND(VLOOKUP(C2144,'Questionnaire part 2'!$D$254:$I$853,6,FALSE()),0))</f>
        <v>#</v>
      </c>
    </row>
    <row r="2148" customFormat="false" ht="15" hidden="false" customHeight="false" outlineLevel="0" collapsed="false">
      <c r="A2148" s="251" t="s">
        <v>1041</v>
      </c>
      <c r="B2148" s="252" t="str">
        <f aca="false">IF(VLOOKUP(C2148,'Questionnaire part 2'!$D$254:$I$853,2,FALSE())="","#",UPPER(VLOOKUP(C2148,'Questionnaire part 2'!$D$254:$I$853,2,FALSE())))</f>
        <v>#</v>
      </c>
      <c r="C2148" s="0" t="n">
        <v>510</v>
      </c>
    </row>
    <row r="2149" customFormat="false" ht="15" hidden="false" customHeight="false" outlineLevel="0" collapsed="false">
      <c r="A2149" s="251" t="s">
        <v>1042</v>
      </c>
      <c r="B2149" s="252" t="str">
        <f aca="false">IF(ISNA(VLOOKUP(VLOOKUP(C2148,'Questionnaire part 2'!$D$254:$I$853,3,FALSE()),'Country &amp; Service Codes'!B:C,2,FALSE())),"#",VLOOKUP(VLOOKUP(C2148,'Questionnaire part 2'!$D$254:$I$853,3,FALSE()),'Country &amp; Service Codes'!B:C,2,FALSE()))</f>
        <v>#</v>
      </c>
    </row>
    <row r="2150" customFormat="false" ht="15" hidden="false" customHeight="false" outlineLevel="0" collapsed="false">
      <c r="A2150" s="251" t="s">
        <v>1043</v>
      </c>
      <c r="B2150" s="252" t="str">
        <f aca="false">IF(VLOOKUP(C2148,'Questionnaire part 2'!$D$254:$I$853,5,FALSE())="","#",ROUND(VLOOKUP(C2148,'Questionnaire part 2'!$D$254:$I$853,5,FALSE()),0))</f>
        <v>#</v>
      </c>
    </row>
    <row r="2151" customFormat="false" ht="15" hidden="false" customHeight="false" outlineLevel="0" collapsed="false">
      <c r="A2151" s="251" t="s">
        <v>1044</v>
      </c>
      <c r="B2151" s="252" t="str">
        <f aca="false">IF(VLOOKUP(C2148,'Questionnaire part 2'!$D$254:$I$853,6,FALSE())="","#",ROUND(VLOOKUP(C2148,'Questionnaire part 2'!$D$254:$I$853,6,FALSE()),0))</f>
        <v>#</v>
      </c>
    </row>
    <row r="2152" customFormat="false" ht="15" hidden="false" customHeight="false" outlineLevel="0" collapsed="false">
      <c r="A2152" s="251" t="s">
        <v>1041</v>
      </c>
      <c r="B2152" s="252" t="str">
        <f aca="false">IF(VLOOKUP(C2152,'Questionnaire part 2'!$D$254:$I$853,2,FALSE())="","#",UPPER(VLOOKUP(C2152,'Questionnaire part 2'!$D$254:$I$853,2,FALSE())))</f>
        <v>#</v>
      </c>
      <c r="C2152" s="0" t="n">
        <v>511</v>
      </c>
    </row>
    <row r="2153" customFormat="false" ht="15" hidden="false" customHeight="false" outlineLevel="0" collapsed="false">
      <c r="A2153" s="251" t="s">
        <v>1042</v>
      </c>
      <c r="B2153" s="252" t="str">
        <f aca="false">IF(ISNA(VLOOKUP(VLOOKUP(C2152,'Questionnaire part 2'!$D$254:$I$853,3,FALSE()),'Country &amp; Service Codes'!B:C,2,FALSE())),"#",VLOOKUP(VLOOKUP(C2152,'Questionnaire part 2'!$D$254:$I$853,3,FALSE()),'Country &amp; Service Codes'!B:C,2,FALSE()))</f>
        <v>#</v>
      </c>
    </row>
    <row r="2154" customFormat="false" ht="15" hidden="false" customHeight="false" outlineLevel="0" collapsed="false">
      <c r="A2154" s="251" t="s">
        <v>1043</v>
      </c>
      <c r="B2154" s="252" t="str">
        <f aca="false">IF(VLOOKUP(C2152,'Questionnaire part 2'!$D$254:$I$853,5,FALSE())="","#",ROUND(VLOOKUP(C2152,'Questionnaire part 2'!$D$254:$I$853,5,FALSE()),0))</f>
        <v>#</v>
      </c>
    </row>
    <row r="2155" customFormat="false" ht="15" hidden="false" customHeight="false" outlineLevel="0" collapsed="false">
      <c r="A2155" s="251" t="s">
        <v>1044</v>
      </c>
      <c r="B2155" s="252" t="str">
        <f aca="false">IF(VLOOKUP(C2152,'Questionnaire part 2'!$D$254:$I$853,6,FALSE())="","#",ROUND(VLOOKUP(C2152,'Questionnaire part 2'!$D$254:$I$853,6,FALSE()),0))</f>
        <v>#</v>
      </c>
    </row>
    <row r="2156" customFormat="false" ht="15" hidden="false" customHeight="false" outlineLevel="0" collapsed="false">
      <c r="A2156" s="251" t="s">
        <v>1041</v>
      </c>
      <c r="B2156" s="252" t="str">
        <f aca="false">IF(VLOOKUP(C2156,'Questionnaire part 2'!$D$254:$I$853,2,FALSE())="","#",UPPER(VLOOKUP(C2156,'Questionnaire part 2'!$D$254:$I$853,2,FALSE())))</f>
        <v>#</v>
      </c>
      <c r="C2156" s="0" t="n">
        <v>512</v>
      </c>
    </row>
    <row r="2157" customFormat="false" ht="15" hidden="false" customHeight="false" outlineLevel="0" collapsed="false">
      <c r="A2157" s="251" t="s">
        <v>1042</v>
      </c>
      <c r="B2157" s="252" t="str">
        <f aca="false">IF(ISNA(VLOOKUP(VLOOKUP(C2156,'Questionnaire part 2'!$D$254:$I$853,3,FALSE()),'Country &amp; Service Codes'!B:C,2,FALSE())),"#",VLOOKUP(VLOOKUP(C2156,'Questionnaire part 2'!$D$254:$I$853,3,FALSE()),'Country &amp; Service Codes'!B:C,2,FALSE()))</f>
        <v>#</v>
      </c>
    </row>
    <row r="2158" customFormat="false" ht="15" hidden="false" customHeight="false" outlineLevel="0" collapsed="false">
      <c r="A2158" s="251" t="s">
        <v>1043</v>
      </c>
      <c r="B2158" s="252" t="str">
        <f aca="false">IF(VLOOKUP(C2156,'Questionnaire part 2'!$D$254:$I$853,5,FALSE())="","#",ROUND(VLOOKUP(C2156,'Questionnaire part 2'!$D$254:$I$853,5,FALSE()),0))</f>
        <v>#</v>
      </c>
    </row>
    <row r="2159" customFormat="false" ht="15" hidden="false" customHeight="false" outlineLevel="0" collapsed="false">
      <c r="A2159" s="251" t="s">
        <v>1044</v>
      </c>
      <c r="B2159" s="252" t="str">
        <f aca="false">IF(VLOOKUP(C2156,'Questionnaire part 2'!$D$254:$I$853,6,FALSE())="","#",ROUND(VLOOKUP(C2156,'Questionnaire part 2'!$D$254:$I$853,6,FALSE()),0))</f>
        <v>#</v>
      </c>
    </row>
    <row r="2160" customFormat="false" ht="15" hidden="false" customHeight="false" outlineLevel="0" collapsed="false">
      <c r="A2160" s="251" t="s">
        <v>1041</v>
      </c>
      <c r="B2160" s="252" t="str">
        <f aca="false">IF(VLOOKUP(C2160,'Questionnaire part 2'!$D$254:$I$853,2,FALSE())="","#",UPPER(VLOOKUP(C2160,'Questionnaire part 2'!$D$254:$I$853,2,FALSE())))</f>
        <v>#</v>
      </c>
      <c r="C2160" s="0" t="n">
        <v>513</v>
      </c>
    </row>
    <row r="2161" customFormat="false" ht="15" hidden="false" customHeight="false" outlineLevel="0" collapsed="false">
      <c r="A2161" s="251" t="s">
        <v>1042</v>
      </c>
      <c r="B2161" s="252" t="str">
        <f aca="false">IF(ISNA(VLOOKUP(VLOOKUP(C2160,'Questionnaire part 2'!$D$254:$I$853,3,FALSE()),'Country &amp; Service Codes'!B:C,2,FALSE())),"#",VLOOKUP(VLOOKUP(C2160,'Questionnaire part 2'!$D$254:$I$853,3,FALSE()),'Country &amp; Service Codes'!B:C,2,FALSE()))</f>
        <v>#</v>
      </c>
    </row>
    <row r="2162" customFormat="false" ht="15" hidden="false" customHeight="false" outlineLevel="0" collapsed="false">
      <c r="A2162" s="251" t="s">
        <v>1043</v>
      </c>
      <c r="B2162" s="252" t="str">
        <f aca="false">IF(VLOOKUP(C2160,'Questionnaire part 2'!$D$254:$I$853,5,FALSE())="","#",ROUND(VLOOKUP(C2160,'Questionnaire part 2'!$D$254:$I$853,5,FALSE()),0))</f>
        <v>#</v>
      </c>
    </row>
    <row r="2163" customFormat="false" ht="15" hidden="false" customHeight="false" outlineLevel="0" collapsed="false">
      <c r="A2163" s="251" t="s">
        <v>1044</v>
      </c>
      <c r="B2163" s="252" t="str">
        <f aca="false">IF(VLOOKUP(C2160,'Questionnaire part 2'!$D$254:$I$853,6,FALSE())="","#",ROUND(VLOOKUP(C2160,'Questionnaire part 2'!$D$254:$I$853,6,FALSE()),0))</f>
        <v>#</v>
      </c>
    </row>
    <row r="2164" customFormat="false" ht="15" hidden="false" customHeight="false" outlineLevel="0" collapsed="false">
      <c r="A2164" s="251" t="s">
        <v>1041</v>
      </c>
      <c r="B2164" s="252" t="str">
        <f aca="false">IF(VLOOKUP(C2164,'Questionnaire part 2'!$D$254:$I$853,2,FALSE())="","#",UPPER(VLOOKUP(C2164,'Questionnaire part 2'!$D$254:$I$853,2,FALSE())))</f>
        <v>#</v>
      </c>
      <c r="C2164" s="0" t="n">
        <v>514</v>
      </c>
    </row>
    <row r="2165" customFormat="false" ht="15" hidden="false" customHeight="false" outlineLevel="0" collapsed="false">
      <c r="A2165" s="251" t="s">
        <v>1042</v>
      </c>
      <c r="B2165" s="252" t="str">
        <f aca="false">IF(ISNA(VLOOKUP(VLOOKUP(C2164,'Questionnaire part 2'!$D$254:$I$853,3,FALSE()),'Country &amp; Service Codes'!B:C,2,FALSE())),"#",VLOOKUP(VLOOKUP(C2164,'Questionnaire part 2'!$D$254:$I$853,3,FALSE()),'Country &amp; Service Codes'!B:C,2,FALSE()))</f>
        <v>#</v>
      </c>
    </row>
    <row r="2166" customFormat="false" ht="15" hidden="false" customHeight="false" outlineLevel="0" collapsed="false">
      <c r="A2166" s="251" t="s">
        <v>1043</v>
      </c>
      <c r="B2166" s="252" t="str">
        <f aca="false">IF(VLOOKUP(C2164,'Questionnaire part 2'!$D$254:$I$853,5,FALSE())="","#",ROUND(VLOOKUP(C2164,'Questionnaire part 2'!$D$254:$I$853,5,FALSE()),0))</f>
        <v>#</v>
      </c>
    </row>
    <row r="2167" customFormat="false" ht="15" hidden="false" customHeight="false" outlineLevel="0" collapsed="false">
      <c r="A2167" s="251" t="s">
        <v>1044</v>
      </c>
      <c r="B2167" s="252" t="str">
        <f aca="false">IF(VLOOKUP(C2164,'Questionnaire part 2'!$D$254:$I$853,6,FALSE())="","#",ROUND(VLOOKUP(C2164,'Questionnaire part 2'!$D$254:$I$853,6,FALSE()),0))</f>
        <v>#</v>
      </c>
    </row>
    <row r="2168" customFormat="false" ht="15" hidden="false" customHeight="false" outlineLevel="0" collapsed="false">
      <c r="A2168" s="251" t="s">
        <v>1041</v>
      </c>
      <c r="B2168" s="252" t="str">
        <f aca="false">IF(VLOOKUP(C2168,'Questionnaire part 2'!$D$254:$I$853,2,FALSE())="","#",UPPER(VLOOKUP(C2168,'Questionnaire part 2'!$D$254:$I$853,2,FALSE())))</f>
        <v>#</v>
      </c>
      <c r="C2168" s="0" t="n">
        <v>515</v>
      </c>
    </row>
    <row r="2169" customFormat="false" ht="15" hidden="false" customHeight="false" outlineLevel="0" collapsed="false">
      <c r="A2169" s="251" t="s">
        <v>1042</v>
      </c>
      <c r="B2169" s="252" t="str">
        <f aca="false">IF(ISNA(VLOOKUP(VLOOKUP(C2168,'Questionnaire part 2'!$D$254:$I$853,3,FALSE()),'Country &amp; Service Codes'!B:C,2,FALSE())),"#",VLOOKUP(VLOOKUP(C2168,'Questionnaire part 2'!$D$254:$I$853,3,FALSE()),'Country &amp; Service Codes'!B:C,2,FALSE()))</f>
        <v>#</v>
      </c>
    </row>
    <row r="2170" customFormat="false" ht="15" hidden="false" customHeight="false" outlineLevel="0" collapsed="false">
      <c r="A2170" s="251" t="s">
        <v>1043</v>
      </c>
      <c r="B2170" s="252" t="str">
        <f aca="false">IF(VLOOKUP(C2168,'Questionnaire part 2'!$D$254:$I$853,5,FALSE())="","#",ROUND(VLOOKUP(C2168,'Questionnaire part 2'!$D$254:$I$853,5,FALSE()),0))</f>
        <v>#</v>
      </c>
    </row>
    <row r="2171" customFormat="false" ht="15" hidden="false" customHeight="false" outlineLevel="0" collapsed="false">
      <c r="A2171" s="251" t="s">
        <v>1044</v>
      </c>
      <c r="B2171" s="252" t="str">
        <f aca="false">IF(VLOOKUP(C2168,'Questionnaire part 2'!$D$254:$I$853,6,FALSE())="","#",ROUND(VLOOKUP(C2168,'Questionnaire part 2'!$D$254:$I$853,6,FALSE()),0))</f>
        <v>#</v>
      </c>
    </row>
    <row r="2172" customFormat="false" ht="15" hidden="false" customHeight="false" outlineLevel="0" collapsed="false">
      <c r="A2172" s="251" t="s">
        <v>1041</v>
      </c>
      <c r="B2172" s="252" t="str">
        <f aca="false">IF(VLOOKUP(C2172,'Questionnaire part 2'!$D$254:$I$853,2,FALSE())="","#",UPPER(VLOOKUP(C2172,'Questionnaire part 2'!$D$254:$I$853,2,FALSE())))</f>
        <v>#</v>
      </c>
      <c r="C2172" s="0" t="n">
        <v>516</v>
      </c>
    </row>
    <row r="2173" customFormat="false" ht="15" hidden="false" customHeight="false" outlineLevel="0" collapsed="false">
      <c r="A2173" s="251" t="s">
        <v>1042</v>
      </c>
      <c r="B2173" s="252" t="str">
        <f aca="false">IF(ISNA(VLOOKUP(VLOOKUP(C2172,'Questionnaire part 2'!$D$254:$I$853,3,FALSE()),'Country &amp; Service Codes'!B:C,2,FALSE())),"#",VLOOKUP(VLOOKUP(C2172,'Questionnaire part 2'!$D$254:$I$853,3,FALSE()),'Country &amp; Service Codes'!B:C,2,FALSE()))</f>
        <v>#</v>
      </c>
    </row>
    <row r="2174" customFormat="false" ht="15" hidden="false" customHeight="false" outlineLevel="0" collapsed="false">
      <c r="A2174" s="251" t="s">
        <v>1043</v>
      </c>
      <c r="B2174" s="252" t="str">
        <f aca="false">IF(VLOOKUP(C2172,'Questionnaire part 2'!$D$254:$I$853,5,FALSE())="","#",ROUND(VLOOKUP(C2172,'Questionnaire part 2'!$D$254:$I$853,5,FALSE()),0))</f>
        <v>#</v>
      </c>
    </row>
    <row r="2175" customFormat="false" ht="15" hidden="false" customHeight="false" outlineLevel="0" collapsed="false">
      <c r="A2175" s="251" t="s">
        <v>1044</v>
      </c>
      <c r="B2175" s="252" t="str">
        <f aca="false">IF(VLOOKUP(C2172,'Questionnaire part 2'!$D$254:$I$853,6,FALSE())="","#",ROUND(VLOOKUP(C2172,'Questionnaire part 2'!$D$254:$I$853,6,FALSE()),0))</f>
        <v>#</v>
      </c>
    </row>
    <row r="2176" customFormat="false" ht="15" hidden="false" customHeight="false" outlineLevel="0" collapsed="false">
      <c r="A2176" s="251" t="s">
        <v>1041</v>
      </c>
      <c r="B2176" s="252" t="str">
        <f aca="false">IF(VLOOKUP(C2176,'Questionnaire part 2'!$D$254:$I$853,2,FALSE())="","#",UPPER(VLOOKUP(C2176,'Questionnaire part 2'!$D$254:$I$853,2,FALSE())))</f>
        <v>#</v>
      </c>
      <c r="C2176" s="0" t="n">
        <v>517</v>
      </c>
    </row>
    <row r="2177" customFormat="false" ht="15" hidden="false" customHeight="false" outlineLevel="0" collapsed="false">
      <c r="A2177" s="251" t="s">
        <v>1042</v>
      </c>
      <c r="B2177" s="252" t="str">
        <f aca="false">IF(ISNA(VLOOKUP(VLOOKUP(C2176,'Questionnaire part 2'!$D$254:$I$853,3,FALSE()),'Country &amp; Service Codes'!B:C,2,FALSE())),"#",VLOOKUP(VLOOKUP(C2176,'Questionnaire part 2'!$D$254:$I$853,3,FALSE()),'Country &amp; Service Codes'!B:C,2,FALSE()))</f>
        <v>#</v>
      </c>
    </row>
    <row r="2178" customFormat="false" ht="15" hidden="false" customHeight="false" outlineLevel="0" collapsed="false">
      <c r="A2178" s="251" t="s">
        <v>1043</v>
      </c>
      <c r="B2178" s="252" t="str">
        <f aca="false">IF(VLOOKUP(C2176,'Questionnaire part 2'!$D$254:$I$853,5,FALSE())="","#",ROUND(VLOOKUP(C2176,'Questionnaire part 2'!$D$254:$I$853,5,FALSE()),0))</f>
        <v>#</v>
      </c>
    </row>
    <row r="2179" customFormat="false" ht="15" hidden="false" customHeight="false" outlineLevel="0" collapsed="false">
      <c r="A2179" s="251" t="s">
        <v>1044</v>
      </c>
      <c r="B2179" s="252" t="str">
        <f aca="false">IF(VLOOKUP(C2176,'Questionnaire part 2'!$D$254:$I$853,6,FALSE())="","#",ROUND(VLOOKUP(C2176,'Questionnaire part 2'!$D$254:$I$853,6,FALSE()),0))</f>
        <v>#</v>
      </c>
    </row>
    <row r="2180" customFormat="false" ht="15" hidden="false" customHeight="false" outlineLevel="0" collapsed="false">
      <c r="A2180" s="251" t="s">
        <v>1041</v>
      </c>
      <c r="B2180" s="252" t="str">
        <f aca="false">IF(VLOOKUP(C2180,'Questionnaire part 2'!$D$254:$I$853,2,FALSE())="","#",UPPER(VLOOKUP(C2180,'Questionnaire part 2'!$D$254:$I$853,2,FALSE())))</f>
        <v>#</v>
      </c>
      <c r="C2180" s="0" t="n">
        <v>518</v>
      </c>
    </row>
    <row r="2181" customFormat="false" ht="15" hidden="false" customHeight="false" outlineLevel="0" collapsed="false">
      <c r="A2181" s="251" t="s">
        <v>1042</v>
      </c>
      <c r="B2181" s="252" t="str">
        <f aca="false">IF(ISNA(VLOOKUP(VLOOKUP(C2180,'Questionnaire part 2'!$D$254:$I$853,3,FALSE()),'Country &amp; Service Codes'!B:C,2,FALSE())),"#",VLOOKUP(VLOOKUP(C2180,'Questionnaire part 2'!$D$254:$I$853,3,FALSE()),'Country &amp; Service Codes'!B:C,2,FALSE()))</f>
        <v>#</v>
      </c>
    </row>
    <row r="2182" customFormat="false" ht="15" hidden="false" customHeight="false" outlineLevel="0" collapsed="false">
      <c r="A2182" s="251" t="s">
        <v>1043</v>
      </c>
      <c r="B2182" s="252" t="str">
        <f aca="false">IF(VLOOKUP(C2180,'Questionnaire part 2'!$D$254:$I$853,5,FALSE())="","#",ROUND(VLOOKUP(C2180,'Questionnaire part 2'!$D$254:$I$853,5,FALSE()),0))</f>
        <v>#</v>
      </c>
    </row>
    <row r="2183" customFormat="false" ht="15" hidden="false" customHeight="false" outlineLevel="0" collapsed="false">
      <c r="A2183" s="251" t="s">
        <v>1044</v>
      </c>
      <c r="B2183" s="252" t="str">
        <f aca="false">IF(VLOOKUP(C2180,'Questionnaire part 2'!$D$254:$I$853,6,FALSE())="","#",ROUND(VLOOKUP(C2180,'Questionnaire part 2'!$D$254:$I$853,6,FALSE()),0))</f>
        <v>#</v>
      </c>
    </row>
    <row r="2184" customFormat="false" ht="15" hidden="false" customHeight="false" outlineLevel="0" collapsed="false">
      <c r="A2184" s="251" t="s">
        <v>1041</v>
      </c>
      <c r="B2184" s="252" t="str">
        <f aca="false">IF(VLOOKUP(C2184,'Questionnaire part 2'!$D$254:$I$853,2,FALSE())="","#",UPPER(VLOOKUP(C2184,'Questionnaire part 2'!$D$254:$I$853,2,FALSE())))</f>
        <v>#</v>
      </c>
      <c r="C2184" s="0" t="n">
        <v>519</v>
      </c>
    </row>
    <row r="2185" customFormat="false" ht="15" hidden="false" customHeight="false" outlineLevel="0" collapsed="false">
      <c r="A2185" s="251" t="s">
        <v>1042</v>
      </c>
      <c r="B2185" s="252" t="str">
        <f aca="false">IF(ISNA(VLOOKUP(VLOOKUP(C2184,'Questionnaire part 2'!$D$254:$I$853,3,FALSE()),'Country &amp; Service Codes'!B:C,2,FALSE())),"#",VLOOKUP(VLOOKUP(C2184,'Questionnaire part 2'!$D$254:$I$853,3,FALSE()),'Country &amp; Service Codes'!B:C,2,FALSE()))</f>
        <v>#</v>
      </c>
    </row>
    <row r="2186" customFormat="false" ht="15" hidden="false" customHeight="false" outlineLevel="0" collapsed="false">
      <c r="A2186" s="251" t="s">
        <v>1043</v>
      </c>
      <c r="B2186" s="252" t="str">
        <f aca="false">IF(VLOOKUP(C2184,'Questionnaire part 2'!$D$254:$I$853,5,FALSE())="","#",ROUND(VLOOKUP(C2184,'Questionnaire part 2'!$D$254:$I$853,5,FALSE()),0))</f>
        <v>#</v>
      </c>
    </row>
    <row r="2187" customFormat="false" ht="15" hidden="false" customHeight="false" outlineLevel="0" collapsed="false">
      <c r="A2187" s="251" t="s">
        <v>1044</v>
      </c>
      <c r="B2187" s="252" t="str">
        <f aca="false">IF(VLOOKUP(C2184,'Questionnaire part 2'!$D$254:$I$853,6,FALSE())="","#",ROUND(VLOOKUP(C2184,'Questionnaire part 2'!$D$254:$I$853,6,FALSE()),0))</f>
        <v>#</v>
      </c>
    </row>
    <row r="2188" customFormat="false" ht="15" hidden="false" customHeight="false" outlineLevel="0" collapsed="false">
      <c r="A2188" s="251" t="s">
        <v>1041</v>
      </c>
      <c r="B2188" s="252" t="str">
        <f aca="false">IF(VLOOKUP(C2188,'Questionnaire part 2'!$D$254:$I$853,2,FALSE())="","#",UPPER(VLOOKUP(C2188,'Questionnaire part 2'!$D$254:$I$853,2,FALSE())))</f>
        <v>#</v>
      </c>
      <c r="C2188" s="0" t="n">
        <v>520</v>
      </c>
    </row>
    <row r="2189" customFormat="false" ht="15" hidden="false" customHeight="false" outlineLevel="0" collapsed="false">
      <c r="A2189" s="251" t="s">
        <v>1042</v>
      </c>
      <c r="B2189" s="252" t="str">
        <f aca="false">IF(ISNA(VLOOKUP(VLOOKUP(C2188,'Questionnaire part 2'!$D$254:$I$853,3,FALSE()),'Country &amp; Service Codes'!B:C,2,FALSE())),"#",VLOOKUP(VLOOKUP(C2188,'Questionnaire part 2'!$D$254:$I$853,3,FALSE()),'Country &amp; Service Codes'!B:C,2,FALSE()))</f>
        <v>#</v>
      </c>
    </row>
    <row r="2190" customFormat="false" ht="15" hidden="false" customHeight="false" outlineLevel="0" collapsed="false">
      <c r="A2190" s="251" t="s">
        <v>1043</v>
      </c>
      <c r="B2190" s="252" t="str">
        <f aca="false">IF(VLOOKUP(C2188,'Questionnaire part 2'!$D$254:$I$853,5,FALSE())="","#",ROUND(VLOOKUP(C2188,'Questionnaire part 2'!$D$254:$I$853,5,FALSE()),0))</f>
        <v>#</v>
      </c>
    </row>
    <row r="2191" customFormat="false" ht="15" hidden="false" customHeight="false" outlineLevel="0" collapsed="false">
      <c r="A2191" s="251" t="s">
        <v>1044</v>
      </c>
      <c r="B2191" s="252" t="str">
        <f aca="false">IF(VLOOKUP(C2188,'Questionnaire part 2'!$D$254:$I$853,6,FALSE())="","#",ROUND(VLOOKUP(C2188,'Questionnaire part 2'!$D$254:$I$853,6,FALSE()),0))</f>
        <v>#</v>
      </c>
    </row>
    <row r="2192" customFormat="false" ht="15" hidden="false" customHeight="false" outlineLevel="0" collapsed="false">
      <c r="A2192" s="251" t="s">
        <v>1041</v>
      </c>
      <c r="B2192" s="252" t="str">
        <f aca="false">IF(VLOOKUP(C2192,'Questionnaire part 2'!$D$254:$I$853,2,FALSE())="","#",UPPER(VLOOKUP(C2192,'Questionnaire part 2'!$D$254:$I$853,2,FALSE())))</f>
        <v>#</v>
      </c>
      <c r="C2192" s="0" t="n">
        <v>521</v>
      </c>
    </row>
    <row r="2193" customFormat="false" ht="15" hidden="false" customHeight="false" outlineLevel="0" collapsed="false">
      <c r="A2193" s="251" t="s">
        <v>1042</v>
      </c>
      <c r="B2193" s="252" t="str">
        <f aca="false">IF(ISNA(VLOOKUP(VLOOKUP(C2192,'Questionnaire part 2'!$D$254:$I$853,3,FALSE()),'Country &amp; Service Codes'!B:C,2,FALSE())),"#",VLOOKUP(VLOOKUP(C2192,'Questionnaire part 2'!$D$254:$I$853,3,FALSE()),'Country &amp; Service Codes'!B:C,2,FALSE()))</f>
        <v>#</v>
      </c>
    </row>
    <row r="2194" customFormat="false" ht="15" hidden="false" customHeight="false" outlineLevel="0" collapsed="false">
      <c r="A2194" s="251" t="s">
        <v>1043</v>
      </c>
      <c r="B2194" s="252" t="str">
        <f aca="false">IF(VLOOKUP(C2192,'Questionnaire part 2'!$D$254:$I$853,5,FALSE())="","#",ROUND(VLOOKUP(C2192,'Questionnaire part 2'!$D$254:$I$853,5,FALSE()),0))</f>
        <v>#</v>
      </c>
    </row>
    <row r="2195" customFormat="false" ht="15" hidden="false" customHeight="false" outlineLevel="0" collapsed="false">
      <c r="A2195" s="251" t="s">
        <v>1044</v>
      </c>
      <c r="B2195" s="252" t="str">
        <f aca="false">IF(VLOOKUP(C2192,'Questionnaire part 2'!$D$254:$I$853,6,FALSE())="","#",ROUND(VLOOKUP(C2192,'Questionnaire part 2'!$D$254:$I$853,6,FALSE()),0))</f>
        <v>#</v>
      </c>
    </row>
    <row r="2196" customFormat="false" ht="15" hidden="false" customHeight="false" outlineLevel="0" collapsed="false">
      <c r="A2196" s="251" t="s">
        <v>1041</v>
      </c>
      <c r="B2196" s="252" t="str">
        <f aca="false">IF(VLOOKUP(C2196,'Questionnaire part 2'!$D$254:$I$853,2,FALSE())="","#",UPPER(VLOOKUP(C2196,'Questionnaire part 2'!$D$254:$I$853,2,FALSE())))</f>
        <v>#</v>
      </c>
      <c r="C2196" s="0" t="n">
        <v>522</v>
      </c>
    </row>
    <row r="2197" customFormat="false" ht="15" hidden="false" customHeight="false" outlineLevel="0" collapsed="false">
      <c r="A2197" s="251" t="s">
        <v>1042</v>
      </c>
      <c r="B2197" s="252" t="str">
        <f aca="false">IF(ISNA(VLOOKUP(VLOOKUP(C2196,'Questionnaire part 2'!$D$254:$I$853,3,FALSE()),'Country &amp; Service Codes'!B:C,2,FALSE())),"#",VLOOKUP(VLOOKUP(C2196,'Questionnaire part 2'!$D$254:$I$853,3,FALSE()),'Country &amp; Service Codes'!B:C,2,FALSE()))</f>
        <v>#</v>
      </c>
    </row>
    <row r="2198" customFormat="false" ht="15" hidden="false" customHeight="false" outlineLevel="0" collapsed="false">
      <c r="A2198" s="251" t="s">
        <v>1043</v>
      </c>
      <c r="B2198" s="252" t="str">
        <f aca="false">IF(VLOOKUP(C2196,'Questionnaire part 2'!$D$254:$I$853,5,FALSE())="","#",ROUND(VLOOKUP(C2196,'Questionnaire part 2'!$D$254:$I$853,5,FALSE()),0))</f>
        <v>#</v>
      </c>
    </row>
    <row r="2199" customFormat="false" ht="15" hidden="false" customHeight="false" outlineLevel="0" collapsed="false">
      <c r="A2199" s="251" t="s">
        <v>1044</v>
      </c>
      <c r="B2199" s="252" t="str">
        <f aca="false">IF(VLOOKUP(C2196,'Questionnaire part 2'!$D$254:$I$853,6,FALSE())="","#",ROUND(VLOOKUP(C2196,'Questionnaire part 2'!$D$254:$I$853,6,FALSE()),0))</f>
        <v>#</v>
      </c>
    </row>
    <row r="2200" customFormat="false" ht="15" hidden="false" customHeight="false" outlineLevel="0" collapsed="false">
      <c r="A2200" s="251" t="s">
        <v>1041</v>
      </c>
      <c r="B2200" s="252" t="str">
        <f aca="false">IF(VLOOKUP(C2200,'Questionnaire part 2'!$D$254:$I$853,2,FALSE())="","#",UPPER(VLOOKUP(C2200,'Questionnaire part 2'!$D$254:$I$853,2,FALSE())))</f>
        <v>#</v>
      </c>
      <c r="C2200" s="0" t="n">
        <v>523</v>
      </c>
    </row>
    <row r="2201" customFormat="false" ht="15" hidden="false" customHeight="false" outlineLevel="0" collapsed="false">
      <c r="A2201" s="251" t="s">
        <v>1042</v>
      </c>
      <c r="B2201" s="252" t="str">
        <f aca="false">IF(ISNA(VLOOKUP(VLOOKUP(C2200,'Questionnaire part 2'!$D$254:$I$853,3,FALSE()),'Country &amp; Service Codes'!B:C,2,FALSE())),"#",VLOOKUP(VLOOKUP(C2200,'Questionnaire part 2'!$D$254:$I$853,3,FALSE()),'Country &amp; Service Codes'!B:C,2,FALSE()))</f>
        <v>#</v>
      </c>
    </row>
    <row r="2202" customFormat="false" ht="15" hidden="false" customHeight="false" outlineLevel="0" collapsed="false">
      <c r="A2202" s="251" t="s">
        <v>1043</v>
      </c>
      <c r="B2202" s="252" t="str">
        <f aca="false">IF(VLOOKUP(C2200,'Questionnaire part 2'!$D$254:$I$853,5,FALSE())="","#",ROUND(VLOOKUP(C2200,'Questionnaire part 2'!$D$254:$I$853,5,FALSE()),0))</f>
        <v>#</v>
      </c>
    </row>
    <row r="2203" customFormat="false" ht="15" hidden="false" customHeight="false" outlineLevel="0" collapsed="false">
      <c r="A2203" s="251" t="s">
        <v>1044</v>
      </c>
      <c r="B2203" s="252" t="str">
        <f aca="false">IF(VLOOKUP(C2200,'Questionnaire part 2'!$D$254:$I$853,6,FALSE())="","#",ROUND(VLOOKUP(C2200,'Questionnaire part 2'!$D$254:$I$853,6,FALSE()),0))</f>
        <v>#</v>
      </c>
    </row>
    <row r="2204" customFormat="false" ht="15" hidden="false" customHeight="false" outlineLevel="0" collapsed="false">
      <c r="A2204" s="251" t="s">
        <v>1041</v>
      </c>
      <c r="B2204" s="252" t="str">
        <f aca="false">IF(VLOOKUP(C2204,'Questionnaire part 2'!$D$254:$I$853,2,FALSE())="","#",UPPER(VLOOKUP(C2204,'Questionnaire part 2'!$D$254:$I$853,2,FALSE())))</f>
        <v>#</v>
      </c>
      <c r="C2204" s="0" t="n">
        <v>524</v>
      </c>
    </row>
    <row r="2205" customFormat="false" ht="15" hidden="false" customHeight="false" outlineLevel="0" collapsed="false">
      <c r="A2205" s="251" t="s">
        <v>1042</v>
      </c>
      <c r="B2205" s="252" t="str">
        <f aca="false">IF(ISNA(VLOOKUP(VLOOKUP(C2204,'Questionnaire part 2'!$D$254:$I$853,3,FALSE()),'Country &amp; Service Codes'!B:C,2,FALSE())),"#",VLOOKUP(VLOOKUP(C2204,'Questionnaire part 2'!$D$254:$I$853,3,FALSE()),'Country &amp; Service Codes'!B:C,2,FALSE()))</f>
        <v>#</v>
      </c>
    </row>
    <row r="2206" customFormat="false" ht="15" hidden="false" customHeight="false" outlineLevel="0" collapsed="false">
      <c r="A2206" s="251" t="s">
        <v>1043</v>
      </c>
      <c r="B2206" s="252" t="str">
        <f aca="false">IF(VLOOKUP(C2204,'Questionnaire part 2'!$D$254:$I$853,5,FALSE())="","#",ROUND(VLOOKUP(C2204,'Questionnaire part 2'!$D$254:$I$853,5,FALSE()),0))</f>
        <v>#</v>
      </c>
    </row>
    <row r="2207" customFormat="false" ht="15" hidden="false" customHeight="false" outlineLevel="0" collapsed="false">
      <c r="A2207" s="251" t="s">
        <v>1044</v>
      </c>
      <c r="B2207" s="252" t="str">
        <f aca="false">IF(VLOOKUP(C2204,'Questionnaire part 2'!$D$254:$I$853,6,FALSE())="","#",ROUND(VLOOKUP(C2204,'Questionnaire part 2'!$D$254:$I$853,6,FALSE()),0))</f>
        <v>#</v>
      </c>
    </row>
    <row r="2208" customFormat="false" ht="15" hidden="false" customHeight="false" outlineLevel="0" collapsed="false">
      <c r="A2208" s="251" t="s">
        <v>1041</v>
      </c>
      <c r="B2208" s="252" t="str">
        <f aca="false">IF(VLOOKUP(C2208,'Questionnaire part 2'!$D$254:$I$853,2,FALSE())="","#",UPPER(VLOOKUP(C2208,'Questionnaire part 2'!$D$254:$I$853,2,FALSE())))</f>
        <v>#</v>
      </c>
      <c r="C2208" s="0" t="n">
        <v>525</v>
      </c>
    </row>
    <row r="2209" customFormat="false" ht="15" hidden="false" customHeight="false" outlineLevel="0" collapsed="false">
      <c r="A2209" s="251" t="s">
        <v>1042</v>
      </c>
      <c r="B2209" s="252" t="str">
        <f aca="false">IF(ISNA(VLOOKUP(VLOOKUP(C2208,'Questionnaire part 2'!$D$254:$I$853,3,FALSE()),'Country &amp; Service Codes'!B:C,2,FALSE())),"#",VLOOKUP(VLOOKUP(C2208,'Questionnaire part 2'!$D$254:$I$853,3,FALSE()),'Country &amp; Service Codes'!B:C,2,FALSE()))</f>
        <v>#</v>
      </c>
    </row>
    <row r="2210" customFormat="false" ht="15" hidden="false" customHeight="false" outlineLevel="0" collapsed="false">
      <c r="A2210" s="251" t="s">
        <v>1043</v>
      </c>
      <c r="B2210" s="252" t="str">
        <f aca="false">IF(VLOOKUP(C2208,'Questionnaire part 2'!$D$254:$I$853,5,FALSE())="","#",ROUND(VLOOKUP(C2208,'Questionnaire part 2'!$D$254:$I$853,5,FALSE()),0))</f>
        <v>#</v>
      </c>
    </row>
    <row r="2211" customFormat="false" ht="15" hidden="false" customHeight="false" outlineLevel="0" collapsed="false">
      <c r="A2211" s="251" t="s">
        <v>1044</v>
      </c>
      <c r="B2211" s="252" t="str">
        <f aca="false">IF(VLOOKUP(C2208,'Questionnaire part 2'!$D$254:$I$853,6,FALSE())="","#",ROUND(VLOOKUP(C2208,'Questionnaire part 2'!$D$254:$I$853,6,FALSE()),0))</f>
        <v>#</v>
      </c>
    </row>
    <row r="2212" customFormat="false" ht="15" hidden="false" customHeight="false" outlineLevel="0" collapsed="false">
      <c r="A2212" s="251" t="s">
        <v>1041</v>
      </c>
      <c r="B2212" s="252" t="str">
        <f aca="false">IF(VLOOKUP(C2212,'Questionnaire part 2'!$D$254:$I$853,2,FALSE())="","#",UPPER(VLOOKUP(C2212,'Questionnaire part 2'!$D$254:$I$853,2,FALSE())))</f>
        <v>#</v>
      </c>
      <c r="C2212" s="0" t="n">
        <v>526</v>
      </c>
    </row>
    <row r="2213" customFormat="false" ht="15" hidden="false" customHeight="false" outlineLevel="0" collapsed="false">
      <c r="A2213" s="251" t="s">
        <v>1042</v>
      </c>
      <c r="B2213" s="252" t="str">
        <f aca="false">IF(ISNA(VLOOKUP(VLOOKUP(C2212,'Questionnaire part 2'!$D$254:$I$853,3,FALSE()),'Country &amp; Service Codes'!B:C,2,FALSE())),"#",VLOOKUP(VLOOKUP(C2212,'Questionnaire part 2'!$D$254:$I$853,3,FALSE()),'Country &amp; Service Codes'!B:C,2,FALSE()))</f>
        <v>#</v>
      </c>
    </row>
    <row r="2214" customFormat="false" ht="15" hidden="false" customHeight="false" outlineLevel="0" collapsed="false">
      <c r="A2214" s="251" t="s">
        <v>1043</v>
      </c>
      <c r="B2214" s="252" t="str">
        <f aca="false">IF(VLOOKUP(C2212,'Questionnaire part 2'!$D$254:$I$853,5,FALSE())="","#",ROUND(VLOOKUP(C2212,'Questionnaire part 2'!$D$254:$I$853,5,FALSE()),0))</f>
        <v>#</v>
      </c>
    </row>
    <row r="2215" customFormat="false" ht="15" hidden="false" customHeight="false" outlineLevel="0" collapsed="false">
      <c r="A2215" s="251" t="s">
        <v>1044</v>
      </c>
      <c r="B2215" s="252" t="str">
        <f aca="false">IF(VLOOKUP(C2212,'Questionnaire part 2'!$D$254:$I$853,6,FALSE())="","#",ROUND(VLOOKUP(C2212,'Questionnaire part 2'!$D$254:$I$853,6,FALSE()),0))</f>
        <v>#</v>
      </c>
    </row>
    <row r="2216" customFormat="false" ht="15" hidden="false" customHeight="false" outlineLevel="0" collapsed="false">
      <c r="A2216" s="251" t="s">
        <v>1041</v>
      </c>
      <c r="B2216" s="252" t="str">
        <f aca="false">IF(VLOOKUP(C2216,'Questionnaire part 2'!$D$254:$I$853,2,FALSE())="","#",UPPER(VLOOKUP(C2216,'Questionnaire part 2'!$D$254:$I$853,2,FALSE())))</f>
        <v>#</v>
      </c>
      <c r="C2216" s="0" t="n">
        <v>527</v>
      </c>
    </row>
    <row r="2217" customFormat="false" ht="15" hidden="false" customHeight="false" outlineLevel="0" collapsed="false">
      <c r="A2217" s="251" t="s">
        <v>1042</v>
      </c>
      <c r="B2217" s="252" t="str">
        <f aca="false">IF(ISNA(VLOOKUP(VLOOKUP(C2216,'Questionnaire part 2'!$D$254:$I$853,3,FALSE()),'Country &amp; Service Codes'!B:C,2,FALSE())),"#",VLOOKUP(VLOOKUP(C2216,'Questionnaire part 2'!$D$254:$I$853,3,FALSE()),'Country &amp; Service Codes'!B:C,2,FALSE()))</f>
        <v>#</v>
      </c>
    </row>
    <row r="2218" customFormat="false" ht="15" hidden="false" customHeight="false" outlineLevel="0" collapsed="false">
      <c r="A2218" s="251" t="s">
        <v>1043</v>
      </c>
      <c r="B2218" s="252" t="str">
        <f aca="false">IF(VLOOKUP(C2216,'Questionnaire part 2'!$D$254:$I$853,5,FALSE())="","#",ROUND(VLOOKUP(C2216,'Questionnaire part 2'!$D$254:$I$853,5,FALSE()),0))</f>
        <v>#</v>
      </c>
    </row>
    <row r="2219" customFormat="false" ht="15" hidden="false" customHeight="false" outlineLevel="0" collapsed="false">
      <c r="A2219" s="251" t="s">
        <v>1044</v>
      </c>
      <c r="B2219" s="252" t="str">
        <f aca="false">IF(VLOOKUP(C2216,'Questionnaire part 2'!$D$254:$I$853,6,FALSE())="","#",ROUND(VLOOKUP(C2216,'Questionnaire part 2'!$D$254:$I$853,6,FALSE()),0))</f>
        <v>#</v>
      </c>
    </row>
    <row r="2220" customFormat="false" ht="15" hidden="false" customHeight="false" outlineLevel="0" collapsed="false">
      <c r="A2220" s="251" t="s">
        <v>1041</v>
      </c>
      <c r="B2220" s="252" t="str">
        <f aca="false">IF(VLOOKUP(C2220,'Questionnaire part 2'!$D$254:$I$853,2,FALSE())="","#",UPPER(VLOOKUP(C2220,'Questionnaire part 2'!$D$254:$I$853,2,FALSE())))</f>
        <v>#</v>
      </c>
      <c r="C2220" s="0" t="n">
        <v>528</v>
      </c>
    </row>
    <row r="2221" customFormat="false" ht="15" hidden="false" customHeight="false" outlineLevel="0" collapsed="false">
      <c r="A2221" s="251" t="s">
        <v>1042</v>
      </c>
      <c r="B2221" s="252" t="str">
        <f aca="false">IF(ISNA(VLOOKUP(VLOOKUP(C2220,'Questionnaire part 2'!$D$254:$I$853,3,FALSE()),'Country &amp; Service Codes'!B:C,2,FALSE())),"#",VLOOKUP(VLOOKUP(C2220,'Questionnaire part 2'!$D$254:$I$853,3,FALSE()),'Country &amp; Service Codes'!B:C,2,FALSE()))</f>
        <v>#</v>
      </c>
    </row>
    <row r="2222" customFormat="false" ht="15" hidden="false" customHeight="false" outlineLevel="0" collapsed="false">
      <c r="A2222" s="251" t="s">
        <v>1043</v>
      </c>
      <c r="B2222" s="252" t="str">
        <f aca="false">IF(VLOOKUP(C2220,'Questionnaire part 2'!$D$254:$I$853,5,FALSE())="","#",ROUND(VLOOKUP(C2220,'Questionnaire part 2'!$D$254:$I$853,5,FALSE()),0))</f>
        <v>#</v>
      </c>
    </row>
    <row r="2223" customFormat="false" ht="15" hidden="false" customHeight="false" outlineLevel="0" collapsed="false">
      <c r="A2223" s="251" t="s">
        <v>1044</v>
      </c>
      <c r="B2223" s="252" t="str">
        <f aca="false">IF(VLOOKUP(C2220,'Questionnaire part 2'!$D$254:$I$853,6,FALSE())="","#",ROUND(VLOOKUP(C2220,'Questionnaire part 2'!$D$254:$I$853,6,FALSE()),0))</f>
        <v>#</v>
      </c>
    </row>
    <row r="2224" customFormat="false" ht="15" hidden="false" customHeight="false" outlineLevel="0" collapsed="false">
      <c r="A2224" s="251" t="s">
        <v>1041</v>
      </c>
      <c r="B2224" s="252" t="str">
        <f aca="false">IF(VLOOKUP(C2224,'Questionnaire part 2'!$D$254:$I$853,2,FALSE())="","#",UPPER(VLOOKUP(C2224,'Questionnaire part 2'!$D$254:$I$853,2,FALSE())))</f>
        <v>#</v>
      </c>
      <c r="C2224" s="0" t="n">
        <v>529</v>
      </c>
    </row>
    <row r="2225" customFormat="false" ht="15" hidden="false" customHeight="false" outlineLevel="0" collapsed="false">
      <c r="A2225" s="251" t="s">
        <v>1042</v>
      </c>
      <c r="B2225" s="252" t="str">
        <f aca="false">IF(ISNA(VLOOKUP(VLOOKUP(C2224,'Questionnaire part 2'!$D$254:$I$853,3,FALSE()),'Country &amp; Service Codes'!B:C,2,FALSE())),"#",VLOOKUP(VLOOKUP(C2224,'Questionnaire part 2'!$D$254:$I$853,3,FALSE()),'Country &amp; Service Codes'!B:C,2,FALSE()))</f>
        <v>#</v>
      </c>
    </row>
    <row r="2226" customFormat="false" ht="15" hidden="false" customHeight="false" outlineLevel="0" collapsed="false">
      <c r="A2226" s="251" t="s">
        <v>1043</v>
      </c>
      <c r="B2226" s="252" t="str">
        <f aca="false">IF(VLOOKUP(C2224,'Questionnaire part 2'!$D$254:$I$853,5,FALSE())="","#",ROUND(VLOOKUP(C2224,'Questionnaire part 2'!$D$254:$I$853,5,FALSE()),0))</f>
        <v>#</v>
      </c>
    </row>
    <row r="2227" customFormat="false" ht="15" hidden="false" customHeight="false" outlineLevel="0" collapsed="false">
      <c r="A2227" s="251" t="s">
        <v>1044</v>
      </c>
      <c r="B2227" s="252" t="str">
        <f aca="false">IF(VLOOKUP(C2224,'Questionnaire part 2'!$D$254:$I$853,6,FALSE())="","#",ROUND(VLOOKUP(C2224,'Questionnaire part 2'!$D$254:$I$853,6,FALSE()),0))</f>
        <v>#</v>
      </c>
    </row>
    <row r="2228" customFormat="false" ht="15" hidden="false" customHeight="false" outlineLevel="0" collapsed="false">
      <c r="A2228" s="251" t="s">
        <v>1041</v>
      </c>
      <c r="B2228" s="252" t="str">
        <f aca="false">IF(VLOOKUP(C2228,'Questionnaire part 2'!$D$254:$I$853,2,FALSE())="","#",UPPER(VLOOKUP(C2228,'Questionnaire part 2'!$D$254:$I$853,2,FALSE())))</f>
        <v>#</v>
      </c>
      <c r="C2228" s="0" t="n">
        <v>530</v>
      </c>
    </row>
    <row r="2229" customFormat="false" ht="15" hidden="false" customHeight="false" outlineLevel="0" collapsed="false">
      <c r="A2229" s="251" t="s">
        <v>1042</v>
      </c>
      <c r="B2229" s="252" t="str">
        <f aca="false">IF(ISNA(VLOOKUP(VLOOKUP(C2228,'Questionnaire part 2'!$D$254:$I$853,3,FALSE()),'Country &amp; Service Codes'!B:C,2,FALSE())),"#",VLOOKUP(VLOOKUP(C2228,'Questionnaire part 2'!$D$254:$I$853,3,FALSE()),'Country &amp; Service Codes'!B:C,2,FALSE()))</f>
        <v>#</v>
      </c>
    </row>
    <row r="2230" customFormat="false" ht="15" hidden="false" customHeight="false" outlineLevel="0" collapsed="false">
      <c r="A2230" s="251" t="s">
        <v>1043</v>
      </c>
      <c r="B2230" s="252" t="str">
        <f aca="false">IF(VLOOKUP(C2228,'Questionnaire part 2'!$D$254:$I$853,5,FALSE())="","#",ROUND(VLOOKUP(C2228,'Questionnaire part 2'!$D$254:$I$853,5,FALSE()),0))</f>
        <v>#</v>
      </c>
    </row>
    <row r="2231" customFormat="false" ht="15" hidden="false" customHeight="false" outlineLevel="0" collapsed="false">
      <c r="A2231" s="251" t="s">
        <v>1044</v>
      </c>
      <c r="B2231" s="252" t="str">
        <f aca="false">IF(VLOOKUP(C2228,'Questionnaire part 2'!$D$254:$I$853,6,FALSE())="","#",ROUND(VLOOKUP(C2228,'Questionnaire part 2'!$D$254:$I$853,6,FALSE()),0))</f>
        <v>#</v>
      </c>
    </row>
    <row r="2232" customFormat="false" ht="15" hidden="false" customHeight="false" outlineLevel="0" collapsed="false">
      <c r="A2232" s="251" t="s">
        <v>1041</v>
      </c>
      <c r="B2232" s="252" t="str">
        <f aca="false">IF(VLOOKUP(C2232,'Questionnaire part 2'!$D$254:$I$853,2,FALSE())="","#",UPPER(VLOOKUP(C2232,'Questionnaire part 2'!$D$254:$I$853,2,FALSE())))</f>
        <v>#</v>
      </c>
      <c r="C2232" s="0" t="n">
        <v>531</v>
      </c>
    </row>
    <row r="2233" customFormat="false" ht="15" hidden="false" customHeight="false" outlineLevel="0" collapsed="false">
      <c r="A2233" s="251" t="s">
        <v>1042</v>
      </c>
      <c r="B2233" s="252" t="str">
        <f aca="false">IF(ISNA(VLOOKUP(VLOOKUP(C2232,'Questionnaire part 2'!$D$254:$I$853,3,FALSE()),'Country &amp; Service Codes'!B:C,2,FALSE())),"#",VLOOKUP(VLOOKUP(C2232,'Questionnaire part 2'!$D$254:$I$853,3,FALSE()),'Country &amp; Service Codes'!B:C,2,FALSE()))</f>
        <v>#</v>
      </c>
    </row>
    <row r="2234" customFormat="false" ht="15" hidden="false" customHeight="false" outlineLevel="0" collapsed="false">
      <c r="A2234" s="251" t="s">
        <v>1043</v>
      </c>
      <c r="B2234" s="252" t="str">
        <f aca="false">IF(VLOOKUP(C2232,'Questionnaire part 2'!$D$254:$I$853,5,FALSE())="","#",ROUND(VLOOKUP(C2232,'Questionnaire part 2'!$D$254:$I$853,5,FALSE()),0))</f>
        <v>#</v>
      </c>
    </row>
    <row r="2235" customFormat="false" ht="15" hidden="false" customHeight="false" outlineLevel="0" collapsed="false">
      <c r="A2235" s="251" t="s">
        <v>1044</v>
      </c>
      <c r="B2235" s="252" t="str">
        <f aca="false">IF(VLOOKUP(C2232,'Questionnaire part 2'!$D$254:$I$853,6,FALSE())="","#",ROUND(VLOOKUP(C2232,'Questionnaire part 2'!$D$254:$I$853,6,FALSE()),0))</f>
        <v>#</v>
      </c>
    </row>
    <row r="2236" customFormat="false" ht="15" hidden="false" customHeight="false" outlineLevel="0" collapsed="false">
      <c r="A2236" s="251" t="s">
        <v>1041</v>
      </c>
      <c r="B2236" s="252" t="str">
        <f aca="false">IF(VLOOKUP(C2236,'Questionnaire part 2'!$D$254:$I$853,2,FALSE())="","#",UPPER(VLOOKUP(C2236,'Questionnaire part 2'!$D$254:$I$853,2,FALSE())))</f>
        <v>#</v>
      </c>
      <c r="C2236" s="0" t="n">
        <v>532</v>
      </c>
    </row>
    <row r="2237" customFormat="false" ht="15" hidden="false" customHeight="false" outlineLevel="0" collapsed="false">
      <c r="A2237" s="251" t="s">
        <v>1042</v>
      </c>
      <c r="B2237" s="252" t="str">
        <f aca="false">IF(ISNA(VLOOKUP(VLOOKUP(C2236,'Questionnaire part 2'!$D$254:$I$853,3,FALSE()),'Country &amp; Service Codes'!B:C,2,FALSE())),"#",VLOOKUP(VLOOKUP(C2236,'Questionnaire part 2'!$D$254:$I$853,3,FALSE()),'Country &amp; Service Codes'!B:C,2,FALSE()))</f>
        <v>#</v>
      </c>
    </row>
    <row r="2238" customFormat="false" ht="15" hidden="false" customHeight="false" outlineLevel="0" collapsed="false">
      <c r="A2238" s="251" t="s">
        <v>1043</v>
      </c>
      <c r="B2238" s="252" t="str">
        <f aca="false">IF(VLOOKUP(C2236,'Questionnaire part 2'!$D$254:$I$853,5,FALSE())="","#",ROUND(VLOOKUP(C2236,'Questionnaire part 2'!$D$254:$I$853,5,FALSE()),0))</f>
        <v>#</v>
      </c>
    </row>
    <row r="2239" customFormat="false" ht="15" hidden="false" customHeight="false" outlineLevel="0" collapsed="false">
      <c r="A2239" s="251" t="s">
        <v>1044</v>
      </c>
      <c r="B2239" s="252" t="str">
        <f aca="false">IF(VLOOKUP(C2236,'Questionnaire part 2'!$D$254:$I$853,6,FALSE())="","#",ROUND(VLOOKUP(C2236,'Questionnaire part 2'!$D$254:$I$853,6,FALSE()),0))</f>
        <v>#</v>
      </c>
    </row>
    <row r="2240" customFormat="false" ht="15" hidden="false" customHeight="false" outlineLevel="0" collapsed="false">
      <c r="A2240" s="251" t="s">
        <v>1041</v>
      </c>
      <c r="B2240" s="252" t="str">
        <f aca="false">IF(VLOOKUP(C2240,'Questionnaire part 2'!$D$254:$I$853,2,FALSE())="","#",UPPER(VLOOKUP(C2240,'Questionnaire part 2'!$D$254:$I$853,2,FALSE())))</f>
        <v>#</v>
      </c>
      <c r="C2240" s="0" t="n">
        <v>533</v>
      </c>
    </row>
    <row r="2241" customFormat="false" ht="15" hidden="false" customHeight="false" outlineLevel="0" collapsed="false">
      <c r="A2241" s="251" t="s">
        <v>1042</v>
      </c>
      <c r="B2241" s="252" t="str">
        <f aca="false">IF(ISNA(VLOOKUP(VLOOKUP(C2240,'Questionnaire part 2'!$D$254:$I$853,3,FALSE()),'Country &amp; Service Codes'!B:C,2,FALSE())),"#",VLOOKUP(VLOOKUP(C2240,'Questionnaire part 2'!$D$254:$I$853,3,FALSE()),'Country &amp; Service Codes'!B:C,2,FALSE()))</f>
        <v>#</v>
      </c>
    </row>
    <row r="2242" customFormat="false" ht="15" hidden="false" customHeight="false" outlineLevel="0" collapsed="false">
      <c r="A2242" s="251" t="s">
        <v>1043</v>
      </c>
      <c r="B2242" s="252" t="str">
        <f aca="false">IF(VLOOKUP(C2240,'Questionnaire part 2'!$D$254:$I$853,5,FALSE())="","#",ROUND(VLOOKUP(C2240,'Questionnaire part 2'!$D$254:$I$853,5,FALSE()),0))</f>
        <v>#</v>
      </c>
    </row>
    <row r="2243" customFormat="false" ht="15" hidden="false" customHeight="false" outlineLevel="0" collapsed="false">
      <c r="A2243" s="251" t="s">
        <v>1044</v>
      </c>
      <c r="B2243" s="252" t="str">
        <f aca="false">IF(VLOOKUP(C2240,'Questionnaire part 2'!$D$254:$I$853,6,FALSE())="","#",ROUND(VLOOKUP(C2240,'Questionnaire part 2'!$D$254:$I$853,6,FALSE()),0))</f>
        <v>#</v>
      </c>
    </row>
    <row r="2244" customFormat="false" ht="15" hidden="false" customHeight="false" outlineLevel="0" collapsed="false">
      <c r="A2244" s="251" t="s">
        <v>1041</v>
      </c>
      <c r="B2244" s="252" t="str">
        <f aca="false">IF(VLOOKUP(C2244,'Questionnaire part 2'!$D$254:$I$853,2,FALSE())="","#",UPPER(VLOOKUP(C2244,'Questionnaire part 2'!$D$254:$I$853,2,FALSE())))</f>
        <v>#</v>
      </c>
      <c r="C2244" s="0" t="n">
        <v>534</v>
      </c>
    </row>
    <row r="2245" customFormat="false" ht="15" hidden="false" customHeight="false" outlineLevel="0" collapsed="false">
      <c r="A2245" s="251" t="s">
        <v>1042</v>
      </c>
      <c r="B2245" s="252" t="str">
        <f aca="false">IF(ISNA(VLOOKUP(VLOOKUP(C2244,'Questionnaire part 2'!$D$254:$I$853,3,FALSE()),'Country &amp; Service Codes'!B:C,2,FALSE())),"#",VLOOKUP(VLOOKUP(C2244,'Questionnaire part 2'!$D$254:$I$853,3,FALSE()),'Country &amp; Service Codes'!B:C,2,FALSE()))</f>
        <v>#</v>
      </c>
    </row>
    <row r="2246" customFormat="false" ht="15" hidden="false" customHeight="false" outlineLevel="0" collapsed="false">
      <c r="A2246" s="251" t="s">
        <v>1043</v>
      </c>
      <c r="B2246" s="252" t="str">
        <f aca="false">IF(VLOOKUP(C2244,'Questionnaire part 2'!$D$254:$I$853,5,FALSE())="","#",ROUND(VLOOKUP(C2244,'Questionnaire part 2'!$D$254:$I$853,5,FALSE()),0))</f>
        <v>#</v>
      </c>
    </row>
    <row r="2247" customFormat="false" ht="15" hidden="false" customHeight="false" outlineLevel="0" collapsed="false">
      <c r="A2247" s="251" t="s">
        <v>1044</v>
      </c>
      <c r="B2247" s="252" t="str">
        <f aca="false">IF(VLOOKUP(C2244,'Questionnaire part 2'!$D$254:$I$853,6,FALSE())="","#",ROUND(VLOOKUP(C2244,'Questionnaire part 2'!$D$254:$I$853,6,FALSE()),0))</f>
        <v>#</v>
      </c>
    </row>
    <row r="2248" customFormat="false" ht="15" hidden="false" customHeight="false" outlineLevel="0" collapsed="false">
      <c r="A2248" s="251" t="s">
        <v>1041</v>
      </c>
      <c r="B2248" s="252" t="str">
        <f aca="false">IF(VLOOKUP(C2248,'Questionnaire part 2'!$D$254:$I$853,2,FALSE())="","#",UPPER(VLOOKUP(C2248,'Questionnaire part 2'!$D$254:$I$853,2,FALSE())))</f>
        <v>#</v>
      </c>
      <c r="C2248" s="0" t="n">
        <v>535</v>
      </c>
    </row>
    <row r="2249" customFormat="false" ht="15" hidden="false" customHeight="false" outlineLevel="0" collapsed="false">
      <c r="A2249" s="251" t="s">
        <v>1042</v>
      </c>
      <c r="B2249" s="252" t="str">
        <f aca="false">IF(ISNA(VLOOKUP(VLOOKUP(C2248,'Questionnaire part 2'!$D$254:$I$853,3,FALSE()),'Country &amp; Service Codes'!B:C,2,FALSE())),"#",VLOOKUP(VLOOKUP(C2248,'Questionnaire part 2'!$D$254:$I$853,3,FALSE()),'Country &amp; Service Codes'!B:C,2,FALSE()))</f>
        <v>#</v>
      </c>
    </row>
    <row r="2250" customFormat="false" ht="15" hidden="false" customHeight="false" outlineLevel="0" collapsed="false">
      <c r="A2250" s="251" t="s">
        <v>1043</v>
      </c>
      <c r="B2250" s="252" t="str">
        <f aca="false">IF(VLOOKUP(C2248,'Questionnaire part 2'!$D$254:$I$853,5,FALSE())="","#",ROUND(VLOOKUP(C2248,'Questionnaire part 2'!$D$254:$I$853,5,FALSE()),0))</f>
        <v>#</v>
      </c>
    </row>
    <row r="2251" customFormat="false" ht="15" hidden="false" customHeight="false" outlineLevel="0" collapsed="false">
      <c r="A2251" s="251" t="s">
        <v>1044</v>
      </c>
      <c r="B2251" s="252" t="str">
        <f aca="false">IF(VLOOKUP(C2248,'Questionnaire part 2'!$D$254:$I$853,6,FALSE())="","#",ROUND(VLOOKUP(C2248,'Questionnaire part 2'!$D$254:$I$853,6,FALSE()),0))</f>
        <v>#</v>
      </c>
    </row>
    <row r="2252" customFormat="false" ht="15" hidden="false" customHeight="false" outlineLevel="0" collapsed="false">
      <c r="A2252" s="251" t="s">
        <v>1041</v>
      </c>
      <c r="B2252" s="252" t="str">
        <f aca="false">IF(VLOOKUP(C2252,'Questionnaire part 2'!$D$254:$I$853,2,FALSE())="","#",UPPER(VLOOKUP(C2252,'Questionnaire part 2'!$D$254:$I$853,2,FALSE())))</f>
        <v>#</v>
      </c>
      <c r="C2252" s="0" t="n">
        <v>536</v>
      </c>
    </row>
    <row r="2253" customFormat="false" ht="15" hidden="false" customHeight="false" outlineLevel="0" collapsed="false">
      <c r="A2253" s="251" t="s">
        <v>1042</v>
      </c>
      <c r="B2253" s="252" t="str">
        <f aca="false">IF(ISNA(VLOOKUP(VLOOKUP(C2252,'Questionnaire part 2'!$D$254:$I$853,3,FALSE()),'Country &amp; Service Codes'!B:C,2,FALSE())),"#",VLOOKUP(VLOOKUP(C2252,'Questionnaire part 2'!$D$254:$I$853,3,FALSE()),'Country &amp; Service Codes'!B:C,2,FALSE()))</f>
        <v>#</v>
      </c>
    </row>
    <row r="2254" customFormat="false" ht="15" hidden="false" customHeight="false" outlineLevel="0" collapsed="false">
      <c r="A2254" s="251" t="s">
        <v>1043</v>
      </c>
      <c r="B2254" s="252" t="str">
        <f aca="false">IF(VLOOKUP(C2252,'Questionnaire part 2'!$D$254:$I$853,5,FALSE())="","#",ROUND(VLOOKUP(C2252,'Questionnaire part 2'!$D$254:$I$853,5,FALSE()),0))</f>
        <v>#</v>
      </c>
    </row>
    <row r="2255" customFormat="false" ht="15" hidden="false" customHeight="false" outlineLevel="0" collapsed="false">
      <c r="A2255" s="251" t="s">
        <v>1044</v>
      </c>
      <c r="B2255" s="252" t="str">
        <f aca="false">IF(VLOOKUP(C2252,'Questionnaire part 2'!$D$254:$I$853,6,FALSE())="","#",ROUND(VLOOKUP(C2252,'Questionnaire part 2'!$D$254:$I$853,6,FALSE()),0))</f>
        <v>#</v>
      </c>
    </row>
    <row r="2256" customFormat="false" ht="15" hidden="false" customHeight="false" outlineLevel="0" collapsed="false">
      <c r="A2256" s="251" t="s">
        <v>1041</v>
      </c>
      <c r="B2256" s="252" t="str">
        <f aca="false">IF(VLOOKUP(C2256,'Questionnaire part 2'!$D$254:$I$853,2,FALSE())="","#",UPPER(VLOOKUP(C2256,'Questionnaire part 2'!$D$254:$I$853,2,FALSE())))</f>
        <v>#</v>
      </c>
      <c r="C2256" s="0" t="n">
        <v>537</v>
      </c>
    </row>
    <row r="2257" customFormat="false" ht="15" hidden="false" customHeight="false" outlineLevel="0" collapsed="false">
      <c r="A2257" s="251" t="s">
        <v>1042</v>
      </c>
      <c r="B2257" s="252" t="str">
        <f aca="false">IF(ISNA(VLOOKUP(VLOOKUP(C2256,'Questionnaire part 2'!$D$254:$I$853,3,FALSE()),'Country &amp; Service Codes'!B:C,2,FALSE())),"#",VLOOKUP(VLOOKUP(C2256,'Questionnaire part 2'!$D$254:$I$853,3,FALSE()),'Country &amp; Service Codes'!B:C,2,FALSE()))</f>
        <v>#</v>
      </c>
    </row>
    <row r="2258" customFormat="false" ht="15" hidden="false" customHeight="false" outlineLevel="0" collapsed="false">
      <c r="A2258" s="251" t="s">
        <v>1043</v>
      </c>
      <c r="B2258" s="252" t="str">
        <f aca="false">IF(VLOOKUP(C2256,'Questionnaire part 2'!$D$254:$I$853,5,FALSE())="","#",ROUND(VLOOKUP(C2256,'Questionnaire part 2'!$D$254:$I$853,5,FALSE()),0))</f>
        <v>#</v>
      </c>
    </row>
    <row r="2259" customFormat="false" ht="15" hidden="false" customHeight="false" outlineLevel="0" collapsed="false">
      <c r="A2259" s="251" t="s">
        <v>1044</v>
      </c>
      <c r="B2259" s="252" t="str">
        <f aca="false">IF(VLOOKUP(C2256,'Questionnaire part 2'!$D$254:$I$853,6,FALSE())="","#",ROUND(VLOOKUP(C2256,'Questionnaire part 2'!$D$254:$I$853,6,FALSE()),0))</f>
        <v>#</v>
      </c>
    </row>
    <row r="2260" customFormat="false" ht="15" hidden="false" customHeight="false" outlineLevel="0" collapsed="false">
      <c r="A2260" s="251" t="s">
        <v>1041</v>
      </c>
      <c r="B2260" s="252" t="str">
        <f aca="false">IF(VLOOKUP(C2260,'Questionnaire part 2'!$D$254:$I$853,2,FALSE())="","#",UPPER(VLOOKUP(C2260,'Questionnaire part 2'!$D$254:$I$853,2,FALSE())))</f>
        <v>#</v>
      </c>
      <c r="C2260" s="0" t="n">
        <v>538</v>
      </c>
    </row>
    <row r="2261" customFormat="false" ht="15" hidden="false" customHeight="false" outlineLevel="0" collapsed="false">
      <c r="A2261" s="251" t="s">
        <v>1042</v>
      </c>
      <c r="B2261" s="252" t="str">
        <f aca="false">IF(ISNA(VLOOKUP(VLOOKUP(C2260,'Questionnaire part 2'!$D$254:$I$853,3,FALSE()),'Country &amp; Service Codes'!B:C,2,FALSE())),"#",VLOOKUP(VLOOKUP(C2260,'Questionnaire part 2'!$D$254:$I$853,3,FALSE()),'Country &amp; Service Codes'!B:C,2,FALSE()))</f>
        <v>#</v>
      </c>
    </row>
    <row r="2262" customFormat="false" ht="15" hidden="false" customHeight="false" outlineLevel="0" collapsed="false">
      <c r="A2262" s="251" t="s">
        <v>1043</v>
      </c>
      <c r="B2262" s="252" t="str">
        <f aca="false">IF(VLOOKUP(C2260,'Questionnaire part 2'!$D$254:$I$853,5,FALSE())="","#",ROUND(VLOOKUP(C2260,'Questionnaire part 2'!$D$254:$I$853,5,FALSE()),0))</f>
        <v>#</v>
      </c>
    </row>
    <row r="2263" customFormat="false" ht="15" hidden="false" customHeight="false" outlineLevel="0" collapsed="false">
      <c r="A2263" s="251" t="s">
        <v>1044</v>
      </c>
      <c r="B2263" s="252" t="str">
        <f aca="false">IF(VLOOKUP(C2260,'Questionnaire part 2'!$D$254:$I$853,6,FALSE())="","#",ROUND(VLOOKUP(C2260,'Questionnaire part 2'!$D$254:$I$853,6,FALSE()),0))</f>
        <v>#</v>
      </c>
    </row>
    <row r="2264" customFormat="false" ht="15" hidden="false" customHeight="false" outlineLevel="0" collapsed="false">
      <c r="A2264" s="251" t="s">
        <v>1041</v>
      </c>
      <c r="B2264" s="252" t="str">
        <f aca="false">IF(VLOOKUP(C2264,'Questionnaire part 2'!$D$254:$I$853,2,FALSE())="","#",UPPER(VLOOKUP(C2264,'Questionnaire part 2'!$D$254:$I$853,2,FALSE())))</f>
        <v>#</v>
      </c>
      <c r="C2264" s="0" t="n">
        <v>539</v>
      </c>
    </row>
    <row r="2265" customFormat="false" ht="15" hidden="false" customHeight="false" outlineLevel="0" collapsed="false">
      <c r="A2265" s="251" t="s">
        <v>1042</v>
      </c>
      <c r="B2265" s="252" t="str">
        <f aca="false">IF(ISNA(VLOOKUP(VLOOKUP(C2264,'Questionnaire part 2'!$D$254:$I$853,3,FALSE()),'Country &amp; Service Codes'!B:C,2,FALSE())),"#",VLOOKUP(VLOOKUP(C2264,'Questionnaire part 2'!$D$254:$I$853,3,FALSE()),'Country &amp; Service Codes'!B:C,2,FALSE()))</f>
        <v>#</v>
      </c>
    </row>
    <row r="2266" customFormat="false" ht="15" hidden="false" customHeight="false" outlineLevel="0" collapsed="false">
      <c r="A2266" s="251" t="s">
        <v>1043</v>
      </c>
      <c r="B2266" s="252" t="str">
        <f aca="false">IF(VLOOKUP(C2264,'Questionnaire part 2'!$D$254:$I$853,5,FALSE())="","#",ROUND(VLOOKUP(C2264,'Questionnaire part 2'!$D$254:$I$853,5,FALSE()),0))</f>
        <v>#</v>
      </c>
    </row>
    <row r="2267" customFormat="false" ht="15" hidden="false" customHeight="false" outlineLevel="0" collapsed="false">
      <c r="A2267" s="251" t="s">
        <v>1044</v>
      </c>
      <c r="B2267" s="252" t="str">
        <f aca="false">IF(VLOOKUP(C2264,'Questionnaire part 2'!$D$254:$I$853,6,FALSE())="","#",ROUND(VLOOKUP(C2264,'Questionnaire part 2'!$D$254:$I$853,6,FALSE()),0))</f>
        <v>#</v>
      </c>
    </row>
    <row r="2268" customFormat="false" ht="15" hidden="false" customHeight="false" outlineLevel="0" collapsed="false">
      <c r="A2268" s="251" t="s">
        <v>1041</v>
      </c>
      <c r="B2268" s="252" t="str">
        <f aca="false">IF(VLOOKUP(C2268,'Questionnaire part 2'!$D$254:$I$853,2,FALSE())="","#",UPPER(VLOOKUP(C2268,'Questionnaire part 2'!$D$254:$I$853,2,FALSE())))</f>
        <v>#</v>
      </c>
      <c r="C2268" s="0" t="n">
        <v>540</v>
      </c>
    </row>
    <row r="2269" customFormat="false" ht="15" hidden="false" customHeight="false" outlineLevel="0" collapsed="false">
      <c r="A2269" s="251" t="s">
        <v>1042</v>
      </c>
      <c r="B2269" s="252" t="str">
        <f aca="false">IF(ISNA(VLOOKUP(VLOOKUP(C2268,'Questionnaire part 2'!$D$254:$I$853,3,FALSE()),'Country &amp; Service Codes'!B:C,2,FALSE())),"#",VLOOKUP(VLOOKUP(C2268,'Questionnaire part 2'!$D$254:$I$853,3,FALSE()),'Country &amp; Service Codes'!B:C,2,FALSE()))</f>
        <v>#</v>
      </c>
    </row>
    <row r="2270" customFormat="false" ht="15" hidden="false" customHeight="false" outlineLevel="0" collapsed="false">
      <c r="A2270" s="251" t="s">
        <v>1043</v>
      </c>
      <c r="B2270" s="252" t="str">
        <f aca="false">IF(VLOOKUP(C2268,'Questionnaire part 2'!$D$254:$I$853,5,FALSE())="","#",ROUND(VLOOKUP(C2268,'Questionnaire part 2'!$D$254:$I$853,5,FALSE()),0))</f>
        <v>#</v>
      </c>
    </row>
    <row r="2271" customFormat="false" ht="15" hidden="false" customHeight="false" outlineLevel="0" collapsed="false">
      <c r="A2271" s="251" t="s">
        <v>1044</v>
      </c>
      <c r="B2271" s="252" t="str">
        <f aca="false">IF(VLOOKUP(C2268,'Questionnaire part 2'!$D$254:$I$853,6,FALSE())="","#",ROUND(VLOOKUP(C2268,'Questionnaire part 2'!$D$254:$I$853,6,FALSE()),0))</f>
        <v>#</v>
      </c>
    </row>
    <row r="2272" customFormat="false" ht="15" hidden="false" customHeight="false" outlineLevel="0" collapsed="false">
      <c r="A2272" s="251" t="s">
        <v>1041</v>
      </c>
      <c r="B2272" s="252" t="str">
        <f aca="false">IF(VLOOKUP(C2272,'Questionnaire part 2'!$D$254:$I$853,2,FALSE())="","#",UPPER(VLOOKUP(C2272,'Questionnaire part 2'!$D$254:$I$853,2,FALSE())))</f>
        <v>#</v>
      </c>
      <c r="C2272" s="0" t="n">
        <v>541</v>
      </c>
    </row>
    <row r="2273" customFormat="false" ht="15" hidden="false" customHeight="false" outlineLevel="0" collapsed="false">
      <c r="A2273" s="251" t="s">
        <v>1042</v>
      </c>
      <c r="B2273" s="252" t="str">
        <f aca="false">IF(ISNA(VLOOKUP(VLOOKUP(C2272,'Questionnaire part 2'!$D$254:$I$853,3,FALSE()),'Country &amp; Service Codes'!B:C,2,FALSE())),"#",VLOOKUP(VLOOKUP(C2272,'Questionnaire part 2'!$D$254:$I$853,3,FALSE()),'Country &amp; Service Codes'!B:C,2,FALSE()))</f>
        <v>#</v>
      </c>
    </row>
    <row r="2274" customFormat="false" ht="15" hidden="false" customHeight="false" outlineLevel="0" collapsed="false">
      <c r="A2274" s="251" t="s">
        <v>1043</v>
      </c>
      <c r="B2274" s="252" t="str">
        <f aca="false">IF(VLOOKUP(C2272,'Questionnaire part 2'!$D$254:$I$853,5,FALSE())="","#",ROUND(VLOOKUP(C2272,'Questionnaire part 2'!$D$254:$I$853,5,FALSE()),0))</f>
        <v>#</v>
      </c>
    </row>
    <row r="2275" customFormat="false" ht="15" hidden="false" customHeight="false" outlineLevel="0" collapsed="false">
      <c r="A2275" s="251" t="s">
        <v>1044</v>
      </c>
      <c r="B2275" s="252" t="str">
        <f aca="false">IF(VLOOKUP(C2272,'Questionnaire part 2'!$D$254:$I$853,6,FALSE())="","#",ROUND(VLOOKUP(C2272,'Questionnaire part 2'!$D$254:$I$853,6,FALSE()),0))</f>
        <v>#</v>
      </c>
    </row>
    <row r="2276" customFormat="false" ht="15" hidden="false" customHeight="false" outlineLevel="0" collapsed="false">
      <c r="A2276" s="251" t="s">
        <v>1041</v>
      </c>
      <c r="B2276" s="252" t="str">
        <f aca="false">IF(VLOOKUP(C2276,'Questionnaire part 2'!$D$254:$I$853,2,FALSE())="","#",UPPER(VLOOKUP(C2276,'Questionnaire part 2'!$D$254:$I$853,2,FALSE())))</f>
        <v>#</v>
      </c>
      <c r="C2276" s="0" t="n">
        <v>542</v>
      </c>
    </row>
    <row r="2277" customFormat="false" ht="15" hidden="false" customHeight="false" outlineLevel="0" collapsed="false">
      <c r="A2277" s="251" t="s">
        <v>1042</v>
      </c>
      <c r="B2277" s="252" t="str">
        <f aca="false">IF(ISNA(VLOOKUP(VLOOKUP(C2276,'Questionnaire part 2'!$D$254:$I$853,3,FALSE()),'Country &amp; Service Codes'!B:C,2,FALSE())),"#",VLOOKUP(VLOOKUP(C2276,'Questionnaire part 2'!$D$254:$I$853,3,FALSE()),'Country &amp; Service Codes'!B:C,2,FALSE()))</f>
        <v>#</v>
      </c>
    </row>
    <row r="2278" customFormat="false" ht="15" hidden="false" customHeight="false" outlineLevel="0" collapsed="false">
      <c r="A2278" s="251" t="s">
        <v>1043</v>
      </c>
      <c r="B2278" s="252" t="str">
        <f aca="false">IF(VLOOKUP(C2276,'Questionnaire part 2'!$D$254:$I$853,5,FALSE())="","#",ROUND(VLOOKUP(C2276,'Questionnaire part 2'!$D$254:$I$853,5,FALSE()),0))</f>
        <v>#</v>
      </c>
    </row>
    <row r="2279" customFormat="false" ht="15" hidden="false" customHeight="false" outlineLevel="0" collapsed="false">
      <c r="A2279" s="251" t="s">
        <v>1044</v>
      </c>
      <c r="B2279" s="252" t="str">
        <f aca="false">IF(VLOOKUP(C2276,'Questionnaire part 2'!$D$254:$I$853,6,FALSE())="","#",ROUND(VLOOKUP(C2276,'Questionnaire part 2'!$D$254:$I$853,6,FALSE()),0))</f>
        <v>#</v>
      </c>
    </row>
    <row r="2280" customFormat="false" ht="15" hidden="false" customHeight="false" outlineLevel="0" collapsed="false">
      <c r="A2280" s="251" t="s">
        <v>1041</v>
      </c>
      <c r="B2280" s="252" t="str">
        <f aca="false">IF(VLOOKUP(C2280,'Questionnaire part 2'!$D$254:$I$853,2,FALSE())="","#",UPPER(VLOOKUP(C2280,'Questionnaire part 2'!$D$254:$I$853,2,FALSE())))</f>
        <v>#</v>
      </c>
      <c r="C2280" s="0" t="n">
        <v>543</v>
      </c>
    </row>
    <row r="2281" customFormat="false" ht="15" hidden="false" customHeight="false" outlineLevel="0" collapsed="false">
      <c r="A2281" s="251" t="s">
        <v>1042</v>
      </c>
      <c r="B2281" s="252" t="str">
        <f aca="false">IF(ISNA(VLOOKUP(VLOOKUP(C2280,'Questionnaire part 2'!$D$254:$I$853,3,FALSE()),'Country &amp; Service Codes'!B:C,2,FALSE())),"#",VLOOKUP(VLOOKUP(C2280,'Questionnaire part 2'!$D$254:$I$853,3,FALSE()),'Country &amp; Service Codes'!B:C,2,FALSE()))</f>
        <v>#</v>
      </c>
    </row>
    <row r="2282" customFormat="false" ht="15" hidden="false" customHeight="false" outlineLevel="0" collapsed="false">
      <c r="A2282" s="251" t="s">
        <v>1043</v>
      </c>
      <c r="B2282" s="252" t="str">
        <f aca="false">IF(VLOOKUP(C2280,'Questionnaire part 2'!$D$254:$I$853,5,FALSE())="","#",ROUND(VLOOKUP(C2280,'Questionnaire part 2'!$D$254:$I$853,5,FALSE()),0))</f>
        <v>#</v>
      </c>
    </row>
    <row r="2283" customFormat="false" ht="15" hidden="false" customHeight="false" outlineLevel="0" collapsed="false">
      <c r="A2283" s="251" t="s">
        <v>1044</v>
      </c>
      <c r="B2283" s="252" t="str">
        <f aca="false">IF(VLOOKUP(C2280,'Questionnaire part 2'!$D$254:$I$853,6,FALSE())="","#",ROUND(VLOOKUP(C2280,'Questionnaire part 2'!$D$254:$I$853,6,FALSE()),0))</f>
        <v>#</v>
      </c>
    </row>
    <row r="2284" customFormat="false" ht="15" hidden="false" customHeight="false" outlineLevel="0" collapsed="false">
      <c r="A2284" s="251" t="s">
        <v>1041</v>
      </c>
      <c r="B2284" s="252" t="str">
        <f aca="false">IF(VLOOKUP(C2284,'Questionnaire part 2'!$D$254:$I$853,2,FALSE())="","#",UPPER(VLOOKUP(C2284,'Questionnaire part 2'!$D$254:$I$853,2,FALSE())))</f>
        <v>#</v>
      </c>
      <c r="C2284" s="0" t="n">
        <v>544</v>
      </c>
    </row>
    <row r="2285" customFormat="false" ht="15" hidden="false" customHeight="false" outlineLevel="0" collapsed="false">
      <c r="A2285" s="251" t="s">
        <v>1042</v>
      </c>
      <c r="B2285" s="252" t="str">
        <f aca="false">IF(ISNA(VLOOKUP(VLOOKUP(C2284,'Questionnaire part 2'!$D$254:$I$853,3,FALSE()),'Country &amp; Service Codes'!B:C,2,FALSE())),"#",VLOOKUP(VLOOKUP(C2284,'Questionnaire part 2'!$D$254:$I$853,3,FALSE()),'Country &amp; Service Codes'!B:C,2,FALSE()))</f>
        <v>#</v>
      </c>
    </row>
    <row r="2286" customFormat="false" ht="15" hidden="false" customHeight="false" outlineLevel="0" collapsed="false">
      <c r="A2286" s="251" t="s">
        <v>1043</v>
      </c>
      <c r="B2286" s="252" t="str">
        <f aca="false">IF(VLOOKUP(C2284,'Questionnaire part 2'!$D$254:$I$853,5,FALSE())="","#",ROUND(VLOOKUP(C2284,'Questionnaire part 2'!$D$254:$I$853,5,FALSE()),0))</f>
        <v>#</v>
      </c>
    </row>
    <row r="2287" customFormat="false" ht="15" hidden="false" customHeight="false" outlineLevel="0" collapsed="false">
      <c r="A2287" s="251" t="s">
        <v>1044</v>
      </c>
      <c r="B2287" s="252" t="str">
        <f aca="false">IF(VLOOKUP(C2284,'Questionnaire part 2'!$D$254:$I$853,6,FALSE())="","#",ROUND(VLOOKUP(C2284,'Questionnaire part 2'!$D$254:$I$853,6,FALSE()),0))</f>
        <v>#</v>
      </c>
    </row>
    <row r="2288" customFormat="false" ht="15" hidden="false" customHeight="false" outlineLevel="0" collapsed="false">
      <c r="A2288" s="251" t="s">
        <v>1041</v>
      </c>
      <c r="B2288" s="252" t="str">
        <f aca="false">IF(VLOOKUP(C2288,'Questionnaire part 2'!$D$254:$I$853,2,FALSE())="","#",UPPER(VLOOKUP(C2288,'Questionnaire part 2'!$D$254:$I$853,2,FALSE())))</f>
        <v>#</v>
      </c>
      <c r="C2288" s="0" t="n">
        <v>545</v>
      </c>
    </row>
    <row r="2289" customFormat="false" ht="15" hidden="false" customHeight="false" outlineLevel="0" collapsed="false">
      <c r="A2289" s="251" t="s">
        <v>1042</v>
      </c>
      <c r="B2289" s="252" t="str">
        <f aca="false">IF(ISNA(VLOOKUP(VLOOKUP(C2288,'Questionnaire part 2'!$D$254:$I$853,3,FALSE()),'Country &amp; Service Codes'!B:C,2,FALSE())),"#",VLOOKUP(VLOOKUP(C2288,'Questionnaire part 2'!$D$254:$I$853,3,FALSE()),'Country &amp; Service Codes'!B:C,2,FALSE()))</f>
        <v>#</v>
      </c>
    </row>
    <row r="2290" customFormat="false" ht="15" hidden="false" customHeight="false" outlineLevel="0" collapsed="false">
      <c r="A2290" s="251" t="s">
        <v>1043</v>
      </c>
      <c r="B2290" s="252" t="str">
        <f aca="false">IF(VLOOKUP(C2288,'Questionnaire part 2'!$D$254:$I$853,5,FALSE())="","#",ROUND(VLOOKUP(C2288,'Questionnaire part 2'!$D$254:$I$853,5,FALSE()),0))</f>
        <v>#</v>
      </c>
    </row>
    <row r="2291" customFormat="false" ht="15" hidden="false" customHeight="false" outlineLevel="0" collapsed="false">
      <c r="A2291" s="251" t="s">
        <v>1044</v>
      </c>
      <c r="B2291" s="252" t="str">
        <f aca="false">IF(VLOOKUP(C2288,'Questionnaire part 2'!$D$254:$I$853,6,FALSE())="","#",ROUND(VLOOKUP(C2288,'Questionnaire part 2'!$D$254:$I$853,6,FALSE()),0))</f>
        <v>#</v>
      </c>
    </row>
    <row r="2292" customFormat="false" ht="15" hidden="false" customHeight="false" outlineLevel="0" collapsed="false">
      <c r="A2292" s="251" t="s">
        <v>1041</v>
      </c>
      <c r="B2292" s="252" t="str">
        <f aca="false">IF(VLOOKUP(C2292,'Questionnaire part 2'!$D$254:$I$853,2,FALSE())="","#",UPPER(VLOOKUP(C2292,'Questionnaire part 2'!$D$254:$I$853,2,FALSE())))</f>
        <v>#</v>
      </c>
      <c r="C2292" s="0" t="n">
        <v>546</v>
      </c>
    </row>
    <row r="2293" customFormat="false" ht="15" hidden="false" customHeight="false" outlineLevel="0" collapsed="false">
      <c r="A2293" s="251" t="s">
        <v>1042</v>
      </c>
      <c r="B2293" s="252" t="str">
        <f aca="false">IF(ISNA(VLOOKUP(VLOOKUP(C2292,'Questionnaire part 2'!$D$254:$I$853,3,FALSE()),'Country &amp; Service Codes'!B:C,2,FALSE())),"#",VLOOKUP(VLOOKUP(C2292,'Questionnaire part 2'!$D$254:$I$853,3,FALSE()),'Country &amp; Service Codes'!B:C,2,FALSE()))</f>
        <v>#</v>
      </c>
    </row>
    <row r="2294" customFormat="false" ht="15" hidden="false" customHeight="false" outlineLevel="0" collapsed="false">
      <c r="A2294" s="251" t="s">
        <v>1043</v>
      </c>
      <c r="B2294" s="252" t="str">
        <f aca="false">IF(VLOOKUP(C2292,'Questionnaire part 2'!$D$254:$I$853,5,FALSE())="","#",ROUND(VLOOKUP(C2292,'Questionnaire part 2'!$D$254:$I$853,5,FALSE()),0))</f>
        <v>#</v>
      </c>
    </row>
    <row r="2295" customFormat="false" ht="15" hidden="false" customHeight="false" outlineLevel="0" collapsed="false">
      <c r="A2295" s="251" t="s">
        <v>1044</v>
      </c>
      <c r="B2295" s="252" t="str">
        <f aca="false">IF(VLOOKUP(C2292,'Questionnaire part 2'!$D$254:$I$853,6,FALSE())="","#",ROUND(VLOOKUP(C2292,'Questionnaire part 2'!$D$254:$I$853,6,FALSE()),0))</f>
        <v>#</v>
      </c>
    </row>
    <row r="2296" customFormat="false" ht="15" hidden="false" customHeight="false" outlineLevel="0" collapsed="false">
      <c r="A2296" s="251" t="s">
        <v>1041</v>
      </c>
      <c r="B2296" s="252" t="str">
        <f aca="false">IF(VLOOKUP(C2296,'Questionnaire part 2'!$D$254:$I$853,2,FALSE())="","#",UPPER(VLOOKUP(C2296,'Questionnaire part 2'!$D$254:$I$853,2,FALSE())))</f>
        <v>#</v>
      </c>
      <c r="C2296" s="0" t="n">
        <v>547</v>
      </c>
    </row>
    <row r="2297" customFormat="false" ht="15" hidden="false" customHeight="false" outlineLevel="0" collapsed="false">
      <c r="A2297" s="251" t="s">
        <v>1042</v>
      </c>
      <c r="B2297" s="252" t="str">
        <f aca="false">IF(ISNA(VLOOKUP(VLOOKUP(C2296,'Questionnaire part 2'!$D$254:$I$853,3,FALSE()),'Country &amp; Service Codes'!B:C,2,FALSE())),"#",VLOOKUP(VLOOKUP(C2296,'Questionnaire part 2'!$D$254:$I$853,3,FALSE()),'Country &amp; Service Codes'!B:C,2,FALSE()))</f>
        <v>#</v>
      </c>
    </row>
    <row r="2298" customFormat="false" ht="15" hidden="false" customHeight="false" outlineLevel="0" collapsed="false">
      <c r="A2298" s="251" t="s">
        <v>1043</v>
      </c>
      <c r="B2298" s="252" t="str">
        <f aca="false">IF(VLOOKUP(C2296,'Questionnaire part 2'!$D$254:$I$853,5,FALSE())="","#",ROUND(VLOOKUP(C2296,'Questionnaire part 2'!$D$254:$I$853,5,FALSE()),0))</f>
        <v>#</v>
      </c>
    </row>
    <row r="2299" customFormat="false" ht="15" hidden="false" customHeight="false" outlineLevel="0" collapsed="false">
      <c r="A2299" s="251" t="s">
        <v>1044</v>
      </c>
      <c r="B2299" s="252" t="str">
        <f aca="false">IF(VLOOKUP(C2296,'Questionnaire part 2'!$D$254:$I$853,6,FALSE())="","#",ROUND(VLOOKUP(C2296,'Questionnaire part 2'!$D$254:$I$853,6,FALSE()),0))</f>
        <v>#</v>
      </c>
    </row>
    <row r="2300" customFormat="false" ht="15" hidden="false" customHeight="false" outlineLevel="0" collapsed="false">
      <c r="A2300" s="251" t="s">
        <v>1041</v>
      </c>
      <c r="B2300" s="252" t="str">
        <f aca="false">IF(VLOOKUP(C2300,'Questionnaire part 2'!$D$254:$I$853,2,FALSE())="","#",UPPER(VLOOKUP(C2300,'Questionnaire part 2'!$D$254:$I$853,2,FALSE())))</f>
        <v>#</v>
      </c>
      <c r="C2300" s="0" t="n">
        <v>548</v>
      </c>
    </row>
    <row r="2301" customFormat="false" ht="15" hidden="false" customHeight="false" outlineLevel="0" collapsed="false">
      <c r="A2301" s="251" t="s">
        <v>1042</v>
      </c>
      <c r="B2301" s="252" t="str">
        <f aca="false">IF(ISNA(VLOOKUP(VLOOKUP(C2300,'Questionnaire part 2'!$D$254:$I$853,3,FALSE()),'Country &amp; Service Codes'!B:C,2,FALSE())),"#",VLOOKUP(VLOOKUP(C2300,'Questionnaire part 2'!$D$254:$I$853,3,FALSE()),'Country &amp; Service Codes'!B:C,2,FALSE()))</f>
        <v>#</v>
      </c>
    </row>
    <row r="2302" customFormat="false" ht="15" hidden="false" customHeight="false" outlineLevel="0" collapsed="false">
      <c r="A2302" s="251" t="s">
        <v>1043</v>
      </c>
      <c r="B2302" s="252" t="str">
        <f aca="false">IF(VLOOKUP(C2300,'Questionnaire part 2'!$D$254:$I$853,5,FALSE())="","#",ROUND(VLOOKUP(C2300,'Questionnaire part 2'!$D$254:$I$853,5,FALSE()),0))</f>
        <v>#</v>
      </c>
    </row>
    <row r="2303" customFormat="false" ht="15" hidden="false" customHeight="false" outlineLevel="0" collapsed="false">
      <c r="A2303" s="251" t="s">
        <v>1044</v>
      </c>
      <c r="B2303" s="252" t="str">
        <f aca="false">IF(VLOOKUP(C2300,'Questionnaire part 2'!$D$254:$I$853,6,FALSE())="","#",ROUND(VLOOKUP(C2300,'Questionnaire part 2'!$D$254:$I$853,6,FALSE()),0))</f>
        <v>#</v>
      </c>
    </row>
    <row r="2304" customFormat="false" ht="15" hidden="false" customHeight="false" outlineLevel="0" collapsed="false">
      <c r="A2304" s="251" t="s">
        <v>1041</v>
      </c>
      <c r="B2304" s="252" t="str">
        <f aca="false">IF(VLOOKUP(C2304,'Questionnaire part 2'!$D$254:$I$853,2,FALSE())="","#",UPPER(VLOOKUP(C2304,'Questionnaire part 2'!$D$254:$I$853,2,FALSE())))</f>
        <v>#</v>
      </c>
      <c r="C2304" s="0" t="n">
        <v>549</v>
      </c>
    </row>
    <row r="2305" customFormat="false" ht="15" hidden="false" customHeight="false" outlineLevel="0" collapsed="false">
      <c r="A2305" s="251" t="s">
        <v>1042</v>
      </c>
      <c r="B2305" s="252" t="str">
        <f aca="false">IF(ISNA(VLOOKUP(VLOOKUP(C2304,'Questionnaire part 2'!$D$254:$I$853,3,FALSE()),'Country &amp; Service Codes'!B:C,2,FALSE())),"#",VLOOKUP(VLOOKUP(C2304,'Questionnaire part 2'!$D$254:$I$853,3,FALSE()),'Country &amp; Service Codes'!B:C,2,FALSE()))</f>
        <v>#</v>
      </c>
    </row>
    <row r="2306" customFormat="false" ht="15" hidden="false" customHeight="false" outlineLevel="0" collapsed="false">
      <c r="A2306" s="251" t="s">
        <v>1043</v>
      </c>
      <c r="B2306" s="252" t="str">
        <f aca="false">IF(VLOOKUP(C2304,'Questionnaire part 2'!$D$254:$I$853,5,FALSE())="","#",ROUND(VLOOKUP(C2304,'Questionnaire part 2'!$D$254:$I$853,5,FALSE()),0))</f>
        <v>#</v>
      </c>
    </row>
    <row r="2307" customFormat="false" ht="15" hidden="false" customHeight="false" outlineLevel="0" collapsed="false">
      <c r="A2307" s="251" t="s">
        <v>1044</v>
      </c>
      <c r="B2307" s="252" t="str">
        <f aca="false">IF(VLOOKUP(C2304,'Questionnaire part 2'!$D$254:$I$853,6,FALSE())="","#",ROUND(VLOOKUP(C2304,'Questionnaire part 2'!$D$254:$I$853,6,FALSE()),0))</f>
        <v>#</v>
      </c>
    </row>
    <row r="2308" customFormat="false" ht="15" hidden="false" customHeight="false" outlineLevel="0" collapsed="false">
      <c r="A2308" s="251" t="s">
        <v>1041</v>
      </c>
      <c r="B2308" s="252" t="str">
        <f aca="false">IF(VLOOKUP(C2308,'Questionnaire part 2'!$D$254:$I$853,2,FALSE())="","#",UPPER(VLOOKUP(C2308,'Questionnaire part 2'!$D$254:$I$853,2,FALSE())))</f>
        <v>#</v>
      </c>
      <c r="C2308" s="0" t="n">
        <v>550</v>
      </c>
    </row>
    <row r="2309" customFormat="false" ht="15" hidden="false" customHeight="false" outlineLevel="0" collapsed="false">
      <c r="A2309" s="251" t="s">
        <v>1042</v>
      </c>
      <c r="B2309" s="252" t="str">
        <f aca="false">IF(ISNA(VLOOKUP(VLOOKUP(C2308,'Questionnaire part 2'!$D$254:$I$853,3,FALSE()),'Country &amp; Service Codes'!B:C,2,FALSE())),"#",VLOOKUP(VLOOKUP(C2308,'Questionnaire part 2'!$D$254:$I$853,3,FALSE()),'Country &amp; Service Codes'!B:C,2,FALSE()))</f>
        <v>#</v>
      </c>
    </row>
    <row r="2310" customFormat="false" ht="15" hidden="false" customHeight="false" outlineLevel="0" collapsed="false">
      <c r="A2310" s="251" t="s">
        <v>1043</v>
      </c>
      <c r="B2310" s="252" t="str">
        <f aca="false">IF(VLOOKUP(C2308,'Questionnaire part 2'!$D$254:$I$853,5,FALSE())="","#",ROUND(VLOOKUP(C2308,'Questionnaire part 2'!$D$254:$I$853,5,FALSE()),0))</f>
        <v>#</v>
      </c>
    </row>
    <row r="2311" customFormat="false" ht="15" hidden="false" customHeight="false" outlineLevel="0" collapsed="false">
      <c r="A2311" s="251" t="s">
        <v>1044</v>
      </c>
      <c r="B2311" s="252" t="str">
        <f aca="false">IF(VLOOKUP(C2308,'Questionnaire part 2'!$D$254:$I$853,6,FALSE())="","#",ROUND(VLOOKUP(C2308,'Questionnaire part 2'!$D$254:$I$853,6,FALSE()),0))</f>
        <v>#</v>
      </c>
    </row>
    <row r="2312" customFormat="false" ht="15" hidden="false" customHeight="false" outlineLevel="0" collapsed="false">
      <c r="A2312" s="251" t="s">
        <v>1041</v>
      </c>
      <c r="B2312" s="252" t="str">
        <f aca="false">IF(VLOOKUP(C2312,'Questionnaire part 2'!$D$254:$I$853,2,FALSE())="","#",UPPER(VLOOKUP(C2312,'Questionnaire part 2'!$D$254:$I$853,2,FALSE())))</f>
        <v>#</v>
      </c>
      <c r="C2312" s="0" t="n">
        <v>551</v>
      </c>
    </row>
    <row r="2313" customFormat="false" ht="15" hidden="false" customHeight="false" outlineLevel="0" collapsed="false">
      <c r="A2313" s="251" t="s">
        <v>1042</v>
      </c>
      <c r="B2313" s="252" t="str">
        <f aca="false">IF(ISNA(VLOOKUP(VLOOKUP(C2312,'Questionnaire part 2'!$D$254:$I$853,3,FALSE()),'Country &amp; Service Codes'!B:C,2,FALSE())),"#",VLOOKUP(VLOOKUP(C2312,'Questionnaire part 2'!$D$254:$I$853,3,FALSE()),'Country &amp; Service Codes'!B:C,2,FALSE()))</f>
        <v>#</v>
      </c>
    </row>
    <row r="2314" customFormat="false" ht="15" hidden="false" customHeight="false" outlineLevel="0" collapsed="false">
      <c r="A2314" s="251" t="s">
        <v>1043</v>
      </c>
      <c r="B2314" s="252" t="str">
        <f aca="false">IF(VLOOKUP(C2312,'Questionnaire part 2'!$D$254:$I$853,5,FALSE())="","#",ROUND(VLOOKUP(C2312,'Questionnaire part 2'!$D$254:$I$853,5,FALSE()),0))</f>
        <v>#</v>
      </c>
    </row>
    <row r="2315" customFormat="false" ht="15" hidden="false" customHeight="false" outlineLevel="0" collapsed="false">
      <c r="A2315" s="251" t="s">
        <v>1044</v>
      </c>
      <c r="B2315" s="252" t="str">
        <f aca="false">IF(VLOOKUP(C2312,'Questionnaire part 2'!$D$254:$I$853,6,FALSE())="","#",ROUND(VLOOKUP(C2312,'Questionnaire part 2'!$D$254:$I$853,6,FALSE()),0))</f>
        <v>#</v>
      </c>
    </row>
    <row r="2316" customFormat="false" ht="15" hidden="false" customHeight="false" outlineLevel="0" collapsed="false">
      <c r="A2316" s="251" t="s">
        <v>1041</v>
      </c>
      <c r="B2316" s="252" t="str">
        <f aca="false">IF(VLOOKUP(C2316,'Questionnaire part 2'!$D$254:$I$853,2,FALSE())="","#",UPPER(VLOOKUP(C2316,'Questionnaire part 2'!$D$254:$I$853,2,FALSE())))</f>
        <v>#</v>
      </c>
      <c r="C2316" s="0" t="n">
        <v>552</v>
      </c>
    </row>
    <row r="2317" customFormat="false" ht="15" hidden="false" customHeight="false" outlineLevel="0" collapsed="false">
      <c r="A2317" s="251" t="s">
        <v>1042</v>
      </c>
      <c r="B2317" s="252" t="str">
        <f aca="false">IF(ISNA(VLOOKUP(VLOOKUP(C2316,'Questionnaire part 2'!$D$254:$I$853,3,FALSE()),'Country &amp; Service Codes'!B:C,2,FALSE())),"#",VLOOKUP(VLOOKUP(C2316,'Questionnaire part 2'!$D$254:$I$853,3,FALSE()),'Country &amp; Service Codes'!B:C,2,FALSE()))</f>
        <v>#</v>
      </c>
    </row>
    <row r="2318" customFormat="false" ht="15" hidden="false" customHeight="false" outlineLevel="0" collapsed="false">
      <c r="A2318" s="251" t="s">
        <v>1043</v>
      </c>
      <c r="B2318" s="252" t="str">
        <f aca="false">IF(VLOOKUP(C2316,'Questionnaire part 2'!$D$254:$I$853,5,FALSE())="","#",ROUND(VLOOKUP(C2316,'Questionnaire part 2'!$D$254:$I$853,5,FALSE()),0))</f>
        <v>#</v>
      </c>
    </row>
    <row r="2319" customFormat="false" ht="15" hidden="false" customHeight="false" outlineLevel="0" collapsed="false">
      <c r="A2319" s="251" t="s">
        <v>1044</v>
      </c>
      <c r="B2319" s="252" t="str">
        <f aca="false">IF(VLOOKUP(C2316,'Questionnaire part 2'!$D$254:$I$853,6,FALSE())="","#",ROUND(VLOOKUP(C2316,'Questionnaire part 2'!$D$254:$I$853,6,FALSE()),0))</f>
        <v>#</v>
      </c>
    </row>
    <row r="2320" customFormat="false" ht="15" hidden="false" customHeight="false" outlineLevel="0" collapsed="false">
      <c r="A2320" s="251" t="s">
        <v>1041</v>
      </c>
      <c r="B2320" s="252" t="str">
        <f aca="false">IF(VLOOKUP(C2320,'Questionnaire part 2'!$D$254:$I$853,2,FALSE())="","#",UPPER(VLOOKUP(C2320,'Questionnaire part 2'!$D$254:$I$853,2,FALSE())))</f>
        <v>#</v>
      </c>
      <c r="C2320" s="0" t="n">
        <v>553</v>
      </c>
    </row>
    <row r="2321" customFormat="false" ht="15" hidden="false" customHeight="false" outlineLevel="0" collapsed="false">
      <c r="A2321" s="251" t="s">
        <v>1042</v>
      </c>
      <c r="B2321" s="252" t="str">
        <f aca="false">IF(ISNA(VLOOKUP(VLOOKUP(C2320,'Questionnaire part 2'!$D$254:$I$853,3,FALSE()),'Country &amp; Service Codes'!B:C,2,FALSE())),"#",VLOOKUP(VLOOKUP(C2320,'Questionnaire part 2'!$D$254:$I$853,3,FALSE()),'Country &amp; Service Codes'!B:C,2,FALSE()))</f>
        <v>#</v>
      </c>
    </row>
    <row r="2322" customFormat="false" ht="15" hidden="false" customHeight="false" outlineLevel="0" collapsed="false">
      <c r="A2322" s="251" t="s">
        <v>1043</v>
      </c>
      <c r="B2322" s="252" t="str">
        <f aca="false">IF(VLOOKUP(C2320,'Questionnaire part 2'!$D$254:$I$853,5,FALSE())="","#",ROUND(VLOOKUP(C2320,'Questionnaire part 2'!$D$254:$I$853,5,FALSE()),0))</f>
        <v>#</v>
      </c>
    </row>
    <row r="2323" customFormat="false" ht="15" hidden="false" customHeight="false" outlineLevel="0" collapsed="false">
      <c r="A2323" s="251" t="s">
        <v>1044</v>
      </c>
      <c r="B2323" s="252" t="str">
        <f aca="false">IF(VLOOKUP(C2320,'Questionnaire part 2'!$D$254:$I$853,6,FALSE())="","#",ROUND(VLOOKUP(C2320,'Questionnaire part 2'!$D$254:$I$853,6,FALSE()),0))</f>
        <v>#</v>
      </c>
    </row>
    <row r="2324" customFormat="false" ht="15" hidden="false" customHeight="false" outlineLevel="0" collapsed="false">
      <c r="A2324" s="251" t="s">
        <v>1041</v>
      </c>
      <c r="B2324" s="252" t="str">
        <f aca="false">IF(VLOOKUP(C2324,'Questionnaire part 2'!$D$254:$I$853,2,FALSE())="","#",UPPER(VLOOKUP(C2324,'Questionnaire part 2'!$D$254:$I$853,2,FALSE())))</f>
        <v>#</v>
      </c>
      <c r="C2324" s="0" t="n">
        <v>554</v>
      </c>
    </row>
    <row r="2325" customFormat="false" ht="15" hidden="false" customHeight="false" outlineLevel="0" collapsed="false">
      <c r="A2325" s="251" t="s">
        <v>1042</v>
      </c>
      <c r="B2325" s="252" t="str">
        <f aca="false">IF(ISNA(VLOOKUP(VLOOKUP(C2324,'Questionnaire part 2'!$D$254:$I$853,3,FALSE()),'Country &amp; Service Codes'!B:C,2,FALSE())),"#",VLOOKUP(VLOOKUP(C2324,'Questionnaire part 2'!$D$254:$I$853,3,FALSE()),'Country &amp; Service Codes'!B:C,2,FALSE()))</f>
        <v>#</v>
      </c>
    </row>
    <row r="2326" customFormat="false" ht="15" hidden="false" customHeight="false" outlineLevel="0" collapsed="false">
      <c r="A2326" s="251" t="s">
        <v>1043</v>
      </c>
      <c r="B2326" s="252" t="str">
        <f aca="false">IF(VLOOKUP(C2324,'Questionnaire part 2'!$D$254:$I$853,5,FALSE())="","#",ROUND(VLOOKUP(C2324,'Questionnaire part 2'!$D$254:$I$853,5,FALSE()),0))</f>
        <v>#</v>
      </c>
    </row>
    <row r="2327" customFormat="false" ht="15" hidden="false" customHeight="false" outlineLevel="0" collapsed="false">
      <c r="A2327" s="251" t="s">
        <v>1044</v>
      </c>
      <c r="B2327" s="252" t="str">
        <f aca="false">IF(VLOOKUP(C2324,'Questionnaire part 2'!$D$254:$I$853,6,FALSE())="","#",ROUND(VLOOKUP(C2324,'Questionnaire part 2'!$D$254:$I$853,6,FALSE()),0))</f>
        <v>#</v>
      </c>
    </row>
    <row r="2328" customFormat="false" ht="15" hidden="false" customHeight="false" outlineLevel="0" collapsed="false">
      <c r="A2328" s="251" t="s">
        <v>1041</v>
      </c>
      <c r="B2328" s="252" t="str">
        <f aca="false">IF(VLOOKUP(C2328,'Questionnaire part 2'!$D$254:$I$853,2,FALSE())="","#",UPPER(VLOOKUP(C2328,'Questionnaire part 2'!$D$254:$I$853,2,FALSE())))</f>
        <v>#</v>
      </c>
      <c r="C2328" s="0" t="n">
        <v>555</v>
      </c>
    </row>
    <row r="2329" customFormat="false" ht="15" hidden="false" customHeight="false" outlineLevel="0" collapsed="false">
      <c r="A2329" s="251" t="s">
        <v>1042</v>
      </c>
      <c r="B2329" s="252" t="str">
        <f aca="false">IF(ISNA(VLOOKUP(VLOOKUP(C2328,'Questionnaire part 2'!$D$254:$I$853,3,FALSE()),'Country &amp; Service Codes'!B:C,2,FALSE())),"#",VLOOKUP(VLOOKUP(C2328,'Questionnaire part 2'!$D$254:$I$853,3,FALSE()),'Country &amp; Service Codes'!B:C,2,FALSE()))</f>
        <v>#</v>
      </c>
    </row>
    <row r="2330" customFormat="false" ht="15" hidden="false" customHeight="false" outlineLevel="0" collapsed="false">
      <c r="A2330" s="251" t="s">
        <v>1043</v>
      </c>
      <c r="B2330" s="252" t="str">
        <f aca="false">IF(VLOOKUP(C2328,'Questionnaire part 2'!$D$254:$I$853,5,FALSE())="","#",ROUND(VLOOKUP(C2328,'Questionnaire part 2'!$D$254:$I$853,5,FALSE()),0))</f>
        <v>#</v>
      </c>
    </row>
    <row r="2331" customFormat="false" ht="15" hidden="false" customHeight="false" outlineLevel="0" collapsed="false">
      <c r="A2331" s="251" t="s">
        <v>1044</v>
      </c>
      <c r="B2331" s="252" t="str">
        <f aca="false">IF(VLOOKUP(C2328,'Questionnaire part 2'!$D$254:$I$853,6,FALSE())="","#",ROUND(VLOOKUP(C2328,'Questionnaire part 2'!$D$254:$I$853,6,FALSE()),0))</f>
        <v>#</v>
      </c>
    </row>
    <row r="2332" customFormat="false" ht="15" hidden="false" customHeight="false" outlineLevel="0" collapsed="false">
      <c r="A2332" s="251" t="s">
        <v>1041</v>
      </c>
      <c r="B2332" s="252" t="str">
        <f aca="false">IF(VLOOKUP(C2332,'Questionnaire part 2'!$D$254:$I$853,2,FALSE())="","#",UPPER(VLOOKUP(C2332,'Questionnaire part 2'!$D$254:$I$853,2,FALSE())))</f>
        <v>#</v>
      </c>
      <c r="C2332" s="0" t="n">
        <v>556</v>
      </c>
    </row>
    <row r="2333" customFormat="false" ht="15" hidden="false" customHeight="false" outlineLevel="0" collapsed="false">
      <c r="A2333" s="251" t="s">
        <v>1042</v>
      </c>
      <c r="B2333" s="252" t="str">
        <f aca="false">IF(ISNA(VLOOKUP(VLOOKUP(C2332,'Questionnaire part 2'!$D$254:$I$853,3,FALSE()),'Country &amp; Service Codes'!B:C,2,FALSE())),"#",VLOOKUP(VLOOKUP(C2332,'Questionnaire part 2'!$D$254:$I$853,3,FALSE()),'Country &amp; Service Codes'!B:C,2,FALSE()))</f>
        <v>#</v>
      </c>
    </row>
    <row r="2334" customFormat="false" ht="15" hidden="false" customHeight="false" outlineLevel="0" collapsed="false">
      <c r="A2334" s="251" t="s">
        <v>1043</v>
      </c>
      <c r="B2334" s="252" t="str">
        <f aca="false">IF(VLOOKUP(C2332,'Questionnaire part 2'!$D$254:$I$853,5,FALSE())="","#",ROUND(VLOOKUP(C2332,'Questionnaire part 2'!$D$254:$I$853,5,FALSE()),0))</f>
        <v>#</v>
      </c>
    </row>
    <row r="2335" customFormat="false" ht="15" hidden="false" customHeight="false" outlineLevel="0" collapsed="false">
      <c r="A2335" s="251" t="s">
        <v>1044</v>
      </c>
      <c r="B2335" s="252" t="str">
        <f aca="false">IF(VLOOKUP(C2332,'Questionnaire part 2'!$D$254:$I$853,6,FALSE())="","#",ROUND(VLOOKUP(C2332,'Questionnaire part 2'!$D$254:$I$853,6,FALSE()),0))</f>
        <v>#</v>
      </c>
    </row>
    <row r="2336" customFormat="false" ht="15" hidden="false" customHeight="false" outlineLevel="0" collapsed="false">
      <c r="A2336" s="251" t="s">
        <v>1041</v>
      </c>
      <c r="B2336" s="252" t="str">
        <f aca="false">IF(VLOOKUP(C2336,'Questionnaire part 2'!$D$254:$I$853,2,FALSE())="","#",UPPER(VLOOKUP(C2336,'Questionnaire part 2'!$D$254:$I$853,2,FALSE())))</f>
        <v>#</v>
      </c>
      <c r="C2336" s="0" t="n">
        <v>557</v>
      </c>
    </row>
    <row r="2337" customFormat="false" ht="15" hidden="false" customHeight="false" outlineLevel="0" collapsed="false">
      <c r="A2337" s="251" t="s">
        <v>1042</v>
      </c>
      <c r="B2337" s="252" t="str">
        <f aca="false">IF(ISNA(VLOOKUP(VLOOKUP(C2336,'Questionnaire part 2'!$D$254:$I$853,3,FALSE()),'Country &amp; Service Codes'!B:C,2,FALSE())),"#",VLOOKUP(VLOOKUP(C2336,'Questionnaire part 2'!$D$254:$I$853,3,FALSE()),'Country &amp; Service Codes'!B:C,2,FALSE()))</f>
        <v>#</v>
      </c>
    </row>
    <row r="2338" customFormat="false" ht="15" hidden="false" customHeight="false" outlineLevel="0" collapsed="false">
      <c r="A2338" s="251" t="s">
        <v>1043</v>
      </c>
      <c r="B2338" s="252" t="str">
        <f aca="false">IF(VLOOKUP(C2336,'Questionnaire part 2'!$D$254:$I$853,5,FALSE())="","#",ROUND(VLOOKUP(C2336,'Questionnaire part 2'!$D$254:$I$853,5,FALSE()),0))</f>
        <v>#</v>
      </c>
    </row>
    <row r="2339" customFormat="false" ht="15" hidden="false" customHeight="false" outlineLevel="0" collapsed="false">
      <c r="A2339" s="251" t="s">
        <v>1044</v>
      </c>
      <c r="B2339" s="252" t="str">
        <f aca="false">IF(VLOOKUP(C2336,'Questionnaire part 2'!$D$254:$I$853,6,FALSE())="","#",ROUND(VLOOKUP(C2336,'Questionnaire part 2'!$D$254:$I$853,6,FALSE()),0))</f>
        <v>#</v>
      </c>
    </row>
    <row r="2340" customFormat="false" ht="15" hidden="false" customHeight="false" outlineLevel="0" collapsed="false">
      <c r="A2340" s="251" t="s">
        <v>1041</v>
      </c>
      <c r="B2340" s="252" t="str">
        <f aca="false">IF(VLOOKUP(C2340,'Questionnaire part 2'!$D$254:$I$853,2,FALSE())="","#",UPPER(VLOOKUP(C2340,'Questionnaire part 2'!$D$254:$I$853,2,FALSE())))</f>
        <v>#</v>
      </c>
      <c r="C2340" s="0" t="n">
        <v>558</v>
      </c>
    </row>
    <row r="2341" customFormat="false" ht="15" hidden="false" customHeight="false" outlineLevel="0" collapsed="false">
      <c r="A2341" s="251" t="s">
        <v>1042</v>
      </c>
      <c r="B2341" s="252" t="str">
        <f aca="false">IF(ISNA(VLOOKUP(VLOOKUP(C2340,'Questionnaire part 2'!$D$254:$I$853,3,FALSE()),'Country &amp; Service Codes'!B:C,2,FALSE())),"#",VLOOKUP(VLOOKUP(C2340,'Questionnaire part 2'!$D$254:$I$853,3,FALSE()),'Country &amp; Service Codes'!B:C,2,FALSE()))</f>
        <v>#</v>
      </c>
    </row>
    <row r="2342" customFormat="false" ht="15" hidden="false" customHeight="false" outlineLevel="0" collapsed="false">
      <c r="A2342" s="251" t="s">
        <v>1043</v>
      </c>
      <c r="B2342" s="252" t="str">
        <f aca="false">IF(VLOOKUP(C2340,'Questionnaire part 2'!$D$254:$I$853,5,FALSE())="","#",ROUND(VLOOKUP(C2340,'Questionnaire part 2'!$D$254:$I$853,5,FALSE()),0))</f>
        <v>#</v>
      </c>
    </row>
    <row r="2343" customFormat="false" ht="15" hidden="false" customHeight="false" outlineLevel="0" collapsed="false">
      <c r="A2343" s="251" t="s">
        <v>1044</v>
      </c>
      <c r="B2343" s="252" t="str">
        <f aca="false">IF(VLOOKUP(C2340,'Questionnaire part 2'!$D$254:$I$853,6,FALSE())="","#",ROUND(VLOOKUP(C2340,'Questionnaire part 2'!$D$254:$I$853,6,FALSE()),0))</f>
        <v>#</v>
      </c>
    </row>
    <row r="2344" customFormat="false" ht="15" hidden="false" customHeight="false" outlineLevel="0" collapsed="false">
      <c r="A2344" s="251" t="s">
        <v>1041</v>
      </c>
      <c r="B2344" s="252" t="str">
        <f aca="false">IF(VLOOKUP(C2344,'Questionnaire part 2'!$D$254:$I$853,2,FALSE())="","#",UPPER(VLOOKUP(C2344,'Questionnaire part 2'!$D$254:$I$853,2,FALSE())))</f>
        <v>#</v>
      </c>
      <c r="C2344" s="0" t="n">
        <v>559</v>
      </c>
    </row>
    <row r="2345" customFormat="false" ht="15" hidden="false" customHeight="false" outlineLevel="0" collapsed="false">
      <c r="A2345" s="251" t="s">
        <v>1042</v>
      </c>
      <c r="B2345" s="252" t="str">
        <f aca="false">IF(ISNA(VLOOKUP(VLOOKUP(C2344,'Questionnaire part 2'!$D$254:$I$853,3,FALSE()),'Country &amp; Service Codes'!B:C,2,FALSE())),"#",VLOOKUP(VLOOKUP(C2344,'Questionnaire part 2'!$D$254:$I$853,3,FALSE()),'Country &amp; Service Codes'!B:C,2,FALSE()))</f>
        <v>#</v>
      </c>
    </row>
    <row r="2346" customFormat="false" ht="15" hidden="false" customHeight="false" outlineLevel="0" collapsed="false">
      <c r="A2346" s="251" t="s">
        <v>1043</v>
      </c>
      <c r="B2346" s="252" t="str">
        <f aca="false">IF(VLOOKUP(C2344,'Questionnaire part 2'!$D$254:$I$853,5,FALSE())="","#",ROUND(VLOOKUP(C2344,'Questionnaire part 2'!$D$254:$I$853,5,FALSE()),0))</f>
        <v>#</v>
      </c>
    </row>
    <row r="2347" customFormat="false" ht="15" hidden="false" customHeight="false" outlineLevel="0" collapsed="false">
      <c r="A2347" s="251" t="s">
        <v>1044</v>
      </c>
      <c r="B2347" s="252" t="str">
        <f aca="false">IF(VLOOKUP(C2344,'Questionnaire part 2'!$D$254:$I$853,6,FALSE())="","#",ROUND(VLOOKUP(C2344,'Questionnaire part 2'!$D$254:$I$853,6,FALSE()),0))</f>
        <v>#</v>
      </c>
    </row>
    <row r="2348" customFormat="false" ht="15" hidden="false" customHeight="false" outlineLevel="0" collapsed="false">
      <c r="A2348" s="251" t="s">
        <v>1041</v>
      </c>
      <c r="B2348" s="252" t="str">
        <f aca="false">IF(VLOOKUP(C2348,'Questionnaire part 2'!$D$254:$I$853,2,FALSE())="","#",UPPER(VLOOKUP(C2348,'Questionnaire part 2'!$D$254:$I$853,2,FALSE())))</f>
        <v>#</v>
      </c>
      <c r="C2348" s="0" t="n">
        <v>560</v>
      </c>
    </row>
    <row r="2349" customFormat="false" ht="15" hidden="false" customHeight="false" outlineLevel="0" collapsed="false">
      <c r="A2349" s="251" t="s">
        <v>1042</v>
      </c>
      <c r="B2349" s="252" t="str">
        <f aca="false">IF(ISNA(VLOOKUP(VLOOKUP(C2348,'Questionnaire part 2'!$D$254:$I$853,3,FALSE()),'Country &amp; Service Codes'!B:C,2,FALSE())),"#",VLOOKUP(VLOOKUP(C2348,'Questionnaire part 2'!$D$254:$I$853,3,FALSE()),'Country &amp; Service Codes'!B:C,2,FALSE()))</f>
        <v>#</v>
      </c>
    </row>
    <row r="2350" customFormat="false" ht="15" hidden="false" customHeight="false" outlineLevel="0" collapsed="false">
      <c r="A2350" s="251" t="s">
        <v>1043</v>
      </c>
      <c r="B2350" s="252" t="str">
        <f aca="false">IF(VLOOKUP(C2348,'Questionnaire part 2'!$D$254:$I$853,5,FALSE())="","#",ROUND(VLOOKUP(C2348,'Questionnaire part 2'!$D$254:$I$853,5,FALSE()),0))</f>
        <v>#</v>
      </c>
    </row>
    <row r="2351" customFormat="false" ht="15" hidden="false" customHeight="false" outlineLevel="0" collapsed="false">
      <c r="A2351" s="251" t="s">
        <v>1044</v>
      </c>
      <c r="B2351" s="252" t="str">
        <f aca="false">IF(VLOOKUP(C2348,'Questionnaire part 2'!$D$254:$I$853,6,FALSE())="","#",ROUND(VLOOKUP(C2348,'Questionnaire part 2'!$D$254:$I$853,6,FALSE()),0))</f>
        <v>#</v>
      </c>
    </row>
    <row r="2352" customFormat="false" ht="15" hidden="false" customHeight="false" outlineLevel="0" collapsed="false">
      <c r="A2352" s="251" t="s">
        <v>1041</v>
      </c>
      <c r="B2352" s="252" t="str">
        <f aca="false">IF(VLOOKUP(C2352,'Questionnaire part 2'!$D$254:$I$853,2,FALSE())="","#",UPPER(VLOOKUP(C2352,'Questionnaire part 2'!$D$254:$I$853,2,FALSE())))</f>
        <v>#</v>
      </c>
      <c r="C2352" s="0" t="n">
        <v>561</v>
      </c>
    </row>
    <row r="2353" customFormat="false" ht="15" hidden="false" customHeight="false" outlineLevel="0" collapsed="false">
      <c r="A2353" s="251" t="s">
        <v>1042</v>
      </c>
      <c r="B2353" s="252" t="str">
        <f aca="false">IF(ISNA(VLOOKUP(VLOOKUP(C2352,'Questionnaire part 2'!$D$254:$I$853,3,FALSE()),'Country &amp; Service Codes'!B:C,2,FALSE())),"#",VLOOKUP(VLOOKUP(C2352,'Questionnaire part 2'!$D$254:$I$853,3,FALSE()),'Country &amp; Service Codes'!B:C,2,FALSE()))</f>
        <v>#</v>
      </c>
    </row>
    <row r="2354" customFormat="false" ht="15" hidden="false" customHeight="false" outlineLevel="0" collapsed="false">
      <c r="A2354" s="251" t="s">
        <v>1043</v>
      </c>
      <c r="B2354" s="252" t="str">
        <f aca="false">IF(VLOOKUP(C2352,'Questionnaire part 2'!$D$254:$I$853,5,FALSE())="","#",ROUND(VLOOKUP(C2352,'Questionnaire part 2'!$D$254:$I$853,5,FALSE()),0))</f>
        <v>#</v>
      </c>
    </row>
    <row r="2355" customFormat="false" ht="15" hidden="false" customHeight="false" outlineLevel="0" collapsed="false">
      <c r="A2355" s="251" t="s">
        <v>1044</v>
      </c>
      <c r="B2355" s="252" t="str">
        <f aca="false">IF(VLOOKUP(C2352,'Questionnaire part 2'!$D$254:$I$853,6,FALSE())="","#",ROUND(VLOOKUP(C2352,'Questionnaire part 2'!$D$254:$I$853,6,FALSE()),0))</f>
        <v>#</v>
      </c>
    </row>
    <row r="2356" customFormat="false" ht="15" hidden="false" customHeight="false" outlineLevel="0" collapsed="false">
      <c r="A2356" s="251" t="s">
        <v>1041</v>
      </c>
      <c r="B2356" s="252" t="str">
        <f aca="false">IF(VLOOKUP(C2356,'Questionnaire part 2'!$D$254:$I$853,2,FALSE())="","#",UPPER(VLOOKUP(C2356,'Questionnaire part 2'!$D$254:$I$853,2,FALSE())))</f>
        <v>#</v>
      </c>
      <c r="C2356" s="0" t="n">
        <v>562</v>
      </c>
    </row>
    <row r="2357" customFormat="false" ht="15" hidden="false" customHeight="false" outlineLevel="0" collapsed="false">
      <c r="A2357" s="251" t="s">
        <v>1042</v>
      </c>
      <c r="B2357" s="252" t="str">
        <f aca="false">IF(ISNA(VLOOKUP(VLOOKUP(C2356,'Questionnaire part 2'!$D$254:$I$853,3,FALSE()),'Country &amp; Service Codes'!B:C,2,FALSE())),"#",VLOOKUP(VLOOKUP(C2356,'Questionnaire part 2'!$D$254:$I$853,3,FALSE()),'Country &amp; Service Codes'!B:C,2,FALSE()))</f>
        <v>#</v>
      </c>
    </row>
    <row r="2358" customFormat="false" ht="15" hidden="false" customHeight="false" outlineLevel="0" collapsed="false">
      <c r="A2358" s="251" t="s">
        <v>1043</v>
      </c>
      <c r="B2358" s="252" t="str">
        <f aca="false">IF(VLOOKUP(C2356,'Questionnaire part 2'!$D$254:$I$853,5,FALSE())="","#",ROUND(VLOOKUP(C2356,'Questionnaire part 2'!$D$254:$I$853,5,FALSE()),0))</f>
        <v>#</v>
      </c>
    </row>
    <row r="2359" customFormat="false" ht="15" hidden="false" customHeight="false" outlineLevel="0" collapsed="false">
      <c r="A2359" s="251" t="s">
        <v>1044</v>
      </c>
      <c r="B2359" s="252" t="str">
        <f aca="false">IF(VLOOKUP(C2356,'Questionnaire part 2'!$D$254:$I$853,6,FALSE())="","#",ROUND(VLOOKUP(C2356,'Questionnaire part 2'!$D$254:$I$853,6,FALSE()),0))</f>
        <v>#</v>
      </c>
    </row>
    <row r="2360" customFormat="false" ht="15" hidden="false" customHeight="false" outlineLevel="0" collapsed="false">
      <c r="A2360" s="251" t="s">
        <v>1041</v>
      </c>
      <c r="B2360" s="252" t="str">
        <f aca="false">IF(VLOOKUP(C2360,'Questionnaire part 2'!$D$254:$I$853,2,FALSE())="","#",UPPER(VLOOKUP(C2360,'Questionnaire part 2'!$D$254:$I$853,2,FALSE())))</f>
        <v>#</v>
      </c>
      <c r="C2360" s="0" t="n">
        <v>563</v>
      </c>
    </row>
    <row r="2361" customFormat="false" ht="15" hidden="false" customHeight="false" outlineLevel="0" collapsed="false">
      <c r="A2361" s="251" t="s">
        <v>1042</v>
      </c>
      <c r="B2361" s="252" t="str">
        <f aca="false">IF(ISNA(VLOOKUP(VLOOKUP(C2360,'Questionnaire part 2'!$D$254:$I$853,3,FALSE()),'Country &amp; Service Codes'!B:C,2,FALSE())),"#",VLOOKUP(VLOOKUP(C2360,'Questionnaire part 2'!$D$254:$I$853,3,FALSE()),'Country &amp; Service Codes'!B:C,2,FALSE()))</f>
        <v>#</v>
      </c>
    </row>
    <row r="2362" customFormat="false" ht="15" hidden="false" customHeight="false" outlineLevel="0" collapsed="false">
      <c r="A2362" s="251" t="s">
        <v>1043</v>
      </c>
      <c r="B2362" s="252" t="str">
        <f aca="false">IF(VLOOKUP(C2360,'Questionnaire part 2'!$D$254:$I$853,5,FALSE())="","#",ROUND(VLOOKUP(C2360,'Questionnaire part 2'!$D$254:$I$853,5,FALSE()),0))</f>
        <v>#</v>
      </c>
    </row>
    <row r="2363" customFormat="false" ht="15" hidden="false" customHeight="false" outlineLevel="0" collapsed="false">
      <c r="A2363" s="251" t="s">
        <v>1044</v>
      </c>
      <c r="B2363" s="252" t="str">
        <f aca="false">IF(VLOOKUP(C2360,'Questionnaire part 2'!$D$254:$I$853,6,FALSE())="","#",ROUND(VLOOKUP(C2360,'Questionnaire part 2'!$D$254:$I$853,6,FALSE()),0))</f>
        <v>#</v>
      </c>
    </row>
    <row r="2364" customFormat="false" ht="15" hidden="false" customHeight="false" outlineLevel="0" collapsed="false">
      <c r="A2364" s="251" t="s">
        <v>1041</v>
      </c>
      <c r="B2364" s="252" t="str">
        <f aca="false">IF(VLOOKUP(C2364,'Questionnaire part 2'!$D$254:$I$853,2,FALSE())="","#",UPPER(VLOOKUP(C2364,'Questionnaire part 2'!$D$254:$I$853,2,FALSE())))</f>
        <v>#</v>
      </c>
      <c r="C2364" s="0" t="n">
        <v>564</v>
      </c>
    </row>
    <row r="2365" customFormat="false" ht="15" hidden="false" customHeight="false" outlineLevel="0" collapsed="false">
      <c r="A2365" s="251" t="s">
        <v>1042</v>
      </c>
      <c r="B2365" s="252" t="str">
        <f aca="false">IF(ISNA(VLOOKUP(VLOOKUP(C2364,'Questionnaire part 2'!$D$254:$I$853,3,FALSE()),'Country &amp; Service Codes'!B:C,2,FALSE())),"#",VLOOKUP(VLOOKUP(C2364,'Questionnaire part 2'!$D$254:$I$853,3,FALSE()),'Country &amp; Service Codes'!B:C,2,FALSE()))</f>
        <v>#</v>
      </c>
    </row>
    <row r="2366" customFormat="false" ht="15" hidden="false" customHeight="false" outlineLevel="0" collapsed="false">
      <c r="A2366" s="251" t="s">
        <v>1043</v>
      </c>
      <c r="B2366" s="252" t="str">
        <f aca="false">IF(VLOOKUP(C2364,'Questionnaire part 2'!$D$254:$I$853,5,FALSE())="","#",ROUND(VLOOKUP(C2364,'Questionnaire part 2'!$D$254:$I$853,5,FALSE()),0))</f>
        <v>#</v>
      </c>
    </row>
    <row r="2367" customFormat="false" ht="15" hidden="false" customHeight="false" outlineLevel="0" collapsed="false">
      <c r="A2367" s="251" t="s">
        <v>1044</v>
      </c>
      <c r="B2367" s="252" t="str">
        <f aca="false">IF(VLOOKUP(C2364,'Questionnaire part 2'!$D$254:$I$853,6,FALSE())="","#",ROUND(VLOOKUP(C2364,'Questionnaire part 2'!$D$254:$I$853,6,FALSE()),0))</f>
        <v>#</v>
      </c>
    </row>
    <row r="2368" customFormat="false" ht="15" hidden="false" customHeight="false" outlineLevel="0" collapsed="false">
      <c r="A2368" s="251" t="s">
        <v>1041</v>
      </c>
      <c r="B2368" s="252" t="str">
        <f aca="false">IF(VLOOKUP(C2368,'Questionnaire part 2'!$D$254:$I$853,2,FALSE())="","#",UPPER(VLOOKUP(C2368,'Questionnaire part 2'!$D$254:$I$853,2,FALSE())))</f>
        <v>#</v>
      </c>
      <c r="C2368" s="0" t="n">
        <v>565</v>
      </c>
    </row>
    <row r="2369" customFormat="false" ht="15" hidden="false" customHeight="false" outlineLevel="0" collapsed="false">
      <c r="A2369" s="251" t="s">
        <v>1042</v>
      </c>
      <c r="B2369" s="252" t="str">
        <f aca="false">IF(ISNA(VLOOKUP(VLOOKUP(C2368,'Questionnaire part 2'!$D$254:$I$853,3,FALSE()),'Country &amp; Service Codes'!B:C,2,FALSE())),"#",VLOOKUP(VLOOKUP(C2368,'Questionnaire part 2'!$D$254:$I$853,3,FALSE()),'Country &amp; Service Codes'!B:C,2,FALSE()))</f>
        <v>#</v>
      </c>
    </row>
    <row r="2370" customFormat="false" ht="15" hidden="false" customHeight="false" outlineLevel="0" collapsed="false">
      <c r="A2370" s="251" t="s">
        <v>1043</v>
      </c>
      <c r="B2370" s="252" t="str">
        <f aca="false">IF(VLOOKUP(C2368,'Questionnaire part 2'!$D$254:$I$853,5,FALSE())="","#",ROUND(VLOOKUP(C2368,'Questionnaire part 2'!$D$254:$I$853,5,FALSE()),0))</f>
        <v>#</v>
      </c>
    </row>
    <row r="2371" customFormat="false" ht="15" hidden="false" customHeight="false" outlineLevel="0" collapsed="false">
      <c r="A2371" s="251" t="s">
        <v>1044</v>
      </c>
      <c r="B2371" s="252" t="str">
        <f aca="false">IF(VLOOKUP(C2368,'Questionnaire part 2'!$D$254:$I$853,6,FALSE())="","#",ROUND(VLOOKUP(C2368,'Questionnaire part 2'!$D$254:$I$853,6,FALSE()),0))</f>
        <v>#</v>
      </c>
    </row>
    <row r="2372" customFormat="false" ht="15" hidden="false" customHeight="false" outlineLevel="0" collapsed="false">
      <c r="A2372" s="251" t="s">
        <v>1041</v>
      </c>
      <c r="B2372" s="252" t="str">
        <f aca="false">IF(VLOOKUP(C2372,'Questionnaire part 2'!$D$254:$I$853,2,FALSE())="","#",UPPER(VLOOKUP(C2372,'Questionnaire part 2'!$D$254:$I$853,2,FALSE())))</f>
        <v>#</v>
      </c>
      <c r="C2372" s="0" t="n">
        <v>566</v>
      </c>
    </row>
    <row r="2373" customFormat="false" ht="15" hidden="false" customHeight="false" outlineLevel="0" collapsed="false">
      <c r="A2373" s="251" t="s">
        <v>1042</v>
      </c>
      <c r="B2373" s="252" t="str">
        <f aca="false">IF(ISNA(VLOOKUP(VLOOKUP(C2372,'Questionnaire part 2'!$D$254:$I$853,3,FALSE()),'Country &amp; Service Codes'!B:C,2,FALSE())),"#",VLOOKUP(VLOOKUP(C2372,'Questionnaire part 2'!$D$254:$I$853,3,FALSE()),'Country &amp; Service Codes'!B:C,2,FALSE()))</f>
        <v>#</v>
      </c>
    </row>
    <row r="2374" customFormat="false" ht="15" hidden="false" customHeight="false" outlineLevel="0" collapsed="false">
      <c r="A2374" s="251" t="s">
        <v>1043</v>
      </c>
      <c r="B2374" s="252" t="str">
        <f aca="false">IF(VLOOKUP(C2372,'Questionnaire part 2'!$D$254:$I$853,5,FALSE())="","#",ROUND(VLOOKUP(C2372,'Questionnaire part 2'!$D$254:$I$853,5,FALSE()),0))</f>
        <v>#</v>
      </c>
    </row>
    <row r="2375" customFormat="false" ht="15" hidden="false" customHeight="false" outlineLevel="0" collapsed="false">
      <c r="A2375" s="251" t="s">
        <v>1044</v>
      </c>
      <c r="B2375" s="252" t="str">
        <f aca="false">IF(VLOOKUP(C2372,'Questionnaire part 2'!$D$254:$I$853,6,FALSE())="","#",ROUND(VLOOKUP(C2372,'Questionnaire part 2'!$D$254:$I$853,6,FALSE()),0))</f>
        <v>#</v>
      </c>
    </row>
    <row r="2376" customFormat="false" ht="15" hidden="false" customHeight="false" outlineLevel="0" collapsed="false">
      <c r="A2376" s="251" t="s">
        <v>1041</v>
      </c>
      <c r="B2376" s="252" t="str">
        <f aca="false">IF(VLOOKUP(C2376,'Questionnaire part 2'!$D$254:$I$853,2,FALSE())="","#",UPPER(VLOOKUP(C2376,'Questionnaire part 2'!$D$254:$I$853,2,FALSE())))</f>
        <v>#</v>
      </c>
      <c r="C2376" s="0" t="n">
        <v>567</v>
      </c>
    </row>
    <row r="2377" customFormat="false" ht="15" hidden="false" customHeight="false" outlineLevel="0" collapsed="false">
      <c r="A2377" s="251" t="s">
        <v>1042</v>
      </c>
      <c r="B2377" s="252" t="str">
        <f aca="false">IF(ISNA(VLOOKUP(VLOOKUP(C2376,'Questionnaire part 2'!$D$254:$I$853,3,FALSE()),'Country &amp; Service Codes'!B:C,2,FALSE())),"#",VLOOKUP(VLOOKUP(C2376,'Questionnaire part 2'!$D$254:$I$853,3,FALSE()),'Country &amp; Service Codes'!B:C,2,FALSE()))</f>
        <v>#</v>
      </c>
    </row>
    <row r="2378" customFormat="false" ht="15" hidden="false" customHeight="false" outlineLevel="0" collapsed="false">
      <c r="A2378" s="251" t="s">
        <v>1043</v>
      </c>
      <c r="B2378" s="252" t="str">
        <f aca="false">IF(VLOOKUP(C2376,'Questionnaire part 2'!$D$254:$I$853,5,FALSE())="","#",ROUND(VLOOKUP(C2376,'Questionnaire part 2'!$D$254:$I$853,5,FALSE()),0))</f>
        <v>#</v>
      </c>
    </row>
    <row r="2379" customFormat="false" ht="15" hidden="false" customHeight="false" outlineLevel="0" collapsed="false">
      <c r="A2379" s="251" t="s">
        <v>1044</v>
      </c>
      <c r="B2379" s="252" t="str">
        <f aca="false">IF(VLOOKUP(C2376,'Questionnaire part 2'!$D$254:$I$853,6,FALSE())="","#",ROUND(VLOOKUP(C2376,'Questionnaire part 2'!$D$254:$I$853,6,FALSE()),0))</f>
        <v>#</v>
      </c>
    </row>
    <row r="2380" customFormat="false" ht="15" hidden="false" customHeight="false" outlineLevel="0" collapsed="false">
      <c r="A2380" s="251" t="s">
        <v>1041</v>
      </c>
      <c r="B2380" s="252" t="str">
        <f aca="false">IF(VLOOKUP(C2380,'Questionnaire part 2'!$D$254:$I$853,2,FALSE())="","#",UPPER(VLOOKUP(C2380,'Questionnaire part 2'!$D$254:$I$853,2,FALSE())))</f>
        <v>#</v>
      </c>
      <c r="C2380" s="0" t="n">
        <v>568</v>
      </c>
    </row>
    <row r="2381" customFormat="false" ht="15" hidden="false" customHeight="false" outlineLevel="0" collapsed="false">
      <c r="A2381" s="251" t="s">
        <v>1042</v>
      </c>
      <c r="B2381" s="252" t="str">
        <f aca="false">IF(ISNA(VLOOKUP(VLOOKUP(C2380,'Questionnaire part 2'!$D$254:$I$853,3,FALSE()),'Country &amp; Service Codes'!B:C,2,FALSE())),"#",VLOOKUP(VLOOKUP(C2380,'Questionnaire part 2'!$D$254:$I$853,3,FALSE()),'Country &amp; Service Codes'!B:C,2,FALSE()))</f>
        <v>#</v>
      </c>
    </row>
    <row r="2382" customFormat="false" ht="15" hidden="false" customHeight="false" outlineLevel="0" collapsed="false">
      <c r="A2382" s="251" t="s">
        <v>1043</v>
      </c>
      <c r="B2382" s="252" t="str">
        <f aca="false">IF(VLOOKUP(C2380,'Questionnaire part 2'!$D$254:$I$853,5,FALSE())="","#",ROUND(VLOOKUP(C2380,'Questionnaire part 2'!$D$254:$I$853,5,FALSE()),0))</f>
        <v>#</v>
      </c>
    </row>
    <row r="2383" customFormat="false" ht="15" hidden="false" customHeight="false" outlineLevel="0" collapsed="false">
      <c r="A2383" s="251" t="s">
        <v>1044</v>
      </c>
      <c r="B2383" s="252" t="str">
        <f aca="false">IF(VLOOKUP(C2380,'Questionnaire part 2'!$D$254:$I$853,6,FALSE())="","#",ROUND(VLOOKUP(C2380,'Questionnaire part 2'!$D$254:$I$853,6,FALSE()),0))</f>
        <v>#</v>
      </c>
    </row>
    <row r="2384" customFormat="false" ht="15" hidden="false" customHeight="false" outlineLevel="0" collapsed="false">
      <c r="A2384" s="251" t="s">
        <v>1041</v>
      </c>
      <c r="B2384" s="252" t="str">
        <f aca="false">IF(VLOOKUP(C2384,'Questionnaire part 2'!$D$254:$I$853,2,FALSE())="","#",UPPER(VLOOKUP(C2384,'Questionnaire part 2'!$D$254:$I$853,2,FALSE())))</f>
        <v>#</v>
      </c>
      <c r="C2384" s="0" t="n">
        <v>569</v>
      </c>
    </row>
    <row r="2385" customFormat="false" ht="15" hidden="false" customHeight="false" outlineLevel="0" collapsed="false">
      <c r="A2385" s="251" t="s">
        <v>1042</v>
      </c>
      <c r="B2385" s="252" t="str">
        <f aca="false">IF(ISNA(VLOOKUP(VLOOKUP(C2384,'Questionnaire part 2'!$D$254:$I$853,3,FALSE()),'Country &amp; Service Codes'!B:C,2,FALSE())),"#",VLOOKUP(VLOOKUP(C2384,'Questionnaire part 2'!$D$254:$I$853,3,FALSE()),'Country &amp; Service Codes'!B:C,2,FALSE()))</f>
        <v>#</v>
      </c>
    </row>
    <row r="2386" customFormat="false" ht="15" hidden="false" customHeight="false" outlineLevel="0" collapsed="false">
      <c r="A2386" s="251" t="s">
        <v>1043</v>
      </c>
      <c r="B2386" s="252" t="str">
        <f aca="false">IF(VLOOKUP(C2384,'Questionnaire part 2'!$D$254:$I$853,5,FALSE())="","#",ROUND(VLOOKUP(C2384,'Questionnaire part 2'!$D$254:$I$853,5,FALSE()),0))</f>
        <v>#</v>
      </c>
    </row>
    <row r="2387" customFormat="false" ht="15" hidden="false" customHeight="false" outlineLevel="0" collapsed="false">
      <c r="A2387" s="251" t="s">
        <v>1044</v>
      </c>
      <c r="B2387" s="252" t="str">
        <f aca="false">IF(VLOOKUP(C2384,'Questionnaire part 2'!$D$254:$I$853,6,FALSE())="","#",ROUND(VLOOKUP(C2384,'Questionnaire part 2'!$D$254:$I$853,6,FALSE()),0))</f>
        <v>#</v>
      </c>
    </row>
    <row r="2388" customFormat="false" ht="15" hidden="false" customHeight="false" outlineLevel="0" collapsed="false">
      <c r="A2388" s="251" t="s">
        <v>1041</v>
      </c>
      <c r="B2388" s="252" t="str">
        <f aca="false">IF(VLOOKUP(C2388,'Questionnaire part 2'!$D$254:$I$853,2,FALSE())="","#",UPPER(VLOOKUP(C2388,'Questionnaire part 2'!$D$254:$I$853,2,FALSE())))</f>
        <v>#</v>
      </c>
      <c r="C2388" s="0" t="n">
        <v>570</v>
      </c>
    </row>
    <row r="2389" customFormat="false" ht="15" hidden="false" customHeight="false" outlineLevel="0" collapsed="false">
      <c r="A2389" s="251" t="s">
        <v>1042</v>
      </c>
      <c r="B2389" s="252" t="str">
        <f aca="false">IF(ISNA(VLOOKUP(VLOOKUP(C2388,'Questionnaire part 2'!$D$254:$I$853,3,FALSE()),'Country &amp; Service Codes'!B:C,2,FALSE())),"#",VLOOKUP(VLOOKUP(C2388,'Questionnaire part 2'!$D$254:$I$853,3,FALSE()),'Country &amp; Service Codes'!B:C,2,FALSE()))</f>
        <v>#</v>
      </c>
    </row>
    <row r="2390" customFormat="false" ht="15" hidden="false" customHeight="false" outlineLevel="0" collapsed="false">
      <c r="A2390" s="251" t="s">
        <v>1043</v>
      </c>
      <c r="B2390" s="252" t="str">
        <f aca="false">IF(VLOOKUP(C2388,'Questionnaire part 2'!$D$254:$I$853,5,FALSE())="","#",ROUND(VLOOKUP(C2388,'Questionnaire part 2'!$D$254:$I$853,5,FALSE()),0))</f>
        <v>#</v>
      </c>
    </row>
    <row r="2391" customFormat="false" ht="15" hidden="false" customHeight="false" outlineLevel="0" collapsed="false">
      <c r="A2391" s="251" t="s">
        <v>1044</v>
      </c>
      <c r="B2391" s="252" t="str">
        <f aca="false">IF(VLOOKUP(C2388,'Questionnaire part 2'!$D$254:$I$853,6,FALSE())="","#",ROUND(VLOOKUP(C2388,'Questionnaire part 2'!$D$254:$I$853,6,FALSE()),0))</f>
        <v>#</v>
      </c>
    </row>
    <row r="2392" customFormat="false" ht="15" hidden="false" customHeight="false" outlineLevel="0" collapsed="false">
      <c r="A2392" s="251" t="s">
        <v>1041</v>
      </c>
      <c r="B2392" s="252" t="str">
        <f aca="false">IF(VLOOKUP(C2392,'Questionnaire part 2'!$D$254:$I$853,2,FALSE())="","#",UPPER(VLOOKUP(C2392,'Questionnaire part 2'!$D$254:$I$853,2,FALSE())))</f>
        <v>#</v>
      </c>
      <c r="C2392" s="0" t="n">
        <v>571</v>
      </c>
    </row>
    <row r="2393" customFormat="false" ht="15" hidden="false" customHeight="false" outlineLevel="0" collapsed="false">
      <c r="A2393" s="251" t="s">
        <v>1042</v>
      </c>
      <c r="B2393" s="252" t="str">
        <f aca="false">IF(ISNA(VLOOKUP(VLOOKUP(C2392,'Questionnaire part 2'!$D$254:$I$853,3,FALSE()),'Country &amp; Service Codes'!B:C,2,FALSE())),"#",VLOOKUP(VLOOKUP(C2392,'Questionnaire part 2'!$D$254:$I$853,3,FALSE()),'Country &amp; Service Codes'!B:C,2,FALSE()))</f>
        <v>#</v>
      </c>
    </row>
    <row r="2394" customFormat="false" ht="15" hidden="false" customHeight="false" outlineLevel="0" collapsed="false">
      <c r="A2394" s="251" t="s">
        <v>1043</v>
      </c>
      <c r="B2394" s="252" t="str">
        <f aca="false">IF(VLOOKUP(C2392,'Questionnaire part 2'!$D$254:$I$853,5,FALSE())="","#",ROUND(VLOOKUP(C2392,'Questionnaire part 2'!$D$254:$I$853,5,FALSE()),0))</f>
        <v>#</v>
      </c>
    </row>
    <row r="2395" customFormat="false" ht="15" hidden="false" customHeight="false" outlineLevel="0" collapsed="false">
      <c r="A2395" s="251" t="s">
        <v>1044</v>
      </c>
      <c r="B2395" s="252" t="str">
        <f aca="false">IF(VLOOKUP(C2392,'Questionnaire part 2'!$D$254:$I$853,6,FALSE())="","#",ROUND(VLOOKUP(C2392,'Questionnaire part 2'!$D$254:$I$853,6,FALSE()),0))</f>
        <v>#</v>
      </c>
    </row>
    <row r="2396" customFormat="false" ht="15" hidden="false" customHeight="false" outlineLevel="0" collapsed="false">
      <c r="A2396" s="251" t="s">
        <v>1041</v>
      </c>
      <c r="B2396" s="252" t="str">
        <f aca="false">IF(VLOOKUP(C2396,'Questionnaire part 2'!$D$254:$I$853,2,FALSE())="","#",UPPER(VLOOKUP(C2396,'Questionnaire part 2'!$D$254:$I$853,2,FALSE())))</f>
        <v>#</v>
      </c>
      <c r="C2396" s="0" t="n">
        <v>572</v>
      </c>
    </row>
    <row r="2397" customFormat="false" ht="15" hidden="false" customHeight="false" outlineLevel="0" collapsed="false">
      <c r="A2397" s="251" t="s">
        <v>1042</v>
      </c>
      <c r="B2397" s="252" t="str">
        <f aca="false">IF(ISNA(VLOOKUP(VLOOKUP(C2396,'Questionnaire part 2'!$D$254:$I$853,3,FALSE()),'Country &amp; Service Codes'!B:C,2,FALSE())),"#",VLOOKUP(VLOOKUP(C2396,'Questionnaire part 2'!$D$254:$I$853,3,FALSE()),'Country &amp; Service Codes'!B:C,2,FALSE()))</f>
        <v>#</v>
      </c>
    </row>
    <row r="2398" customFormat="false" ht="15" hidden="false" customHeight="false" outlineLevel="0" collapsed="false">
      <c r="A2398" s="251" t="s">
        <v>1043</v>
      </c>
      <c r="B2398" s="252" t="str">
        <f aca="false">IF(VLOOKUP(C2396,'Questionnaire part 2'!$D$254:$I$853,5,FALSE())="","#",ROUND(VLOOKUP(C2396,'Questionnaire part 2'!$D$254:$I$853,5,FALSE()),0))</f>
        <v>#</v>
      </c>
    </row>
    <row r="2399" customFormat="false" ht="15" hidden="false" customHeight="false" outlineLevel="0" collapsed="false">
      <c r="A2399" s="251" t="s">
        <v>1044</v>
      </c>
      <c r="B2399" s="252" t="str">
        <f aca="false">IF(VLOOKUP(C2396,'Questionnaire part 2'!$D$254:$I$853,6,FALSE())="","#",ROUND(VLOOKUP(C2396,'Questionnaire part 2'!$D$254:$I$853,6,FALSE()),0))</f>
        <v>#</v>
      </c>
    </row>
    <row r="2400" customFormat="false" ht="15" hidden="false" customHeight="false" outlineLevel="0" collapsed="false">
      <c r="A2400" s="251" t="s">
        <v>1041</v>
      </c>
      <c r="B2400" s="252" t="str">
        <f aca="false">IF(VLOOKUP(C2400,'Questionnaire part 2'!$D$254:$I$853,2,FALSE())="","#",UPPER(VLOOKUP(C2400,'Questionnaire part 2'!$D$254:$I$853,2,FALSE())))</f>
        <v>#</v>
      </c>
      <c r="C2400" s="0" t="n">
        <v>573</v>
      </c>
    </row>
    <row r="2401" customFormat="false" ht="15" hidden="false" customHeight="false" outlineLevel="0" collapsed="false">
      <c r="A2401" s="251" t="s">
        <v>1042</v>
      </c>
      <c r="B2401" s="252" t="str">
        <f aca="false">IF(ISNA(VLOOKUP(VLOOKUP(C2400,'Questionnaire part 2'!$D$254:$I$853,3,FALSE()),'Country &amp; Service Codes'!B:C,2,FALSE())),"#",VLOOKUP(VLOOKUP(C2400,'Questionnaire part 2'!$D$254:$I$853,3,FALSE()),'Country &amp; Service Codes'!B:C,2,FALSE()))</f>
        <v>#</v>
      </c>
    </row>
    <row r="2402" customFormat="false" ht="15" hidden="false" customHeight="false" outlineLevel="0" collapsed="false">
      <c r="A2402" s="251" t="s">
        <v>1043</v>
      </c>
      <c r="B2402" s="252" t="str">
        <f aca="false">IF(VLOOKUP(C2400,'Questionnaire part 2'!$D$254:$I$853,5,FALSE())="","#",ROUND(VLOOKUP(C2400,'Questionnaire part 2'!$D$254:$I$853,5,FALSE()),0))</f>
        <v>#</v>
      </c>
    </row>
    <row r="2403" customFormat="false" ht="15" hidden="false" customHeight="false" outlineLevel="0" collapsed="false">
      <c r="A2403" s="251" t="s">
        <v>1044</v>
      </c>
      <c r="B2403" s="252" t="str">
        <f aca="false">IF(VLOOKUP(C2400,'Questionnaire part 2'!$D$254:$I$853,6,FALSE())="","#",ROUND(VLOOKUP(C2400,'Questionnaire part 2'!$D$254:$I$853,6,FALSE()),0))</f>
        <v>#</v>
      </c>
    </row>
    <row r="2404" customFormat="false" ht="15" hidden="false" customHeight="false" outlineLevel="0" collapsed="false">
      <c r="A2404" s="251" t="s">
        <v>1041</v>
      </c>
      <c r="B2404" s="252" t="str">
        <f aca="false">IF(VLOOKUP(C2404,'Questionnaire part 2'!$D$254:$I$853,2,FALSE())="","#",UPPER(VLOOKUP(C2404,'Questionnaire part 2'!$D$254:$I$853,2,FALSE())))</f>
        <v>#</v>
      </c>
      <c r="C2404" s="0" t="n">
        <v>574</v>
      </c>
    </row>
    <row r="2405" customFormat="false" ht="15" hidden="false" customHeight="false" outlineLevel="0" collapsed="false">
      <c r="A2405" s="251" t="s">
        <v>1042</v>
      </c>
      <c r="B2405" s="252" t="str">
        <f aca="false">IF(ISNA(VLOOKUP(VLOOKUP(C2404,'Questionnaire part 2'!$D$254:$I$853,3,FALSE()),'Country &amp; Service Codes'!B:C,2,FALSE())),"#",VLOOKUP(VLOOKUP(C2404,'Questionnaire part 2'!$D$254:$I$853,3,FALSE()),'Country &amp; Service Codes'!B:C,2,FALSE()))</f>
        <v>#</v>
      </c>
    </row>
    <row r="2406" customFormat="false" ht="15" hidden="false" customHeight="false" outlineLevel="0" collapsed="false">
      <c r="A2406" s="251" t="s">
        <v>1043</v>
      </c>
      <c r="B2406" s="252" t="str">
        <f aca="false">IF(VLOOKUP(C2404,'Questionnaire part 2'!$D$254:$I$853,5,FALSE())="","#",ROUND(VLOOKUP(C2404,'Questionnaire part 2'!$D$254:$I$853,5,FALSE()),0))</f>
        <v>#</v>
      </c>
    </row>
    <row r="2407" customFormat="false" ht="15" hidden="false" customHeight="false" outlineLevel="0" collapsed="false">
      <c r="A2407" s="251" t="s">
        <v>1044</v>
      </c>
      <c r="B2407" s="252" t="str">
        <f aca="false">IF(VLOOKUP(C2404,'Questionnaire part 2'!$D$254:$I$853,6,FALSE())="","#",ROUND(VLOOKUP(C2404,'Questionnaire part 2'!$D$254:$I$853,6,FALSE()),0))</f>
        <v>#</v>
      </c>
    </row>
    <row r="2408" customFormat="false" ht="15" hidden="false" customHeight="false" outlineLevel="0" collapsed="false">
      <c r="A2408" s="251" t="s">
        <v>1041</v>
      </c>
      <c r="B2408" s="252" t="str">
        <f aca="false">IF(VLOOKUP(C2408,'Questionnaire part 2'!$D$254:$I$853,2,FALSE())="","#",UPPER(VLOOKUP(C2408,'Questionnaire part 2'!$D$254:$I$853,2,FALSE())))</f>
        <v>#</v>
      </c>
      <c r="C2408" s="0" t="n">
        <v>575</v>
      </c>
    </row>
    <row r="2409" customFormat="false" ht="15" hidden="false" customHeight="false" outlineLevel="0" collapsed="false">
      <c r="A2409" s="251" t="s">
        <v>1042</v>
      </c>
      <c r="B2409" s="252" t="str">
        <f aca="false">IF(ISNA(VLOOKUP(VLOOKUP(C2408,'Questionnaire part 2'!$D$254:$I$853,3,FALSE()),'Country &amp; Service Codes'!B:C,2,FALSE())),"#",VLOOKUP(VLOOKUP(C2408,'Questionnaire part 2'!$D$254:$I$853,3,FALSE()),'Country &amp; Service Codes'!B:C,2,FALSE()))</f>
        <v>#</v>
      </c>
    </row>
    <row r="2410" customFormat="false" ht="15" hidden="false" customHeight="false" outlineLevel="0" collapsed="false">
      <c r="A2410" s="251" t="s">
        <v>1043</v>
      </c>
      <c r="B2410" s="252" t="str">
        <f aca="false">IF(VLOOKUP(C2408,'Questionnaire part 2'!$D$254:$I$853,5,FALSE())="","#",ROUND(VLOOKUP(C2408,'Questionnaire part 2'!$D$254:$I$853,5,FALSE()),0))</f>
        <v>#</v>
      </c>
    </row>
    <row r="2411" customFormat="false" ht="15" hidden="false" customHeight="false" outlineLevel="0" collapsed="false">
      <c r="A2411" s="251" t="s">
        <v>1044</v>
      </c>
      <c r="B2411" s="252" t="str">
        <f aca="false">IF(VLOOKUP(C2408,'Questionnaire part 2'!$D$254:$I$853,6,FALSE())="","#",ROUND(VLOOKUP(C2408,'Questionnaire part 2'!$D$254:$I$853,6,FALSE()),0))</f>
        <v>#</v>
      </c>
    </row>
    <row r="2412" customFormat="false" ht="15" hidden="false" customHeight="false" outlineLevel="0" collapsed="false">
      <c r="A2412" s="251" t="s">
        <v>1041</v>
      </c>
      <c r="B2412" s="252" t="str">
        <f aca="false">IF(VLOOKUP(C2412,'Questionnaire part 2'!$D$254:$I$853,2,FALSE())="","#",UPPER(VLOOKUP(C2412,'Questionnaire part 2'!$D$254:$I$853,2,FALSE())))</f>
        <v>#</v>
      </c>
      <c r="C2412" s="0" t="n">
        <v>576</v>
      </c>
    </row>
    <row r="2413" customFormat="false" ht="15" hidden="false" customHeight="false" outlineLevel="0" collapsed="false">
      <c r="A2413" s="251" t="s">
        <v>1042</v>
      </c>
      <c r="B2413" s="252" t="str">
        <f aca="false">IF(ISNA(VLOOKUP(VLOOKUP(C2412,'Questionnaire part 2'!$D$254:$I$853,3,FALSE()),'Country &amp; Service Codes'!B:C,2,FALSE())),"#",VLOOKUP(VLOOKUP(C2412,'Questionnaire part 2'!$D$254:$I$853,3,FALSE()),'Country &amp; Service Codes'!B:C,2,FALSE()))</f>
        <v>#</v>
      </c>
    </row>
    <row r="2414" customFormat="false" ht="15" hidden="false" customHeight="false" outlineLevel="0" collapsed="false">
      <c r="A2414" s="251" t="s">
        <v>1043</v>
      </c>
      <c r="B2414" s="252" t="str">
        <f aca="false">IF(VLOOKUP(C2412,'Questionnaire part 2'!$D$254:$I$853,5,FALSE())="","#",ROUND(VLOOKUP(C2412,'Questionnaire part 2'!$D$254:$I$853,5,FALSE()),0))</f>
        <v>#</v>
      </c>
    </row>
    <row r="2415" customFormat="false" ht="15" hidden="false" customHeight="false" outlineLevel="0" collapsed="false">
      <c r="A2415" s="251" t="s">
        <v>1044</v>
      </c>
      <c r="B2415" s="252" t="str">
        <f aca="false">IF(VLOOKUP(C2412,'Questionnaire part 2'!$D$254:$I$853,6,FALSE())="","#",ROUND(VLOOKUP(C2412,'Questionnaire part 2'!$D$254:$I$853,6,FALSE()),0))</f>
        <v>#</v>
      </c>
    </row>
    <row r="2416" customFormat="false" ht="15" hidden="false" customHeight="false" outlineLevel="0" collapsed="false">
      <c r="A2416" s="251" t="s">
        <v>1041</v>
      </c>
      <c r="B2416" s="252" t="str">
        <f aca="false">IF(VLOOKUP(C2416,'Questionnaire part 2'!$D$254:$I$853,2,FALSE())="","#",UPPER(VLOOKUP(C2416,'Questionnaire part 2'!$D$254:$I$853,2,FALSE())))</f>
        <v>#</v>
      </c>
      <c r="C2416" s="0" t="n">
        <v>577</v>
      </c>
    </row>
    <row r="2417" customFormat="false" ht="15" hidden="false" customHeight="false" outlineLevel="0" collapsed="false">
      <c r="A2417" s="251" t="s">
        <v>1042</v>
      </c>
      <c r="B2417" s="252" t="str">
        <f aca="false">IF(ISNA(VLOOKUP(VLOOKUP(C2416,'Questionnaire part 2'!$D$254:$I$853,3,FALSE()),'Country &amp; Service Codes'!B:C,2,FALSE())),"#",VLOOKUP(VLOOKUP(C2416,'Questionnaire part 2'!$D$254:$I$853,3,FALSE()),'Country &amp; Service Codes'!B:C,2,FALSE()))</f>
        <v>#</v>
      </c>
    </row>
    <row r="2418" customFormat="false" ht="15" hidden="false" customHeight="false" outlineLevel="0" collapsed="false">
      <c r="A2418" s="251" t="s">
        <v>1043</v>
      </c>
      <c r="B2418" s="252" t="str">
        <f aca="false">IF(VLOOKUP(C2416,'Questionnaire part 2'!$D$254:$I$853,5,FALSE())="","#",ROUND(VLOOKUP(C2416,'Questionnaire part 2'!$D$254:$I$853,5,FALSE()),0))</f>
        <v>#</v>
      </c>
    </row>
    <row r="2419" customFormat="false" ht="15" hidden="false" customHeight="false" outlineLevel="0" collapsed="false">
      <c r="A2419" s="251" t="s">
        <v>1044</v>
      </c>
      <c r="B2419" s="252" t="str">
        <f aca="false">IF(VLOOKUP(C2416,'Questionnaire part 2'!$D$254:$I$853,6,FALSE())="","#",ROUND(VLOOKUP(C2416,'Questionnaire part 2'!$D$254:$I$853,6,FALSE()),0))</f>
        <v>#</v>
      </c>
    </row>
    <row r="2420" customFormat="false" ht="15" hidden="false" customHeight="false" outlineLevel="0" collapsed="false">
      <c r="A2420" s="251" t="s">
        <v>1041</v>
      </c>
      <c r="B2420" s="252" t="str">
        <f aca="false">IF(VLOOKUP(C2420,'Questionnaire part 2'!$D$254:$I$853,2,FALSE())="","#",UPPER(VLOOKUP(C2420,'Questionnaire part 2'!$D$254:$I$853,2,FALSE())))</f>
        <v>#</v>
      </c>
      <c r="C2420" s="0" t="n">
        <v>578</v>
      </c>
    </row>
    <row r="2421" customFormat="false" ht="15" hidden="false" customHeight="false" outlineLevel="0" collapsed="false">
      <c r="A2421" s="251" t="s">
        <v>1042</v>
      </c>
      <c r="B2421" s="252" t="str">
        <f aca="false">IF(ISNA(VLOOKUP(VLOOKUP(C2420,'Questionnaire part 2'!$D$254:$I$853,3,FALSE()),'Country &amp; Service Codes'!B:C,2,FALSE())),"#",VLOOKUP(VLOOKUP(C2420,'Questionnaire part 2'!$D$254:$I$853,3,FALSE()),'Country &amp; Service Codes'!B:C,2,FALSE()))</f>
        <v>#</v>
      </c>
    </row>
    <row r="2422" customFormat="false" ht="15" hidden="false" customHeight="false" outlineLevel="0" collapsed="false">
      <c r="A2422" s="251" t="s">
        <v>1043</v>
      </c>
      <c r="B2422" s="252" t="str">
        <f aca="false">IF(VLOOKUP(C2420,'Questionnaire part 2'!$D$254:$I$853,5,FALSE())="","#",ROUND(VLOOKUP(C2420,'Questionnaire part 2'!$D$254:$I$853,5,FALSE()),0))</f>
        <v>#</v>
      </c>
    </row>
    <row r="2423" customFormat="false" ht="15" hidden="false" customHeight="false" outlineLevel="0" collapsed="false">
      <c r="A2423" s="251" t="s">
        <v>1044</v>
      </c>
      <c r="B2423" s="252" t="str">
        <f aca="false">IF(VLOOKUP(C2420,'Questionnaire part 2'!$D$254:$I$853,6,FALSE())="","#",ROUND(VLOOKUP(C2420,'Questionnaire part 2'!$D$254:$I$853,6,FALSE()),0))</f>
        <v>#</v>
      </c>
    </row>
    <row r="2424" customFormat="false" ht="15" hidden="false" customHeight="false" outlineLevel="0" collapsed="false">
      <c r="A2424" s="251" t="s">
        <v>1041</v>
      </c>
      <c r="B2424" s="252" t="str">
        <f aca="false">IF(VLOOKUP(C2424,'Questionnaire part 2'!$D$254:$I$853,2,FALSE())="","#",UPPER(VLOOKUP(C2424,'Questionnaire part 2'!$D$254:$I$853,2,FALSE())))</f>
        <v>#</v>
      </c>
      <c r="C2424" s="0" t="n">
        <v>579</v>
      </c>
    </row>
    <row r="2425" customFormat="false" ht="15" hidden="false" customHeight="false" outlineLevel="0" collapsed="false">
      <c r="A2425" s="251" t="s">
        <v>1042</v>
      </c>
      <c r="B2425" s="252" t="str">
        <f aca="false">IF(ISNA(VLOOKUP(VLOOKUP(C2424,'Questionnaire part 2'!$D$254:$I$853,3,FALSE()),'Country &amp; Service Codes'!B:C,2,FALSE())),"#",VLOOKUP(VLOOKUP(C2424,'Questionnaire part 2'!$D$254:$I$853,3,FALSE()),'Country &amp; Service Codes'!B:C,2,FALSE()))</f>
        <v>#</v>
      </c>
    </row>
    <row r="2426" customFormat="false" ht="15" hidden="false" customHeight="false" outlineLevel="0" collapsed="false">
      <c r="A2426" s="251" t="s">
        <v>1043</v>
      </c>
      <c r="B2426" s="252" t="str">
        <f aca="false">IF(VLOOKUP(C2424,'Questionnaire part 2'!$D$254:$I$853,5,FALSE())="","#",ROUND(VLOOKUP(C2424,'Questionnaire part 2'!$D$254:$I$853,5,FALSE()),0))</f>
        <v>#</v>
      </c>
    </row>
    <row r="2427" customFormat="false" ht="15" hidden="false" customHeight="false" outlineLevel="0" collapsed="false">
      <c r="A2427" s="251" t="s">
        <v>1044</v>
      </c>
      <c r="B2427" s="252" t="str">
        <f aca="false">IF(VLOOKUP(C2424,'Questionnaire part 2'!$D$254:$I$853,6,FALSE())="","#",ROUND(VLOOKUP(C2424,'Questionnaire part 2'!$D$254:$I$853,6,FALSE()),0))</f>
        <v>#</v>
      </c>
    </row>
    <row r="2428" customFormat="false" ht="15" hidden="false" customHeight="false" outlineLevel="0" collapsed="false">
      <c r="A2428" s="251" t="s">
        <v>1041</v>
      </c>
      <c r="B2428" s="252" t="str">
        <f aca="false">IF(VLOOKUP(C2428,'Questionnaire part 2'!$D$254:$I$853,2,FALSE())="","#",UPPER(VLOOKUP(C2428,'Questionnaire part 2'!$D$254:$I$853,2,FALSE())))</f>
        <v>#</v>
      </c>
      <c r="C2428" s="0" t="n">
        <v>580</v>
      </c>
    </row>
    <row r="2429" customFormat="false" ht="15" hidden="false" customHeight="false" outlineLevel="0" collapsed="false">
      <c r="A2429" s="251" t="s">
        <v>1042</v>
      </c>
      <c r="B2429" s="252" t="str">
        <f aca="false">IF(ISNA(VLOOKUP(VLOOKUP(C2428,'Questionnaire part 2'!$D$254:$I$853,3,FALSE()),'Country &amp; Service Codes'!B:C,2,FALSE())),"#",VLOOKUP(VLOOKUP(C2428,'Questionnaire part 2'!$D$254:$I$853,3,FALSE()),'Country &amp; Service Codes'!B:C,2,FALSE()))</f>
        <v>#</v>
      </c>
    </row>
    <row r="2430" customFormat="false" ht="15" hidden="false" customHeight="false" outlineLevel="0" collapsed="false">
      <c r="A2430" s="251" t="s">
        <v>1043</v>
      </c>
      <c r="B2430" s="252" t="str">
        <f aca="false">IF(VLOOKUP(C2428,'Questionnaire part 2'!$D$254:$I$853,5,FALSE())="","#",ROUND(VLOOKUP(C2428,'Questionnaire part 2'!$D$254:$I$853,5,FALSE()),0))</f>
        <v>#</v>
      </c>
    </row>
    <row r="2431" customFormat="false" ht="15" hidden="false" customHeight="false" outlineLevel="0" collapsed="false">
      <c r="A2431" s="251" t="s">
        <v>1044</v>
      </c>
      <c r="B2431" s="252" t="str">
        <f aca="false">IF(VLOOKUP(C2428,'Questionnaire part 2'!$D$254:$I$853,6,FALSE())="","#",ROUND(VLOOKUP(C2428,'Questionnaire part 2'!$D$254:$I$853,6,FALSE()),0))</f>
        <v>#</v>
      </c>
    </row>
    <row r="2432" customFormat="false" ht="15" hidden="false" customHeight="false" outlineLevel="0" collapsed="false">
      <c r="A2432" s="251" t="s">
        <v>1041</v>
      </c>
      <c r="B2432" s="252" t="str">
        <f aca="false">IF(VLOOKUP(C2432,'Questionnaire part 2'!$D$254:$I$853,2,FALSE())="","#",UPPER(VLOOKUP(C2432,'Questionnaire part 2'!$D$254:$I$853,2,FALSE())))</f>
        <v>#</v>
      </c>
      <c r="C2432" s="0" t="n">
        <v>581</v>
      </c>
    </row>
    <row r="2433" customFormat="false" ht="15" hidden="false" customHeight="false" outlineLevel="0" collapsed="false">
      <c r="A2433" s="251" t="s">
        <v>1042</v>
      </c>
      <c r="B2433" s="252" t="str">
        <f aca="false">IF(ISNA(VLOOKUP(VLOOKUP(C2432,'Questionnaire part 2'!$D$254:$I$853,3,FALSE()),'Country &amp; Service Codes'!B:C,2,FALSE())),"#",VLOOKUP(VLOOKUP(C2432,'Questionnaire part 2'!$D$254:$I$853,3,FALSE()),'Country &amp; Service Codes'!B:C,2,FALSE()))</f>
        <v>#</v>
      </c>
    </row>
    <row r="2434" customFormat="false" ht="15" hidden="false" customHeight="false" outlineLevel="0" collapsed="false">
      <c r="A2434" s="251" t="s">
        <v>1043</v>
      </c>
      <c r="B2434" s="252" t="str">
        <f aca="false">IF(VLOOKUP(C2432,'Questionnaire part 2'!$D$254:$I$853,5,FALSE())="","#",ROUND(VLOOKUP(C2432,'Questionnaire part 2'!$D$254:$I$853,5,FALSE()),0))</f>
        <v>#</v>
      </c>
    </row>
    <row r="2435" customFormat="false" ht="15" hidden="false" customHeight="false" outlineLevel="0" collapsed="false">
      <c r="A2435" s="251" t="s">
        <v>1044</v>
      </c>
      <c r="B2435" s="252" t="str">
        <f aca="false">IF(VLOOKUP(C2432,'Questionnaire part 2'!$D$254:$I$853,6,FALSE())="","#",ROUND(VLOOKUP(C2432,'Questionnaire part 2'!$D$254:$I$853,6,FALSE()),0))</f>
        <v>#</v>
      </c>
    </row>
    <row r="2436" customFormat="false" ht="15" hidden="false" customHeight="false" outlineLevel="0" collapsed="false">
      <c r="A2436" s="251" t="s">
        <v>1041</v>
      </c>
      <c r="B2436" s="252" t="str">
        <f aca="false">IF(VLOOKUP(C2436,'Questionnaire part 2'!$D$254:$I$853,2,FALSE())="","#",UPPER(VLOOKUP(C2436,'Questionnaire part 2'!$D$254:$I$853,2,FALSE())))</f>
        <v>#</v>
      </c>
      <c r="C2436" s="0" t="n">
        <v>582</v>
      </c>
    </row>
    <row r="2437" customFormat="false" ht="15" hidden="false" customHeight="false" outlineLevel="0" collapsed="false">
      <c r="A2437" s="251" t="s">
        <v>1042</v>
      </c>
      <c r="B2437" s="252" t="str">
        <f aca="false">IF(ISNA(VLOOKUP(VLOOKUP(C2436,'Questionnaire part 2'!$D$254:$I$853,3,FALSE()),'Country &amp; Service Codes'!B:C,2,FALSE())),"#",VLOOKUP(VLOOKUP(C2436,'Questionnaire part 2'!$D$254:$I$853,3,FALSE()),'Country &amp; Service Codes'!B:C,2,FALSE()))</f>
        <v>#</v>
      </c>
    </row>
    <row r="2438" customFormat="false" ht="15" hidden="false" customHeight="false" outlineLevel="0" collapsed="false">
      <c r="A2438" s="251" t="s">
        <v>1043</v>
      </c>
      <c r="B2438" s="252" t="str">
        <f aca="false">IF(VLOOKUP(C2436,'Questionnaire part 2'!$D$254:$I$853,5,FALSE())="","#",ROUND(VLOOKUP(C2436,'Questionnaire part 2'!$D$254:$I$853,5,FALSE()),0))</f>
        <v>#</v>
      </c>
    </row>
    <row r="2439" customFormat="false" ht="15" hidden="false" customHeight="false" outlineLevel="0" collapsed="false">
      <c r="A2439" s="251" t="s">
        <v>1044</v>
      </c>
      <c r="B2439" s="252" t="str">
        <f aca="false">IF(VLOOKUP(C2436,'Questionnaire part 2'!$D$254:$I$853,6,FALSE())="","#",ROUND(VLOOKUP(C2436,'Questionnaire part 2'!$D$254:$I$853,6,FALSE()),0))</f>
        <v>#</v>
      </c>
    </row>
    <row r="2440" customFormat="false" ht="15" hidden="false" customHeight="false" outlineLevel="0" collapsed="false">
      <c r="A2440" s="251" t="s">
        <v>1041</v>
      </c>
      <c r="B2440" s="252" t="str">
        <f aca="false">IF(VLOOKUP(C2440,'Questionnaire part 2'!$D$254:$I$853,2,FALSE())="","#",UPPER(VLOOKUP(C2440,'Questionnaire part 2'!$D$254:$I$853,2,FALSE())))</f>
        <v>#</v>
      </c>
      <c r="C2440" s="0" t="n">
        <v>583</v>
      </c>
    </row>
    <row r="2441" customFormat="false" ht="15" hidden="false" customHeight="false" outlineLevel="0" collapsed="false">
      <c r="A2441" s="251" t="s">
        <v>1042</v>
      </c>
      <c r="B2441" s="252" t="str">
        <f aca="false">IF(ISNA(VLOOKUP(VLOOKUP(C2440,'Questionnaire part 2'!$D$254:$I$853,3,FALSE()),'Country &amp; Service Codes'!B:C,2,FALSE())),"#",VLOOKUP(VLOOKUP(C2440,'Questionnaire part 2'!$D$254:$I$853,3,FALSE()),'Country &amp; Service Codes'!B:C,2,FALSE()))</f>
        <v>#</v>
      </c>
    </row>
    <row r="2442" customFormat="false" ht="15" hidden="false" customHeight="false" outlineLevel="0" collapsed="false">
      <c r="A2442" s="251" t="s">
        <v>1043</v>
      </c>
      <c r="B2442" s="252" t="str">
        <f aca="false">IF(VLOOKUP(C2440,'Questionnaire part 2'!$D$254:$I$853,5,FALSE())="","#",ROUND(VLOOKUP(C2440,'Questionnaire part 2'!$D$254:$I$853,5,FALSE()),0))</f>
        <v>#</v>
      </c>
    </row>
    <row r="2443" customFormat="false" ht="15" hidden="false" customHeight="false" outlineLevel="0" collapsed="false">
      <c r="A2443" s="251" t="s">
        <v>1044</v>
      </c>
      <c r="B2443" s="252" t="str">
        <f aca="false">IF(VLOOKUP(C2440,'Questionnaire part 2'!$D$254:$I$853,6,FALSE())="","#",ROUND(VLOOKUP(C2440,'Questionnaire part 2'!$D$254:$I$853,6,FALSE()),0))</f>
        <v>#</v>
      </c>
    </row>
    <row r="2444" customFormat="false" ht="15" hidden="false" customHeight="false" outlineLevel="0" collapsed="false">
      <c r="A2444" s="251" t="s">
        <v>1041</v>
      </c>
      <c r="B2444" s="252" t="str">
        <f aca="false">IF(VLOOKUP(C2444,'Questionnaire part 2'!$D$254:$I$853,2,FALSE())="","#",UPPER(VLOOKUP(C2444,'Questionnaire part 2'!$D$254:$I$853,2,FALSE())))</f>
        <v>#</v>
      </c>
      <c r="C2444" s="0" t="n">
        <v>584</v>
      </c>
    </row>
    <row r="2445" customFormat="false" ht="15" hidden="false" customHeight="false" outlineLevel="0" collapsed="false">
      <c r="A2445" s="251" t="s">
        <v>1042</v>
      </c>
      <c r="B2445" s="252" t="str">
        <f aca="false">IF(ISNA(VLOOKUP(VLOOKUP(C2444,'Questionnaire part 2'!$D$254:$I$853,3,FALSE()),'Country &amp; Service Codes'!B:C,2,FALSE())),"#",VLOOKUP(VLOOKUP(C2444,'Questionnaire part 2'!$D$254:$I$853,3,FALSE()),'Country &amp; Service Codes'!B:C,2,FALSE()))</f>
        <v>#</v>
      </c>
    </row>
    <row r="2446" customFormat="false" ht="15" hidden="false" customHeight="false" outlineLevel="0" collapsed="false">
      <c r="A2446" s="251" t="s">
        <v>1043</v>
      </c>
      <c r="B2446" s="252" t="str">
        <f aca="false">IF(VLOOKUP(C2444,'Questionnaire part 2'!$D$254:$I$853,5,FALSE())="","#",ROUND(VLOOKUP(C2444,'Questionnaire part 2'!$D$254:$I$853,5,FALSE()),0))</f>
        <v>#</v>
      </c>
    </row>
    <row r="2447" customFormat="false" ht="15" hidden="false" customHeight="false" outlineLevel="0" collapsed="false">
      <c r="A2447" s="251" t="s">
        <v>1044</v>
      </c>
      <c r="B2447" s="252" t="str">
        <f aca="false">IF(VLOOKUP(C2444,'Questionnaire part 2'!$D$254:$I$853,6,FALSE())="","#",ROUND(VLOOKUP(C2444,'Questionnaire part 2'!$D$254:$I$853,6,FALSE()),0))</f>
        <v>#</v>
      </c>
    </row>
    <row r="2448" customFormat="false" ht="15" hidden="false" customHeight="false" outlineLevel="0" collapsed="false">
      <c r="A2448" s="251" t="s">
        <v>1041</v>
      </c>
      <c r="B2448" s="252" t="str">
        <f aca="false">IF(VLOOKUP(C2448,'Questionnaire part 2'!$D$254:$I$853,2,FALSE())="","#",UPPER(VLOOKUP(C2448,'Questionnaire part 2'!$D$254:$I$853,2,FALSE())))</f>
        <v>#</v>
      </c>
      <c r="C2448" s="0" t="n">
        <v>585</v>
      </c>
    </row>
    <row r="2449" customFormat="false" ht="15" hidden="false" customHeight="false" outlineLevel="0" collapsed="false">
      <c r="A2449" s="251" t="s">
        <v>1042</v>
      </c>
      <c r="B2449" s="252" t="str">
        <f aca="false">IF(ISNA(VLOOKUP(VLOOKUP(C2448,'Questionnaire part 2'!$D$254:$I$853,3,FALSE()),'Country &amp; Service Codes'!B:C,2,FALSE())),"#",VLOOKUP(VLOOKUP(C2448,'Questionnaire part 2'!$D$254:$I$853,3,FALSE()),'Country &amp; Service Codes'!B:C,2,FALSE()))</f>
        <v>#</v>
      </c>
    </row>
    <row r="2450" customFormat="false" ht="15" hidden="false" customHeight="false" outlineLevel="0" collapsed="false">
      <c r="A2450" s="251" t="s">
        <v>1043</v>
      </c>
      <c r="B2450" s="252" t="str">
        <f aca="false">IF(VLOOKUP(C2448,'Questionnaire part 2'!$D$254:$I$853,5,FALSE())="","#",ROUND(VLOOKUP(C2448,'Questionnaire part 2'!$D$254:$I$853,5,FALSE()),0))</f>
        <v>#</v>
      </c>
    </row>
    <row r="2451" customFormat="false" ht="15" hidden="false" customHeight="false" outlineLevel="0" collapsed="false">
      <c r="A2451" s="251" t="s">
        <v>1044</v>
      </c>
      <c r="B2451" s="252" t="str">
        <f aca="false">IF(VLOOKUP(C2448,'Questionnaire part 2'!$D$254:$I$853,6,FALSE())="","#",ROUND(VLOOKUP(C2448,'Questionnaire part 2'!$D$254:$I$853,6,FALSE()),0))</f>
        <v>#</v>
      </c>
    </row>
    <row r="2452" customFormat="false" ht="15" hidden="false" customHeight="false" outlineLevel="0" collapsed="false">
      <c r="A2452" s="251" t="s">
        <v>1041</v>
      </c>
      <c r="B2452" s="252" t="str">
        <f aca="false">IF(VLOOKUP(C2452,'Questionnaire part 2'!$D$254:$I$853,2,FALSE())="","#",UPPER(VLOOKUP(C2452,'Questionnaire part 2'!$D$254:$I$853,2,FALSE())))</f>
        <v>#</v>
      </c>
      <c r="C2452" s="0" t="n">
        <v>586</v>
      </c>
    </row>
    <row r="2453" customFormat="false" ht="15" hidden="false" customHeight="false" outlineLevel="0" collapsed="false">
      <c r="A2453" s="251" t="s">
        <v>1042</v>
      </c>
      <c r="B2453" s="252" t="str">
        <f aca="false">IF(ISNA(VLOOKUP(VLOOKUP(C2452,'Questionnaire part 2'!$D$254:$I$853,3,FALSE()),'Country &amp; Service Codes'!B:C,2,FALSE())),"#",VLOOKUP(VLOOKUP(C2452,'Questionnaire part 2'!$D$254:$I$853,3,FALSE()),'Country &amp; Service Codes'!B:C,2,FALSE()))</f>
        <v>#</v>
      </c>
    </row>
    <row r="2454" customFormat="false" ht="15" hidden="false" customHeight="false" outlineLevel="0" collapsed="false">
      <c r="A2454" s="251" t="s">
        <v>1043</v>
      </c>
      <c r="B2454" s="252" t="str">
        <f aca="false">IF(VLOOKUP(C2452,'Questionnaire part 2'!$D$254:$I$853,5,FALSE())="","#",ROUND(VLOOKUP(C2452,'Questionnaire part 2'!$D$254:$I$853,5,FALSE()),0))</f>
        <v>#</v>
      </c>
    </row>
    <row r="2455" customFormat="false" ht="15" hidden="false" customHeight="false" outlineLevel="0" collapsed="false">
      <c r="A2455" s="251" t="s">
        <v>1044</v>
      </c>
      <c r="B2455" s="252" t="str">
        <f aca="false">IF(VLOOKUP(C2452,'Questionnaire part 2'!$D$254:$I$853,6,FALSE())="","#",ROUND(VLOOKUP(C2452,'Questionnaire part 2'!$D$254:$I$853,6,FALSE()),0))</f>
        <v>#</v>
      </c>
    </row>
    <row r="2456" customFormat="false" ht="15" hidden="false" customHeight="false" outlineLevel="0" collapsed="false">
      <c r="A2456" s="251" t="s">
        <v>1041</v>
      </c>
      <c r="B2456" s="252" t="str">
        <f aca="false">IF(VLOOKUP(C2456,'Questionnaire part 2'!$D$254:$I$853,2,FALSE())="","#",UPPER(VLOOKUP(C2456,'Questionnaire part 2'!$D$254:$I$853,2,FALSE())))</f>
        <v>#</v>
      </c>
      <c r="C2456" s="0" t="n">
        <v>587</v>
      </c>
    </row>
    <row r="2457" customFormat="false" ht="15" hidden="false" customHeight="false" outlineLevel="0" collapsed="false">
      <c r="A2457" s="251" t="s">
        <v>1042</v>
      </c>
      <c r="B2457" s="252" t="str">
        <f aca="false">IF(ISNA(VLOOKUP(VLOOKUP(C2456,'Questionnaire part 2'!$D$254:$I$853,3,FALSE()),'Country &amp; Service Codes'!B:C,2,FALSE())),"#",VLOOKUP(VLOOKUP(C2456,'Questionnaire part 2'!$D$254:$I$853,3,FALSE()),'Country &amp; Service Codes'!B:C,2,FALSE()))</f>
        <v>#</v>
      </c>
    </row>
    <row r="2458" customFormat="false" ht="15" hidden="false" customHeight="false" outlineLevel="0" collapsed="false">
      <c r="A2458" s="251" t="s">
        <v>1043</v>
      </c>
      <c r="B2458" s="252" t="str">
        <f aca="false">IF(VLOOKUP(C2456,'Questionnaire part 2'!$D$254:$I$853,5,FALSE())="","#",ROUND(VLOOKUP(C2456,'Questionnaire part 2'!$D$254:$I$853,5,FALSE()),0))</f>
        <v>#</v>
      </c>
    </row>
    <row r="2459" customFormat="false" ht="15" hidden="false" customHeight="false" outlineLevel="0" collapsed="false">
      <c r="A2459" s="251" t="s">
        <v>1044</v>
      </c>
      <c r="B2459" s="252" t="str">
        <f aca="false">IF(VLOOKUP(C2456,'Questionnaire part 2'!$D$254:$I$853,6,FALSE())="","#",ROUND(VLOOKUP(C2456,'Questionnaire part 2'!$D$254:$I$853,6,FALSE()),0))</f>
        <v>#</v>
      </c>
    </row>
    <row r="2460" customFormat="false" ht="15" hidden="false" customHeight="false" outlineLevel="0" collapsed="false">
      <c r="A2460" s="251" t="s">
        <v>1041</v>
      </c>
      <c r="B2460" s="252" t="str">
        <f aca="false">IF(VLOOKUP(C2460,'Questionnaire part 2'!$D$254:$I$853,2,FALSE())="","#",UPPER(VLOOKUP(C2460,'Questionnaire part 2'!$D$254:$I$853,2,FALSE())))</f>
        <v>#</v>
      </c>
      <c r="C2460" s="0" t="n">
        <v>588</v>
      </c>
    </row>
    <row r="2461" customFormat="false" ht="15" hidden="false" customHeight="false" outlineLevel="0" collapsed="false">
      <c r="A2461" s="251" t="s">
        <v>1042</v>
      </c>
      <c r="B2461" s="252" t="str">
        <f aca="false">IF(ISNA(VLOOKUP(VLOOKUP(C2460,'Questionnaire part 2'!$D$254:$I$853,3,FALSE()),'Country &amp; Service Codes'!B:C,2,FALSE())),"#",VLOOKUP(VLOOKUP(C2460,'Questionnaire part 2'!$D$254:$I$853,3,FALSE()),'Country &amp; Service Codes'!B:C,2,FALSE()))</f>
        <v>#</v>
      </c>
    </row>
    <row r="2462" customFormat="false" ht="15" hidden="false" customHeight="false" outlineLevel="0" collapsed="false">
      <c r="A2462" s="251" t="s">
        <v>1043</v>
      </c>
      <c r="B2462" s="252" t="str">
        <f aca="false">IF(VLOOKUP(C2460,'Questionnaire part 2'!$D$254:$I$853,5,FALSE())="","#",ROUND(VLOOKUP(C2460,'Questionnaire part 2'!$D$254:$I$853,5,FALSE()),0))</f>
        <v>#</v>
      </c>
    </row>
    <row r="2463" customFormat="false" ht="15" hidden="false" customHeight="false" outlineLevel="0" collapsed="false">
      <c r="A2463" s="251" t="s">
        <v>1044</v>
      </c>
      <c r="B2463" s="252" t="str">
        <f aca="false">IF(VLOOKUP(C2460,'Questionnaire part 2'!$D$254:$I$853,6,FALSE())="","#",ROUND(VLOOKUP(C2460,'Questionnaire part 2'!$D$254:$I$853,6,FALSE()),0))</f>
        <v>#</v>
      </c>
    </row>
    <row r="2464" customFormat="false" ht="15" hidden="false" customHeight="false" outlineLevel="0" collapsed="false">
      <c r="A2464" s="251" t="s">
        <v>1041</v>
      </c>
      <c r="B2464" s="252" t="str">
        <f aca="false">IF(VLOOKUP(C2464,'Questionnaire part 2'!$D$254:$I$853,2,FALSE())="","#",UPPER(VLOOKUP(C2464,'Questionnaire part 2'!$D$254:$I$853,2,FALSE())))</f>
        <v>#</v>
      </c>
      <c r="C2464" s="0" t="n">
        <v>589</v>
      </c>
    </row>
    <row r="2465" customFormat="false" ht="15" hidden="false" customHeight="false" outlineLevel="0" collapsed="false">
      <c r="A2465" s="251" t="s">
        <v>1042</v>
      </c>
      <c r="B2465" s="252" t="str">
        <f aca="false">IF(ISNA(VLOOKUP(VLOOKUP(C2464,'Questionnaire part 2'!$D$254:$I$853,3,FALSE()),'Country &amp; Service Codes'!B:C,2,FALSE())),"#",VLOOKUP(VLOOKUP(C2464,'Questionnaire part 2'!$D$254:$I$853,3,FALSE()),'Country &amp; Service Codes'!B:C,2,FALSE()))</f>
        <v>#</v>
      </c>
    </row>
    <row r="2466" customFormat="false" ht="15" hidden="false" customHeight="false" outlineLevel="0" collapsed="false">
      <c r="A2466" s="251" t="s">
        <v>1043</v>
      </c>
      <c r="B2466" s="252" t="str">
        <f aca="false">IF(VLOOKUP(C2464,'Questionnaire part 2'!$D$254:$I$853,5,FALSE())="","#",ROUND(VLOOKUP(C2464,'Questionnaire part 2'!$D$254:$I$853,5,FALSE()),0))</f>
        <v>#</v>
      </c>
    </row>
    <row r="2467" customFormat="false" ht="15" hidden="false" customHeight="false" outlineLevel="0" collapsed="false">
      <c r="A2467" s="251" t="s">
        <v>1044</v>
      </c>
      <c r="B2467" s="252" t="str">
        <f aca="false">IF(VLOOKUP(C2464,'Questionnaire part 2'!$D$254:$I$853,6,FALSE())="","#",ROUND(VLOOKUP(C2464,'Questionnaire part 2'!$D$254:$I$853,6,FALSE()),0))</f>
        <v>#</v>
      </c>
    </row>
    <row r="2468" customFormat="false" ht="15" hidden="false" customHeight="false" outlineLevel="0" collapsed="false">
      <c r="A2468" s="251" t="s">
        <v>1041</v>
      </c>
      <c r="B2468" s="252" t="str">
        <f aca="false">IF(VLOOKUP(C2468,'Questionnaire part 2'!$D$254:$I$853,2,FALSE())="","#",UPPER(VLOOKUP(C2468,'Questionnaire part 2'!$D$254:$I$853,2,FALSE())))</f>
        <v>#</v>
      </c>
      <c r="C2468" s="0" t="n">
        <v>590</v>
      </c>
    </row>
    <row r="2469" customFormat="false" ht="15" hidden="false" customHeight="false" outlineLevel="0" collapsed="false">
      <c r="A2469" s="251" t="s">
        <v>1042</v>
      </c>
      <c r="B2469" s="252" t="str">
        <f aca="false">IF(ISNA(VLOOKUP(VLOOKUP(C2468,'Questionnaire part 2'!$D$254:$I$853,3,FALSE()),'Country &amp; Service Codes'!B:C,2,FALSE())),"#",VLOOKUP(VLOOKUP(C2468,'Questionnaire part 2'!$D$254:$I$853,3,FALSE()),'Country &amp; Service Codes'!B:C,2,FALSE()))</f>
        <v>#</v>
      </c>
    </row>
    <row r="2470" customFormat="false" ht="15" hidden="false" customHeight="false" outlineLevel="0" collapsed="false">
      <c r="A2470" s="251" t="s">
        <v>1043</v>
      </c>
      <c r="B2470" s="252" t="str">
        <f aca="false">IF(VLOOKUP(C2468,'Questionnaire part 2'!$D$254:$I$853,5,FALSE())="","#",ROUND(VLOOKUP(C2468,'Questionnaire part 2'!$D$254:$I$853,5,FALSE()),0))</f>
        <v>#</v>
      </c>
    </row>
    <row r="2471" customFormat="false" ht="15" hidden="false" customHeight="false" outlineLevel="0" collapsed="false">
      <c r="A2471" s="251" t="s">
        <v>1044</v>
      </c>
      <c r="B2471" s="252" t="str">
        <f aca="false">IF(VLOOKUP(C2468,'Questionnaire part 2'!$D$254:$I$853,6,FALSE())="","#",ROUND(VLOOKUP(C2468,'Questionnaire part 2'!$D$254:$I$853,6,FALSE()),0))</f>
        <v>#</v>
      </c>
    </row>
    <row r="2472" customFormat="false" ht="15" hidden="false" customHeight="false" outlineLevel="0" collapsed="false">
      <c r="A2472" s="251" t="s">
        <v>1041</v>
      </c>
      <c r="B2472" s="252" t="str">
        <f aca="false">IF(VLOOKUP(C2472,'Questionnaire part 2'!$D$254:$I$853,2,FALSE())="","#",UPPER(VLOOKUP(C2472,'Questionnaire part 2'!$D$254:$I$853,2,FALSE())))</f>
        <v>#</v>
      </c>
      <c r="C2472" s="0" t="n">
        <v>591</v>
      </c>
    </row>
    <row r="2473" customFormat="false" ht="15" hidden="false" customHeight="false" outlineLevel="0" collapsed="false">
      <c r="A2473" s="251" t="s">
        <v>1042</v>
      </c>
      <c r="B2473" s="252" t="str">
        <f aca="false">IF(ISNA(VLOOKUP(VLOOKUP(C2472,'Questionnaire part 2'!$D$254:$I$853,3,FALSE()),'Country &amp; Service Codes'!B:C,2,FALSE())),"#",VLOOKUP(VLOOKUP(C2472,'Questionnaire part 2'!$D$254:$I$853,3,FALSE()),'Country &amp; Service Codes'!B:C,2,FALSE()))</f>
        <v>#</v>
      </c>
    </row>
    <row r="2474" customFormat="false" ht="15" hidden="false" customHeight="false" outlineLevel="0" collapsed="false">
      <c r="A2474" s="251" t="s">
        <v>1043</v>
      </c>
      <c r="B2474" s="252" t="str">
        <f aca="false">IF(VLOOKUP(C2472,'Questionnaire part 2'!$D$254:$I$853,5,FALSE())="","#",ROUND(VLOOKUP(C2472,'Questionnaire part 2'!$D$254:$I$853,5,FALSE()),0))</f>
        <v>#</v>
      </c>
    </row>
    <row r="2475" customFormat="false" ht="15" hidden="false" customHeight="false" outlineLevel="0" collapsed="false">
      <c r="A2475" s="251" t="s">
        <v>1044</v>
      </c>
      <c r="B2475" s="252" t="str">
        <f aca="false">IF(VLOOKUP(C2472,'Questionnaire part 2'!$D$254:$I$853,6,FALSE())="","#",ROUND(VLOOKUP(C2472,'Questionnaire part 2'!$D$254:$I$853,6,FALSE()),0))</f>
        <v>#</v>
      </c>
    </row>
    <row r="2476" customFormat="false" ht="15" hidden="false" customHeight="false" outlineLevel="0" collapsed="false">
      <c r="A2476" s="251" t="s">
        <v>1041</v>
      </c>
      <c r="B2476" s="252" t="str">
        <f aca="false">IF(VLOOKUP(C2476,'Questionnaire part 2'!$D$254:$I$853,2,FALSE())="","#",UPPER(VLOOKUP(C2476,'Questionnaire part 2'!$D$254:$I$853,2,FALSE())))</f>
        <v>#</v>
      </c>
      <c r="C2476" s="0" t="n">
        <v>592</v>
      </c>
    </row>
    <row r="2477" customFormat="false" ht="15" hidden="false" customHeight="false" outlineLevel="0" collapsed="false">
      <c r="A2477" s="251" t="s">
        <v>1042</v>
      </c>
      <c r="B2477" s="252" t="str">
        <f aca="false">IF(ISNA(VLOOKUP(VLOOKUP(C2476,'Questionnaire part 2'!$D$254:$I$853,3,FALSE()),'Country &amp; Service Codes'!B:C,2,FALSE())),"#",VLOOKUP(VLOOKUP(C2476,'Questionnaire part 2'!$D$254:$I$853,3,FALSE()),'Country &amp; Service Codes'!B:C,2,FALSE()))</f>
        <v>#</v>
      </c>
    </row>
    <row r="2478" customFormat="false" ht="15" hidden="false" customHeight="false" outlineLevel="0" collapsed="false">
      <c r="A2478" s="251" t="s">
        <v>1043</v>
      </c>
      <c r="B2478" s="252" t="str">
        <f aca="false">IF(VLOOKUP(C2476,'Questionnaire part 2'!$D$254:$I$853,5,FALSE())="","#",ROUND(VLOOKUP(C2476,'Questionnaire part 2'!$D$254:$I$853,5,FALSE()),0))</f>
        <v>#</v>
      </c>
    </row>
    <row r="2479" customFormat="false" ht="15" hidden="false" customHeight="false" outlineLevel="0" collapsed="false">
      <c r="A2479" s="251" t="s">
        <v>1044</v>
      </c>
      <c r="B2479" s="252" t="str">
        <f aca="false">IF(VLOOKUP(C2476,'Questionnaire part 2'!$D$254:$I$853,6,FALSE())="","#",ROUND(VLOOKUP(C2476,'Questionnaire part 2'!$D$254:$I$853,6,FALSE()),0))</f>
        <v>#</v>
      </c>
    </row>
    <row r="2480" customFormat="false" ht="15" hidden="false" customHeight="false" outlineLevel="0" collapsed="false">
      <c r="A2480" s="251" t="s">
        <v>1041</v>
      </c>
      <c r="B2480" s="252" t="str">
        <f aca="false">IF(VLOOKUP(C2480,'Questionnaire part 2'!$D$254:$I$853,2,FALSE())="","#",UPPER(VLOOKUP(C2480,'Questionnaire part 2'!$D$254:$I$853,2,FALSE())))</f>
        <v>#</v>
      </c>
      <c r="C2480" s="0" t="n">
        <v>593</v>
      </c>
    </row>
    <row r="2481" customFormat="false" ht="15" hidden="false" customHeight="false" outlineLevel="0" collapsed="false">
      <c r="A2481" s="251" t="s">
        <v>1042</v>
      </c>
      <c r="B2481" s="252" t="str">
        <f aca="false">IF(ISNA(VLOOKUP(VLOOKUP(C2480,'Questionnaire part 2'!$D$254:$I$853,3,FALSE()),'Country &amp; Service Codes'!B:C,2,FALSE())),"#",VLOOKUP(VLOOKUP(C2480,'Questionnaire part 2'!$D$254:$I$853,3,FALSE()),'Country &amp; Service Codes'!B:C,2,FALSE()))</f>
        <v>#</v>
      </c>
    </row>
    <row r="2482" customFormat="false" ht="15" hidden="false" customHeight="false" outlineLevel="0" collapsed="false">
      <c r="A2482" s="251" t="s">
        <v>1043</v>
      </c>
      <c r="B2482" s="252" t="str">
        <f aca="false">IF(VLOOKUP(C2480,'Questionnaire part 2'!$D$254:$I$853,5,FALSE())="","#",ROUND(VLOOKUP(C2480,'Questionnaire part 2'!$D$254:$I$853,5,FALSE()),0))</f>
        <v>#</v>
      </c>
    </row>
    <row r="2483" customFormat="false" ht="15" hidden="false" customHeight="false" outlineLevel="0" collapsed="false">
      <c r="A2483" s="251" t="s">
        <v>1044</v>
      </c>
      <c r="B2483" s="252" t="str">
        <f aca="false">IF(VLOOKUP(C2480,'Questionnaire part 2'!$D$254:$I$853,6,FALSE())="","#",ROUND(VLOOKUP(C2480,'Questionnaire part 2'!$D$254:$I$853,6,FALSE()),0))</f>
        <v>#</v>
      </c>
    </row>
    <row r="2484" customFormat="false" ht="15" hidden="false" customHeight="false" outlineLevel="0" collapsed="false">
      <c r="A2484" s="251" t="s">
        <v>1041</v>
      </c>
      <c r="B2484" s="252" t="str">
        <f aca="false">IF(VLOOKUP(C2484,'Questionnaire part 2'!$D$254:$I$853,2,FALSE())="","#",UPPER(VLOOKUP(C2484,'Questionnaire part 2'!$D$254:$I$853,2,FALSE())))</f>
        <v>#</v>
      </c>
      <c r="C2484" s="0" t="n">
        <v>594</v>
      </c>
    </row>
    <row r="2485" customFormat="false" ht="15" hidden="false" customHeight="false" outlineLevel="0" collapsed="false">
      <c r="A2485" s="251" t="s">
        <v>1042</v>
      </c>
      <c r="B2485" s="252" t="str">
        <f aca="false">IF(ISNA(VLOOKUP(VLOOKUP(C2484,'Questionnaire part 2'!$D$254:$I$853,3,FALSE()),'Country &amp; Service Codes'!B:C,2,FALSE())),"#",VLOOKUP(VLOOKUP(C2484,'Questionnaire part 2'!$D$254:$I$853,3,FALSE()),'Country &amp; Service Codes'!B:C,2,FALSE()))</f>
        <v>#</v>
      </c>
    </row>
    <row r="2486" customFormat="false" ht="15" hidden="false" customHeight="false" outlineLevel="0" collapsed="false">
      <c r="A2486" s="251" t="s">
        <v>1043</v>
      </c>
      <c r="B2486" s="252" t="str">
        <f aca="false">IF(VLOOKUP(C2484,'Questionnaire part 2'!$D$254:$I$853,5,FALSE())="","#",ROUND(VLOOKUP(C2484,'Questionnaire part 2'!$D$254:$I$853,5,FALSE()),0))</f>
        <v>#</v>
      </c>
    </row>
    <row r="2487" customFormat="false" ht="15" hidden="false" customHeight="false" outlineLevel="0" collapsed="false">
      <c r="A2487" s="251" t="s">
        <v>1044</v>
      </c>
      <c r="B2487" s="252" t="str">
        <f aca="false">IF(VLOOKUP(C2484,'Questionnaire part 2'!$D$254:$I$853,6,FALSE())="","#",ROUND(VLOOKUP(C2484,'Questionnaire part 2'!$D$254:$I$853,6,FALSE()),0))</f>
        <v>#</v>
      </c>
    </row>
    <row r="2488" customFormat="false" ht="15" hidden="false" customHeight="false" outlineLevel="0" collapsed="false">
      <c r="A2488" s="251" t="s">
        <v>1041</v>
      </c>
      <c r="B2488" s="252" t="str">
        <f aca="false">IF(VLOOKUP(C2488,'Questionnaire part 2'!$D$254:$I$853,2,FALSE())="","#",UPPER(VLOOKUP(C2488,'Questionnaire part 2'!$D$254:$I$853,2,FALSE())))</f>
        <v>#</v>
      </c>
      <c r="C2488" s="0" t="n">
        <v>595</v>
      </c>
    </row>
    <row r="2489" customFormat="false" ht="15" hidden="false" customHeight="false" outlineLevel="0" collapsed="false">
      <c r="A2489" s="251" t="s">
        <v>1042</v>
      </c>
      <c r="B2489" s="252" t="str">
        <f aca="false">IF(ISNA(VLOOKUP(VLOOKUP(C2488,'Questionnaire part 2'!$D$254:$I$853,3,FALSE()),'Country &amp; Service Codes'!B:C,2,FALSE())),"#",VLOOKUP(VLOOKUP(C2488,'Questionnaire part 2'!$D$254:$I$853,3,FALSE()),'Country &amp; Service Codes'!B:C,2,FALSE()))</f>
        <v>#</v>
      </c>
    </row>
    <row r="2490" customFormat="false" ht="15" hidden="false" customHeight="false" outlineLevel="0" collapsed="false">
      <c r="A2490" s="251" t="s">
        <v>1043</v>
      </c>
      <c r="B2490" s="252" t="str">
        <f aca="false">IF(VLOOKUP(C2488,'Questionnaire part 2'!$D$254:$I$853,5,FALSE())="","#",ROUND(VLOOKUP(C2488,'Questionnaire part 2'!$D$254:$I$853,5,FALSE()),0))</f>
        <v>#</v>
      </c>
    </row>
    <row r="2491" customFormat="false" ht="15" hidden="false" customHeight="false" outlineLevel="0" collapsed="false">
      <c r="A2491" s="251" t="s">
        <v>1044</v>
      </c>
      <c r="B2491" s="252" t="str">
        <f aca="false">IF(VLOOKUP(C2488,'Questionnaire part 2'!$D$254:$I$853,6,FALSE())="","#",ROUND(VLOOKUP(C2488,'Questionnaire part 2'!$D$254:$I$853,6,FALSE()),0))</f>
        <v>#</v>
      </c>
    </row>
    <row r="2492" customFormat="false" ht="15" hidden="false" customHeight="false" outlineLevel="0" collapsed="false">
      <c r="A2492" s="251" t="s">
        <v>1041</v>
      </c>
      <c r="B2492" s="252" t="str">
        <f aca="false">IF(VLOOKUP(C2492,'Questionnaire part 2'!$D$254:$I$853,2,FALSE())="","#",UPPER(VLOOKUP(C2492,'Questionnaire part 2'!$D$254:$I$853,2,FALSE())))</f>
        <v>#</v>
      </c>
      <c r="C2492" s="0" t="n">
        <v>596</v>
      </c>
    </row>
    <row r="2493" customFormat="false" ht="15" hidden="false" customHeight="false" outlineLevel="0" collapsed="false">
      <c r="A2493" s="251" t="s">
        <v>1042</v>
      </c>
      <c r="B2493" s="252" t="str">
        <f aca="false">IF(ISNA(VLOOKUP(VLOOKUP(C2492,'Questionnaire part 2'!$D$254:$I$853,3,FALSE()),'Country &amp; Service Codes'!B:C,2,FALSE())),"#",VLOOKUP(VLOOKUP(C2492,'Questionnaire part 2'!$D$254:$I$853,3,FALSE()),'Country &amp; Service Codes'!B:C,2,FALSE()))</f>
        <v>#</v>
      </c>
    </row>
    <row r="2494" customFormat="false" ht="15" hidden="false" customHeight="false" outlineLevel="0" collapsed="false">
      <c r="A2494" s="251" t="s">
        <v>1043</v>
      </c>
      <c r="B2494" s="252" t="str">
        <f aca="false">IF(VLOOKUP(C2492,'Questionnaire part 2'!$D$254:$I$853,5,FALSE())="","#",ROUND(VLOOKUP(C2492,'Questionnaire part 2'!$D$254:$I$853,5,FALSE()),0))</f>
        <v>#</v>
      </c>
    </row>
    <row r="2495" customFormat="false" ht="15" hidden="false" customHeight="false" outlineLevel="0" collapsed="false">
      <c r="A2495" s="251" t="s">
        <v>1044</v>
      </c>
      <c r="B2495" s="252" t="str">
        <f aca="false">IF(VLOOKUP(C2492,'Questionnaire part 2'!$D$254:$I$853,6,FALSE())="","#",ROUND(VLOOKUP(C2492,'Questionnaire part 2'!$D$254:$I$853,6,FALSE()),0))</f>
        <v>#</v>
      </c>
    </row>
    <row r="2496" customFormat="false" ht="15" hidden="false" customHeight="false" outlineLevel="0" collapsed="false">
      <c r="A2496" s="251" t="s">
        <v>1041</v>
      </c>
      <c r="B2496" s="252" t="str">
        <f aca="false">IF(VLOOKUP(C2496,'Questionnaire part 2'!$D$254:$I$853,2,FALSE())="","#",UPPER(VLOOKUP(C2496,'Questionnaire part 2'!$D$254:$I$853,2,FALSE())))</f>
        <v>#</v>
      </c>
      <c r="C2496" s="0" t="n">
        <v>597</v>
      </c>
    </row>
    <row r="2497" customFormat="false" ht="15" hidden="false" customHeight="false" outlineLevel="0" collapsed="false">
      <c r="A2497" s="251" t="s">
        <v>1042</v>
      </c>
      <c r="B2497" s="252" t="str">
        <f aca="false">IF(ISNA(VLOOKUP(VLOOKUP(C2496,'Questionnaire part 2'!$D$254:$I$853,3,FALSE()),'Country &amp; Service Codes'!B:C,2,FALSE())),"#",VLOOKUP(VLOOKUP(C2496,'Questionnaire part 2'!$D$254:$I$853,3,FALSE()),'Country &amp; Service Codes'!B:C,2,FALSE()))</f>
        <v>#</v>
      </c>
    </row>
    <row r="2498" customFormat="false" ht="15" hidden="false" customHeight="false" outlineLevel="0" collapsed="false">
      <c r="A2498" s="251" t="s">
        <v>1043</v>
      </c>
      <c r="B2498" s="252" t="str">
        <f aca="false">IF(VLOOKUP(C2496,'Questionnaire part 2'!$D$254:$I$853,5,FALSE())="","#",ROUND(VLOOKUP(C2496,'Questionnaire part 2'!$D$254:$I$853,5,FALSE()),0))</f>
        <v>#</v>
      </c>
    </row>
    <row r="2499" customFormat="false" ht="15" hidden="false" customHeight="false" outlineLevel="0" collapsed="false">
      <c r="A2499" s="251" t="s">
        <v>1044</v>
      </c>
      <c r="B2499" s="252" t="str">
        <f aca="false">IF(VLOOKUP(C2496,'Questionnaire part 2'!$D$254:$I$853,6,FALSE())="","#",ROUND(VLOOKUP(C2496,'Questionnaire part 2'!$D$254:$I$853,6,FALSE()),0))</f>
        <v>#</v>
      </c>
    </row>
    <row r="2500" customFormat="false" ht="15" hidden="false" customHeight="false" outlineLevel="0" collapsed="false">
      <c r="A2500" s="251" t="s">
        <v>1041</v>
      </c>
      <c r="B2500" s="252" t="str">
        <f aca="false">IF(VLOOKUP(C2500,'Questionnaire part 2'!$D$254:$I$853,2,FALSE())="","#",UPPER(VLOOKUP(C2500,'Questionnaire part 2'!$D$254:$I$853,2,FALSE())))</f>
        <v>#</v>
      </c>
      <c r="C2500" s="0" t="n">
        <v>598</v>
      </c>
    </row>
    <row r="2501" customFormat="false" ht="15" hidden="false" customHeight="false" outlineLevel="0" collapsed="false">
      <c r="A2501" s="251" t="s">
        <v>1042</v>
      </c>
      <c r="B2501" s="252" t="str">
        <f aca="false">IF(ISNA(VLOOKUP(VLOOKUP(C2500,'Questionnaire part 2'!$D$254:$I$853,3,FALSE()),'Country &amp; Service Codes'!B:C,2,FALSE())),"#",VLOOKUP(VLOOKUP(C2500,'Questionnaire part 2'!$D$254:$I$853,3,FALSE()),'Country &amp; Service Codes'!B:C,2,FALSE()))</f>
        <v>#</v>
      </c>
    </row>
    <row r="2502" customFormat="false" ht="15" hidden="false" customHeight="false" outlineLevel="0" collapsed="false">
      <c r="A2502" s="251" t="s">
        <v>1043</v>
      </c>
      <c r="B2502" s="252" t="str">
        <f aca="false">IF(VLOOKUP(C2500,'Questionnaire part 2'!$D$254:$I$853,5,FALSE())="","#",ROUND(VLOOKUP(C2500,'Questionnaire part 2'!$D$254:$I$853,5,FALSE()),0))</f>
        <v>#</v>
      </c>
    </row>
    <row r="2503" customFormat="false" ht="15" hidden="false" customHeight="false" outlineLevel="0" collapsed="false">
      <c r="A2503" s="251" t="s">
        <v>1044</v>
      </c>
      <c r="B2503" s="252" t="str">
        <f aca="false">IF(VLOOKUP(C2500,'Questionnaire part 2'!$D$254:$I$853,6,FALSE())="","#",ROUND(VLOOKUP(C2500,'Questionnaire part 2'!$D$254:$I$853,6,FALSE()),0))</f>
        <v>#</v>
      </c>
    </row>
    <row r="2504" customFormat="false" ht="15" hidden="false" customHeight="false" outlineLevel="0" collapsed="false">
      <c r="A2504" s="251" t="s">
        <v>1041</v>
      </c>
      <c r="B2504" s="252" t="str">
        <f aca="false">IF(VLOOKUP(C2504,'Questionnaire part 2'!$D$254:$I$853,2,FALSE())="","#",UPPER(VLOOKUP(C2504,'Questionnaire part 2'!$D$254:$I$853,2,FALSE())))</f>
        <v>#</v>
      </c>
      <c r="C2504" s="0" t="n">
        <v>599</v>
      </c>
    </row>
    <row r="2505" customFormat="false" ht="15" hidden="false" customHeight="false" outlineLevel="0" collapsed="false">
      <c r="A2505" s="251" t="s">
        <v>1042</v>
      </c>
      <c r="B2505" s="252" t="str">
        <f aca="false">IF(ISNA(VLOOKUP(VLOOKUP(C2504,'Questionnaire part 2'!$D$254:$I$853,3,FALSE()),'Country &amp; Service Codes'!B:C,2,FALSE())),"#",VLOOKUP(VLOOKUP(C2504,'Questionnaire part 2'!$D$254:$I$853,3,FALSE()),'Country &amp; Service Codes'!B:C,2,FALSE()))</f>
        <v>#</v>
      </c>
    </row>
    <row r="2506" customFormat="false" ht="15" hidden="false" customHeight="false" outlineLevel="0" collapsed="false">
      <c r="A2506" s="251" t="s">
        <v>1043</v>
      </c>
      <c r="B2506" s="252" t="str">
        <f aca="false">IF(VLOOKUP(C2504,'Questionnaire part 2'!$D$254:$I$853,5,FALSE())="","#",ROUND(VLOOKUP(C2504,'Questionnaire part 2'!$D$254:$I$853,5,FALSE()),0))</f>
        <v>#</v>
      </c>
    </row>
    <row r="2507" customFormat="false" ht="15" hidden="false" customHeight="false" outlineLevel="0" collapsed="false">
      <c r="A2507" s="251" t="s">
        <v>1044</v>
      </c>
      <c r="B2507" s="252" t="str">
        <f aca="false">IF(VLOOKUP(C2504,'Questionnaire part 2'!$D$254:$I$853,6,FALSE())="","#",ROUND(VLOOKUP(C2504,'Questionnaire part 2'!$D$254:$I$853,6,FALSE()),0))</f>
        <v>#</v>
      </c>
    </row>
    <row r="2508" customFormat="false" ht="15" hidden="false" customHeight="false" outlineLevel="0" collapsed="false">
      <c r="A2508" s="251" t="s">
        <v>1041</v>
      </c>
      <c r="B2508" s="252" t="str">
        <f aca="false">IF(VLOOKUP(C2508,'Questionnaire part 2'!$D$254:$I$853,2,FALSE())="","#",UPPER(VLOOKUP(C2508,'Questionnaire part 2'!$D$254:$I$853,2,FALSE())))</f>
        <v>#</v>
      </c>
      <c r="C2508" s="0" t="n">
        <v>600</v>
      </c>
    </row>
    <row r="2509" customFormat="false" ht="15" hidden="false" customHeight="false" outlineLevel="0" collapsed="false">
      <c r="A2509" s="251" t="s">
        <v>1042</v>
      </c>
      <c r="B2509" s="252" t="str">
        <f aca="false">IF(ISNA(VLOOKUP(VLOOKUP(C2508,'Questionnaire part 2'!$D$254:$I$853,3,FALSE()),'Country &amp; Service Codes'!B:C,2,FALSE())),"#",VLOOKUP(VLOOKUP(C2508,'Questionnaire part 2'!$D$254:$I$853,3,FALSE()),'Country &amp; Service Codes'!B:C,2,FALSE()))</f>
        <v>#</v>
      </c>
    </row>
    <row r="2510" customFormat="false" ht="15" hidden="false" customHeight="false" outlineLevel="0" collapsed="false">
      <c r="A2510" s="251" t="s">
        <v>1043</v>
      </c>
      <c r="B2510" s="252" t="str">
        <f aca="false">IF(VLOOKUP(C2508,'Questionnaire part 2'!$D$254:$I$853,5,FALSE())="","#",ROUND(VLOOKUP(C2508,'Questionnaire part 2'!$D$254:$I$853,5,FALSE()),0))</f>
        <v>#</v>
      </c>
    </row>
    <row r="2511" customFormat="false" ht="15" hidden="false" customHeight="false" outlineLevel="0" collapsed="false">
      <c r="A2511" s="251" t="s">
        <v>1044</v>
      </c>
      <c r="B2511" s="252" t="str">
        <f aca="false">IF(VLOOKUP(C2508,'Questionnaire part 2'!$D$254:$I$853,6,FALSE())="","#",ROUND(VLOOKUP(C2508,'Questionnaire part 2'!$D$254:$I$853,6,FALSE()),0))</f>
        <v>#</v>
      </c>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621"/>
  <sheetViews>
    <sheetView showFormulas="false" showGridLines="true" showRowColHeaders="true" showZeros="true" rightToLeft="false" tabSelected="false" showOutlineSymbols="true" defaultGridColor="true" view="normal" topLeftCell="A3" colorId="64" zoomScale="90" zoomScaleNormal="90" zoomScalePageLayoutView="100" workbookViewId="0">
      <selection pane="topLeft" activeCell="B3" activeCellId="0" sqref="B3"/>
    </sheetView>
  </sheetViews>
  <sheetFormatPr defaultColWidth="8.71484375" defaultRowHeight="15" zeroHeight="false" outlineLevelRow="0" outlineLevelCol="0"/>
  <cols>
    <col collapsed="false" customWidth="true" hidden="false" outlineLevel="0" max="1" min="1" style="1" width="2"/>
    <col collapsed="false" customWidth="true" hidden="false" outlineLevel="0" max="2" min="2" style="253" width="8.29"/>
    <col collapsed="false" customWidth="true" hidden="false" outlineLevel="0" max="3" min="3" style="253" width="16.57"/>
    <col collapsed="false" customWidth="true" hidden="false" outlineLevel="0" max="4" min="4" style="253" width="12.57"/>
    <col collapsed="false" customWidth="true" hidden="false" outlineLevel="0" max="6" min="5" style="254" width="12.57"/>
    <col collapsed="false" customWidth="true" hidden="false" outlineLevel="0" max="7" min="7" style="1" width="6.43"/>
    <col collapsed="false" customWidth="true" hidden="false" outlineLevel="0" max="8" min="8" style="253" width="22.29"/>
    <col collapsed="false" customWidth="true" hidden="false" outlineLevel="0" max="9" min="9" style="1" width="19.57"/>
    <col collapsed="false" customWidth="true" hidden="false" outlineLevel="0" max="10" min="10" style="1" width="10.71"/>
    <col collapsed="false" customWidth="false" hidden="false" outlineLevel="0" max="16384" min="11" style="1" width="8.71"/>
  </cols>
  <sheetData>
    <row r="1" customFormat="false" ht="15" hidden="false" customHeight="false" outlineLevel="0" collapsed="false">
      <c r="A1" s="255"/>
    </row>
    <row r="2" customFormat="false" ht="45" hidden="false" customHeight="false" outlineLevel="0" collapsed="false">
      <c r="A2" s="256"/>
      <c r="B2" s="257" t="s">
        <v>287</v>
      </c>
      <c r="C2" s="257" t="s">
        <v>1045</v>
      </c>
      <c r="D2" s="257" t="s">
        <v>1046</v>
      </c>
      <c r="E2" s="258" t="s">
        <v>1047</v>
      </c>
      <c r="F2" s="258" t="s">
        <v>1048</v>
      </c>
      <c r="G2" s="259"/>
      <c r="H2" s="260" t="s">
        <v>63</v>
      </c>
      <c r="I2" s="257" t="s">
        <v>292</v>
      </c>
    </row>
    <row r="3" customFormat="false" ht="15" hidden="false" customHeight="false" outlineLevel="0" collapsed="false">
      <c r="A3" s="261"/>
      <c r="B3" s="262" t="n">
        <v>1</v>
      </c>
      <c r="C3" s="263" t="str">
        <f aca="false">IF('Questionnaire part 2'!E252="",":",'Questionnaire part 2'!E252)</f>
        <v>:</v>
      </c>
      <c r="D3" s="263" t="str">
        <f aca="false">IF('Questionnaire part 2'!F252="",":",'Questionnaire part 2'!F252)</f>
        <v>ZAMBIA</v>
      </c>
      <c r="E3" s="263" t="str">
        <f aca="false">IF('Questionnaire part 2'!G252="",":",'Questionnaire part 2'!G252)</f>
        <v>:</v>
      </c>
      <c r="F3" s="263" t="str">
        <f aca="false">IF('Questionnaire part 2'!H252="",":",'Questionnaire part 2'!H252)</f>
        <v>:</v>
      </c>
      <c r="H3" s="264" t="s">
        <v>73</v>
      </c>
      <c r="I3" s="265" t="n">
        <f aca="false">SUMIF($C$3:$C$621,H3,$E$3:$E$621)</f>
        <v>0</v>
      </c>
    </row>
    <row r="4" customFormat="false" ht="15" hidden="false" customHeight="false" outlineLevel="0" collapsed="false">
      <c r="A4" s="261"/>
      <c r="B4" s="262" t="n">
        <v>2</v>
      </c>
      <c r="C4" s="263" t="e">
        <f aca="false">IF('questionnaire part 2'!#ref!="",":",'questionnaire part 2'!#ref!)</f>
        <v>#VALUE!</v>
      </c>
      <c r="D4" s="263" t="e">
        <f aca="false">IF('questionnaire part 2'!#ref!="",":",'questionnaire part 2'!#ref!)</f>
        <v>#VALUE!</v>
      </c>
      <c r="E4" s="263" t="e">
        <f aca="false">IF('questionnaire part 2'!#ref!="",":",'questionnaire part 2'!#ref!)</f>
        <v>#VALUE!</v>
      </c>
      <c r="F4" s="263" t="e">
        <f aca="false">IF('questionnaire part 2'!#ref!="",":",'questionnaire part 2'!#ref!)</f>
        <v>#VALUE!</v>
      </c>
      <c r="H4" s="264" t="s">
        <v>77</v>
      </c>
      <c r="I4" s="265" t="n">
        <f aca="false">SUMIF($C$3:$C$621,H4,$E$3:$E$621)</f>
        <v>0</v>
      </c>
    </row>
    <row r="5" customFormat="false" ht="15" hidden="false" customHeight="false" outlineLevel="0" collapsed="false">
      <c r="A5" s="261"/>
      <c r="B5" s="262" t="n">
        <v>3</v>
      </c>
      <c r="C5" s="263" t="e">
        <f aca="false">IF('questionnaire part 2'!#ref!="",":",'questionnaire part 2'!#ref!)</f>
        <v>#VALUE!</v>
      </c>
      <c r="D5" s="263" t="e">
        <f aca="false">IF('questionnaire part 2'!#ref!="",":",'questionnaire part 2'!#ref!)</f>
        <v>#VALUE!</v>
      </c>
      <c r="E5" s="263" t="e">
        <f aca="false">IF('questionnaire part 2'!#ref!="",":",'questionnaire part 2'!#ref!)</f>
        <v>#VALUE!</v>
      </c>
      <c r="F5" s="263" t="e">
        <f aca="false">IF('questionnaire part 2'!#ref!="",":",'questionnaire part 2'!#ref!)</f>
        <v>#VALUE!</v>
      </c>
      <c r="H5" s="264" t="s">
        <v>82</v>
      </c>
      <c r="I5" s="265" t="n">
        <f aca="false">SUMIF($C$3:$C$621,H5,$E$3:$E$621)</f>
        <v>0</v>
      </c>
    </row>
    <row r="6" customFormat="false" ht="15" hidden="false" customHeight="false" outlineLevel="0" collapsed="false">
      <c r="A6" s="261"/>
      <c r="B6" s="262" t="n">
        <v>4</v>
      </c>
      <c r="C6" s="263" t="e">
        <f aca="false">IF('questionnaire part 2'!#ref!="",":",'questionnaire part 2'!#ref!)</f>
        <v>#VALUE!</v>
      </c>
      <c r="D6" s="263" t="e">
        <f aca="false">IF('questionnaire part 2'!#ref!="",":",'questionnaire part 2'!#ref!)</f>
        <v>#VALUE!</v>
      </c>
      <c r="E6" s="263" t="e">
        <f aca="false">IF('questionnaire part 2'!#ref!="",":",'questionnaire part 2'!#ref!)</f>
        <v>#VALUE!</v>
      </c>
      <c r="F6" s="263" t="e">
        <f aca="false">IF('questionnaire part 2'!#ref!="",":",'questionnaire part 2'!#ref!)</f>
        <v>#VALUE!</v>
      </c>
      <c r="H6" s="264" t="s">
        <v>84</v>
      </c>
      <c r="I6" s="265" t="n">
        <f aca="false">SUMIF($C$3:$C$621,H6,$E$3:$E$621)</f>
        <v>0</v>
      </c>
    </row>
    <row r="7" customFormat="false" ht="15" hidden="false" customHeight="false" outlineLevel="0" collapsed="false">
      <c r="A7" s="261"/>
      <c r="B7" s="262" t="n">
        <v>5</v>
      </c>
      <c r="C7" s="263" t="e">
        <f aca="false">IF('questionnaire part 2'!#ref!="",":",'questionnaire part 2'!#ref!)</f>
        <v>#VALUE!</v>
      </c>
      <c r="D7" s="263" t="e">
        <f aca="false">IF('questionnaire part 2'!#ref!="",":",'questionnaire part 2'!#ref!)</f>
        <v>#VALUE!</v>
      </c>
      <c r="E7" s="263" t="e">
        <f aca="false">IF('questionnaire part 2'!#ref!="",":",'questionnaire part 2'!#ref!)</f>
        <v>#VALUE!</v>
      </c>
      <c r="F7" s="263" t="e">
        <f aca="false">IF('questionnaire part 2'!#ref!="",":",'questionnaire part 2'!#ref!)</f>
        <v>#VALUE!</v>
      </c>
      <c r="H7" s="264" t="s">
        <v>90</v>
      </c>
      <c r="I7" s="265" t="n">
        <f aca="false">SUMIF($C$3:$C$621,H7,$E$3:$E$621)</f>
        <v>0</v>
      </c>
    </row>
    <row r="8" customFormat="false" ht="15" hidden="false" customHeight="false" outlineLevel="0" collapsed="false">
      <c r="A8" s="261"/>
      <c r="B8" s="262" t="n">
        <v>6</v>
      </c>
      <c r="C8" s="263" t="e">
        <f aca="false">IF('questionnaire part 2'!#ref!="",":",'questionnaire part 2'!#ref!)</f>
        <v>#VALUE!</v>
      </c>
      <c r="D8" s="263" t="e">
        <f aca="false">IF('questionnaire part 2'!#ref!="",":",'questionnaire part 2'!#ref!)</f>
        <v>#VALUE!</v>
      </c>
      <c r="E8" s="263" t="e">
        <f aca="false">IF('questionnaire part 2'!#ref!="",":",'questionnaire part 2'!#ref!)</f>
        <v>#VALUE!</v>
      </c>
      <c r="F8" s="263" t="e">
        <f aca="false">IF('questionnaire part 2'!#ref!="",":",'questionnaire part 2'!#ref!)</f>
        <v>#VALUE!</v>
      </c>
      <c r="H8" s="264" t="s">
        <v>102</v>
      </c>
      <c r="I8" s="265" t="n">
        <f aca="false">SUMIF($C$3:$C$621,H8,$E$3:$E$621)</f>
        <v>0</v>
      </c>
    </row>
    <row r="9" customFormat="false" ht="15" hidden="false" customHeight="false" outlineLevel="0" collapsed="false">
      <c r="A9" s="261"/>
      <c r="B9" s="262" t="n">
        <v>7</v>
      </c>
      <c r="C9" s="263" t="e">
        <f aca="false">IF('questionnaire part 2'!#ref!="",":",'questionnaire part 2'!#ref!)</f>
        <v>#VALUE!</v>
      </c>
      <c r="D9" s="263" t="e">
        <f aca="false">IF('questionnaire part 2'!#ref!="",":",'questionnaire part 2'!#ref!)</f>
        <v>#VALUE!</v>
      </c>
      <c r="E9" s="263" t="e">
        <f aca="false">IF('questionnaire part 2'!#ref!="",":",'questionnaire part 2'!#ref!)</f>
        <v>#VALUE!</v>
      </c>
      <c r="F9" s="263" t="e">
        <f aca="false">IF('questionnaire part 2'!#ref!="",":",'questionnaire part 2'!#ref!)</f>
        <v>#VALUE!</v>
      </c>
      <c r="H9" s="264" t="s">
        <v>106</v>
      </c>
      <c r="I9" s="265" t="n">
        <f aca="false">SUMIF($C$3:$C$621,H9,$E$3:$E$621)</f>
        <v>0</v>
      </c>
    </row>
    <row r="10" customFormat="false" ht="15" hidden="false" customHeight="false" outlineLevel="0" collapsed="false">
      <c r="A10" s="261"/>
      <c r="B10" s="262" t="n">
        <v>8</v>
      </c>
      <c r="C10" s="263" t="e">
        <f aca="false">IF('questionnaire part 2'!#ref!="",":",'questionnaire part 2'!#ref!)</f>
        <v>#VALUE!</v>
      </c>
      <c r="D10" s="263" t="e">
        <f aca="false">IF('questionnaire part 2'!#ref!="",":",'questionnaire part 2'!#ref!)</f>
        <v>#VALUE!</v>
      </c>
      <c r="E10" s="263" t="e">
        <f aca="false">IF('questionnaire part 2'!#ref!="",":",'questionnaire part 2'!#ref!)</f>
        <v>#VALUE!</v>
      </c>
      <c r="F10" s="263" t="e">
        <f aca="false">IF('questionnaire part 2'!#ref!="",":",'questionnaire part 2'!#ref!)</f>
        <v>#VALUE!</v>
      </c>
      <c r="H10" s="264" t="s">
        <v>110</v>
      </c>
      <c r="I10" s="265" t="n">
        <f aca="false">SUMIF($C$3:$C$621,H10,$E$3:$E$621)</f>
        <v>0</v>
      </c>
    </row>
    <row r="11" customFormat="false" ht="15" hidden="false" customHeight="false" outlineLevel="0" collapsed="false">
      <c r="A11" s="261"/>
      <c r="B11" s="262" t="n">
        <v>9</v>
      </c>
      <c r="C11" s="263" t="e">
        <f aca="false">IF('questionnaire part 2'!#ref!="",":",'questionnaire part 2'!#ref!)</f>
        <v>#VALUE!</v>
      </c>
      <c r="D11" s="263" t="e">
        <f aca="false">IF('questionnaire part 2'!#ref!="",":",'questionnaire part 2'!#ref!)</f>
        <v>#VALUE!</v>
      </c>
      <c r="E11" s="263" t="e">
        <f aca="false">IF('questionnaire part 2'!#ref!="",":",'questionnaire part 2'!#ref!)</f>
        <v>#VALUE!</v>
      </c>
      <c r="F11" s="263" t="e">
        <f aca="false">IF('questionnaire part 2'!#ref!="",":",'questionnaire part 2'!#ref!)</f>
        <v>#VALUE!</v>
      </c>
      <c r="H11" s="264" t="s">
        <v>114</v>
      </c>
      <c r="I11" s="265" t="n">
        <f aca="false">SUMIF($C$3:$C$621,H11,$E$3:$E$621)</f>
        <v>0</v>
      </c>
    </row>
    <row r="12" customFormat="false" ht="15" hidden="false" customHeight="false" outlineLevel="0" collapsed="false">
      <c r="A12" s="261"/>
      <c r="B12" s="262" t="n">
        <v>10</v>
      </c>
      <c r="C12" s="263" t="e">
        <f aca="false">IF('questionnaire part 2'!#ref!="",":",'questionnaire part 2'!#ref!)</f>
        <v>#VALUE!</v>
      </c>
      <c r="D12" s="263" t="e">
        <f aca="false">IF('questionnaire part 2'!#ref!="",":",'questionnaire part 2'!#ref!)</f>
        <v>#VALUE!</v>
      </c>
      <c r="E12" s="263" t="e">
        <f aca="false">IF('questionnaire part 2'!#ref!="",":",'questionnaire part 2'!#ref!)</f>
        <v>#VALUE!</v>
      </c>
      <c r="F12" s="263" t="e">
        <f aca="false">IF('questionnaire part 2'!#ref!="",":",'questionnaire part 2'!#ref!)</f>
        <v>#VALUE!</v>
      </c>
      <c r="H12" s="264" t="s">
        <v>312</v>
      </c>
      <c r="I12" s="265" t="n">
        <f aca="false">SUMIF($C$3:$C$621,H12,$E$3:$E$621)</f>
        <v>0</v>
      </c>
    </row>
    <row r="13" customFormat="false" ht="15" hidden="false" customHeight="false" outlineLevel="0" collapsed="false">
      <c r="A13" s="261"/>
      <c r="B13" s="262" t="n">
        <v>11</v>
      </c>
      <c r="C13" s="263" t="e">
        <f aca="false">IF('questionnaire part 2'!#ref!="",":",'questionnaire part 2'!#ref!)</f>
        <v>#VALUE!</v>
      </c>
      <c r="D13" s="263" t="e">
        <f aca="false">IF('questionnaire part 2'!#ref!="",":",'questionnaire part 2'!#ref!)</f>
        <v>#VALUE!</v>
      </c>
      <c r="E13" s="263" t="e">
        <f aca="false">IF('questionnaire part 2'!#ref!="",":",'questionnaire part 2'!#ref!)</f>
        <v>#VALUE!</v>
      </c>
      <c r="F13" s="263" t="e">
        <f aca="false">IF('questionnaire part 2'!#ref!="",":",'questionnaire part 2'!#ref!)</f>
        <v>#VALUE!</v>
      </c>
      <c r="H13" s="264" t="s">
        <v>314</v>
      </c>
      <c r="I13" s="265" t="n">
        <f aca="false">SUMIF($C$3:$C$621,H13,$E$3:$E$621)</f>
        <v>0</v>
      </c>
    </row>
    <row r="14" customFormat="false" ht="15" hidden="false" customHeight="false" outlineLevel="0" collapsed="false">
      <c r="A14" s="261"/>
      <c r="B14" s="262" t="n">
        <v>12</v>
      </c>
      <c r="C14" s="263" t="e">
        <f aca="false">IF('questionnaire part 2'!#ref!="",":",'questionnaire part 2'!#ref!)</f>
        <v>#VALUE!</v>
      </c>
      <c r="D14" s="263" t="e">
        <f aca="false">IF('questionnaire part 2'!#ref!="",":",'questionnaire part 2'!#ref!)</f>
        <v>#VALUE!</v>
      </c>
      <c r="E14" s="263" t="e">
        <f aca="false">IF('questionnaire part 2'!#ref!="",":",'questionnaire part 2'!#ref!)</f>
        <v>#VALUE!</v>
      </c>
      <c r="F14" s="263" t="e">
        <f aca="false">IF('questionnaire part 2'!#ref!="",":",'questionnaire part 2'!#ref!)</f>
        <v>#VALUE!</v>
      </c>
      <c r="H14" s="264" t="s">
        <v>316</v>
      </c>
      <c r="I14" s="265" t="n">
        <f aca="false">SUMIF($C$3:$C$621,H14,$E$3:$E$621)</f>
        <v>0</v>
      </c>
    </row>
    <row r="15" customFormat="false" ht="15" hidden="false" customHeight="false" outlineLevel="0" collapsed="false">
      <c r="A15" s="261"/>
      <c r="B15" s="262" t="n">
        <v>13</v>
      </c>
      <c r="C15" s="263" t="e">
        <f aca="false">IF('questionnaire part 2'!#ref!="",":",'questionnaire part 2'!#ref!)</f>
        <v>#VALUE!</v>
      </c>
      <c r="D15" s="263" t="e">
        <f aca="false">IF('questionnaire part 2'!#ref!="",":",'questionnaire part 2'!#ref!)</f>
        <v>#VALUE!</v>
      </c>
      <c r="E15" s="263" t="e">
        <f aca="false">IF('questionnaire part 2'!#ref!="",":",'questionnaire part 2'!#ref!)</f>
        <v>#VALUE!</v>
      </c>
      <c r="F15" s="263" t="e">
        <f aca="false">IF('questionnaire part 2'!#ref!="",":",'questionnaire part 2'!#ref!)</f>
        <v>#VALUE!</v>
      </c>
      <c r="H15" s="264" t="s">
        <v>318</v>
      </c>
      <c r="I15" s="265" t="n">
        <f aca="false">SUMIF($C$3:$C$621,H15,$E$3:$E$621)</f>
        <v>0</v>
      </c>
    </row>
    <row r="16" customFormat="false" ht="15" hidden="false" customHeight="false" outlineLevel="0" collapsed="false">
      <c r="A16" s="261"/>
      <c r="B16" s="262" t="n">
        <v>14</v>
      </c>
      <c r="C16" s="263" t="e">
        <f aca="false">IF('questionnaire part 2'!#ref!="",":",'questionnaire part 2'!#ref!)</f>
        <v>#VALUE!</v>
      </c>
      <c r="D16" s="263" t="e">
        <f aca="false">IF('questionnaire part 2'!#ref!="",":",'questionnaire part 2'!#ref!)</f>
        <v>#VALUE!</v>
      </c>
      <c r="E16" s="263" t="e">
        <f aca="false">IF('questionnaire part 2'!#ref!="",":",'questionnaire part 2'!#ref!)</f>
        <v>#VALUE!</v>
      </c>
      <c r="F16" s="263" t="e">
        <f aca="false">IF('questionnaire part 2'!#ref!="",":",'questionnaire part 2'!#ref!)</f>
        <v>#VALUE!</v>
      </c>
      <c r="H16" s="264" t="s">
        <v>320</v>
      </c>
      <c r="I16" s="265" t="n">
        <f aca="false">SUMIF($C$3:$C$621,H16,$E$3:$E$621)</f>
        <v>0</v>
      </c>
    </row>
    <row r="17" customFormat="false" ht="15" hidden="false" customHeight="false" outlineLevel="0" collapsed="false">
      <c r="A17" s="261"/>
      <c r="B17" s="262" t="n">
        <v>15</v>
      </c>
      <c r="C17" s="263" t="e">
        <f aca="false">IF('questionnaire part 2'!#ref!="",":",'questionnaire part 2'!#ref!)</f>
        <v>#VALUE!</v>
      </c>
      <c r="D17" s="263" t="e">
        <f aca="false">IF('questionnaire part 2'!#ref!="",":",'questionnaire part 2'!#ref!)</f>
        <v>#VALUE!</v>
      </c>
      <c r="E17" s="263" t="e">
        <f aca="false">IF('questionnaire part 2'!#ref!="",":",'questionnaire part 2'!#ref!)</f>
        <v>#VALUE!</v>
      </c>
      <c r="F17" s="263" t="e">
        <f aca="false">IF('questionnaire part 2'!#ref!="",":",'questionnaire part 2'!#ref!)</f>
        <v>#VALUE!</v>
      </c>
      <c r="H17" s="264" t="s">
        <v>322</v>
      </c>
      <c r="I17" s="265" t="n">
        <f aca="false">SUMIF($C$3:$C$621,H17,$E$3:$E$621)</f>
        <v>0</v>
      </c>
    </row>
    <row r="18" customFormat="false" ht="15" hidden="false" customHeight="false" outlineLevel="0" collapsed="false">
      <c r="A18" s="261"/>
      <c r="B18" s="262" t="n">
        <v>16</v>
      </c>
      <c r="C18" s="263" t="e">
        <f aca="false">IF('questionnaire part 2'!#ref!="",":",'questionnaire part 2'!#ref!)</f>
        <v>#VALUE!</v>
      </c>
      <c r="D18" s="263" t="e">
        <f aca="false">IF('questionnaire part 2'!#ref!="",":",'questionnaire part 2'!#ref!)</f>
        <v>#VALUE!</v>
      </c>
      <c r="E18" s="263" t="e">
        <f aca="false">IF('questionnaire part 2'!#ref!="",":",'questionnaire part 2'!#ref!)</f>
        <v>#VALUE!</v>
      </c>
      <c r="F18" s="263" t="e">
        <f aca="false">IF('questionnaire part 2'!#ref!="",":",'questionnaire part 2'!#ref!)</f>
        <v>#VALUE!</v>
      </c>
      <c r="H18" s="264" t="s">
        <v>324</v>
      </c>
      <c r="I18" s="265" t="n">
        <f aca="false">SUMIF($C$3:$C$621,H18,$E$3:$E$621)</f>
        <v>0</v>
      </c>
    </row>
    <row r="19" customFormat="false" ht="15" hidden="false" customHeight="false" outlineLevel="0" collapsed="false">
      <c r="A19" s="261"/>
      <c r="B19" s="262" t="n">
        <v>17</v>
      </c>
      <c r="C19" s="263" t="e">
        <f aca="false">IF('questionnaire part 2'!#ref!="",":",'questionnaire part 2'!#ref!)</f>
        <v>#VALUE!</v>
      </c>
      <c r="D19" s="263" t="e">
        <f aca="false">IF('questionnaire part 2'!#ref!="",":",'questionnaire part 2'!#ref!)</f>
        <v>#VALUE!</v>
      </c>
      <c r="E19" s="263" t="e">
        <f aca="false">IF('questionnaire part 2'!#ref!="",":",'questionnaire part 2'!#ref!)</f>
        <v>#VALUE!</v>
      </c>
      <c r="F19" s="263" t="e">
        <f aca="false">IF('questionnaire part 2'!#ref!="",":",'questionnaire part 2'!#ref!)</f>
        <v>#VALUE!</v>
      </c>
      <c r="H19" s="264" t="s">
        <v>326</v>
      </c>
      <c r="I19" s="265" t="n">
        <f aca="false">SUMIF($C$3:$C$621,H19,$E$3:$E$621)</f>
        <v>0</v>
      </c>
    </row>
    <row r="20" customFormat="false" ht="15" hidden="false" customHeight="false" outlineLevel="0" collapsed="false">
      <c r="A20" s="261"/>
      <c r="B20" s="262" t="n">
        <v>18</v>
      </c>
      <c r="C20" s="263" t="e">
        <f aca="false">IF('questionnaire part 2'!#ref!="",":",'questionnaire part 2'!#ref!)</f>
        <v>#VALUE!</v>
      </c>
      <c r="D20" s="263" t="e">
        <f aca="false">IF('questionnaire part 2'!#ref!="",":",'questionnaire part 2'!#ref!)</f>
        <v>#VALUE!</v>
      </c>
      <c r="E20" s="263" t="e">
        <f aca="false">IF('questionnaire part 2'!#ref!="",":",'questionnaire part 2'!#ref!)</f>
        <v>#VALUE!</v>
      </c>
      <c r="F20" s="263" t="e">
        <f aca="false">IF('questionnaire part 2'!#ref!="",":",'questionnaire part 2'!#ref!)</f>
        <v>#VALUE!</v>
      </c>
      <c r="H20" s="264" t="s">
        <v>151</v>
      </c>
      <c r="I20" s="265" t="n">
        <f aca="false">SUMIF($C$3:$C$621,H20,$E$3:$E$621)</f>
        <v>0</v>
      </c>
    </row>
    <row r="21" customFormat="false" ht="15" hidden="false" customHeight="false" outlineLevel="0" collapsed="false">
      <c r="A21" s="261"/>
      <c r="B21" s="262" t="n">
        <v>19</v>
      </c>
      <c r="C21" s="263" t="e">
        <f aca="false">IF('questionnaire part 2'!#ref!="",":",'questionnaire part 2'!#ref!)</f>
        <v>#VALUE!</v>
      </c>
      <c r="D21" s="263" t="e">
        <f aca="false">IF('questionnaire part 2'!#ref!="",":",'questionnaire part 2'!#ref!)</f>
        <v>#VALUE!</v>
      </c>
      <c r="E21" s="263" t="e">
        <f aca="false">IF('questionnaire part 2'!#ref!="",":",'questionnaire part 2'!#ref!)</f>
        <v>#VALUE!</v>
      </c>
      <c r="F21" s="263" t="e">
        <f aca="false">IF('questionnaire part 2'!#ref!="",":",'questionnaire part 2'!#ref!)</f>
        <v>#VALUE!</v>
      </c>
      <c r="H21" s="264" t="s">
        <v>155</v>
      </c>
      <c r="I21" s="265" t="n">
        <f aca="false">SUMIF($C$3:$C$621,H21,$E$3:$E$621)</f>
        <v>0</v>
      </c>
    </row>
    <row r="22" customFormat="false" ht="15" hidden="false" customHeight="false" outlineLevel="0" collapsed="false">
      <c r="A22" s="261"/>
      <c r="B22" s="262" t="n">
        <v>20</v>
      </c>
      <c r="C22" s="263" t="e">
        <f aca="false">IF('questionnaire part 2'!#ref!="",":",'questionnaire part 2'!#ref!)</f>
        <v>#VALUE!</v>
      </c>
      <c r="D22" s="263" t="e">
        <f aca="false">IF('questionnaire part 2'!#ref!="",":",'questionnaire part 2'!#ref!)</f>
        <v>#VALUE!</v>
      </c>
      <c r="E22" s="263" t="e">
        <f aca="false">IF('questionnaire part 2'!#ref!="",":",'questionnaire part 2'!#ref!)</f>
        <v>#VALUE!</v>
      </c>
      <c r="F22" s="263" t="e">
        <f aca="false">IF('questionnaire part 2'!#ref!="",":",'questionnaire part 2'!#ref!)</f>
        <v>#VALUE!</v>
      </c>
      <c r="H22" s="264" t="s">
        <v>160</v>
      </c>
      <c r="I22" s="265" t="n">
        <f aca="false">SUMIF($C$3:$C$621,H22,$E$3:$E$621)</f>
        <v>0</v>
      </c>
    </row>
    <row r="23" customFormat="false" ht="15" hidden="false" customHeight="false" outlineLevel="0" collapsed="false">
      <c r="A23" s="261"/>
      <c r="B23" s="262" t="n">
        <v>21</v>
      </c>
      <c r="C23" s="263" t="e">
        <f aca="false">IF('questionnaire part 2'!#ref!="",":",'questionnaire part 2'!#ref!)</f>
        <v>#VALUE!</v>
      </c>
      <c r="D23" s="263" t="e">
        <f aca="false">IF('questionnaire part 2'!#ref!="",":",'questionnaire part 2'!#ref!)</f>
        <v>#VALUE!</v>
      </c>
      <c r="E23" s="263" t="e">
        <f aca="false">IF('questionnaire part 2'!#ref!="",":",'questionnaire part 2'!#ref!)</f>
        <v>#VALUE!</v>
      </c>
      <c r="F23" s="263" t="e">
        <f aca="false">IF('questionnaire part 2'!#ref!="",":",'questionnaire part 2'!#ref!)</f>
        <v>#VALUE!</v>
      </c>
      <c r="H23" s="264" t="s">
        <v>164</v>
      </c>
      <c r="I23" s="265" t="n">
        <f aca="false">SUMIF($C$3:$C$621,H23,$E$3:$E$621)</f>
        <v>0</v>
      </c>
    </row>
    <row r="24" customFormat="false" ht="15" hidden="false" customHeight="false" outlineLevel="0" collapsed="false">
      <c r="A24" s="261"/>
      <c r="B24" s="262" t="n">
        <v>22</v>
      </c>
      <c r="C24" s="263" t="e">
        <f aca="false">IF('questionnaire part 2'!#ref!="",":",'questionnaire part 2'!#ref!)</f>
        <v>#VALUE!</v>
      </c>
      <c r="D24" s="263" t="e">
        <f aca="false">IF('questionnaire part 2'!#ref!="",":",'questionnaire part 2'!#ref!)</f>
        <v>#VALUE!</v>
      </c>
      <c r="E24" s="263" t="e">
        <f aca="false">IF('questionnaire part 2'!#ref!="",":",'questionnaire part 2'!#ref!)</f>
        <v>#VALUE!</v>
      </c>
      <c r="F24" s="263" t="e">
        <f aca="false">IF('questionnaire part 2'!#ref!="",":",'questionnaire part 2'!#ref!)</f>
        <v>#VALUE!</v>
      </c>
      <c r="H24" s="264" t="s">
        <v>169</v>
      </c>
      <c r="I24" s="265" t="n">
        <f aca="false">SUMIF($C$3:$C$621,H24,$E$3:$E$621)</f>
        <v>0</v>
      </c>
    </row>
    <row r="25" customFormat="false" ht="15" hidden="false" customHeight="false" outlineLevel="0" collapsed="false">
      <c r="A25" s="261"/>
      <c r="B25" s="262" t="n">
        <v>23</v>
      </c>
      <c r="C25" s="263" t="e">
        <f aca="false">IF('questionnaire part 2'!#ref!="",":",'questionnaire part 2'!#ref!)</f>
        <v>#VALUE!</v>
      </c>
      <c r="D25" s="263" t="e">
        <f aca="false">IF('questionnaire part 2'!#ref!="",":",'questionnaire part 2'!#ref!)</f>
        <v>#VALUE!</v>
      </c>
      <c r="E25" s="263" t="e">
        <f aca="false">IF('questionnaire part 2'!#ref!="",":",'questionnaire part 2'!#ref!)</f>
        <v>#VALUE!</v>
      </c>
      <c r="F25" s="263" t="e">
        <f aca="false">IF('questionnaire part 2'!#ref!="",":",'questionnaire part 2'!#ref!)</f>
        <v>#VALUE!</v>
      </c>
      <c r="H25" s="264" t="s">
        <v>173</v>
      </c>
      <c r="I25" s="265" t="n">
        <f aca="false">SUMIF($C$3:$C$621,H25,$E$3:$E$621)</f>
        <v>0</v>
      </c>
    </row>
    <row r="26" customFormat="false" ht="15" hidden="false" customHeight="false" outlineLevel="0" collapsed="false">
      <c r="A26" s="261"/>
      <c r="B26" s="262" t="n">
        <v>24</v>
      </c>
      <c r="C26" s="263" t="e">
        <f aca="false">IF('questionnaire part 2'!#ref!="",":",'questionnaire part 2'!#ref!)</f>
        <v>#VALUE!</v>
      </c>
      <c r="D26" s="263" t="e">
        <f aca="false">IF('questionnaire part 2'!#ref!="",":",'questionnaire part 2'!#ref!)</f>
        <v>#VALUE!</v>
      </c>
      <c r="E26" s="263" t="e">
        <f aca="false">IF('questionnaire part 2'!#ref!="",":",'questionnaire part 2'!#ref!)</f>
        <v>#VALUE!</v>
      </c>
      <c r="F26" s="263" t="e">
        <f aca="false">IF('questionnaire part 2'!#ref!="",":",'questionnaire part 2'!#ref!)</f>
        <v>#VALUE!</v>
      </c>
      <c r="H26" s="264" t="s">
        <v>334</v>
      </c>
      <c r="I26" s="265" t="n">
        <f aca="false">SUMIF($C$3:$C$621,H26,$E$3:$E$621)</f>
        <v>0</v>
      </c>
    </row>
    <row r="27" customFormat="false" ht="15" hidden="false" customHeight="false" outlineLevel="0" collapsed="false">
      <c r="A27" s="261"/>
      <c r="B27" s="262" t="n">
        <v>25</v>
      </c>
      <c r="C27" s="263" t="e">
        <f aca="false">IF('questionnaire part 2'!#ref!="",":",'questionnaire part 2'!#ref!)</f>
        <v>#VALUE!</v>
      </c>
      <c r="D27" s="263" t="e">
        <f aca="false">IF('questionnaire part 2'!#ref!="",":",'questionnaire part 2'!#ref!)</f>
        <v>#VALUE!</v>
      </c>
      <c r="E27" s="263" t="e">
        <f aca="false">IF('questionnaire part 2'!#ref!="",":",'questionnaire part 2'!#ref!)</f>
        <v>#VALUE!</v>
      </c>
      <c r="F27" s="263" t="e">
        <f aca="false">IF('questionnaire part 2'!#ref!="",":",'questionnaire part 2'!#ref!)</f>
        <v>#VALUE!</v>
      </c>
      <c r="H27" s="264" t="s">
        <v>336</v>
      </c>
      <c r="I27" s="265" t="n">
        <f aca="false">SUMIF($C$3:$C$621,H27,$E$3:$E$621)</f>
        <v>0</v>
      </c>
    </row>
    <row r="28" customFormat="false" ht="15" hidden="false" customHeight="false" outlineLevel="0" collapsed="false">
      <c r="A28" s="261"/>
      <c r="B28" s="262" t="n">
        <v>26</v>
      </c>
      <c r="C28" s="263" t="e">
        <f aca="false">IF('questionnaire part 2'!#ref!="",":",'questionnaire part 2'!#ref!)</f>
        <v>#VALUE!</v>
      </c>
      <c r="D28" s="263" t="e">
        <f aca="false">IF('questionnaire part 2'!#ref!="",":",'questionnaire part 2'!#ref!)</f>
        <v>#VALUE!</v>
      </c>
      <c r="E28" s="263" t="e">
        <f aca="false">IF('questionnaire part 2'!#ref!="",":",'questionnaire part 2'!#ref!)</f>
        <v>#VALUE!</v>
      </c>
      <c r="F28" s="263" t="e">
        <f aca="false">IF('questionnaire part 2'!#ref!="",":",'questionnaire part 2'!#ref!)</f>
        <v>#VALUE!</v>
      </c>
      <c r="H28" s="264" t="s">
        <v>338</v>
      </c>
      <c r="I28" s="265" t="n">
        <f aca="false">SUMIF($C$3:$C$621,H28,$E$3:$E$621)</f>
        <v>0</v>
      </c>
    </row>
    <row r="29" customFormat="false" ht="15" hidden="false" customHeight="false" outlineLevel="0" collapsed="false">
      <c r="A29" s="261"/>
      <c r="B29" s="262" t="n">
        <v>27</v>
      </c>
      <c r="C29" s="263" t="e">
        <f aca="false">IF('questionnaire part 2'!#ref!="",":",'questionnaire part 2'!#ref!)</f>
        <v>#VALUE!</v>
      </c>
      <c r="D29" s="263" t="e">
        <f aca="false">IF('questionnaire part 2'!#ref!="",":",'questionnaire part 2'!#ref!)</f>
        <v>#VALUE!</v>
      </c>
      <c r="E29" s="263" t="e">
        <f aca="false">IF('questionnaire part 2'!#ref!="",":",'questionnaire part 2'!#ref!)</f>
        <v>#VALUE!</v>
      </c>
      <c r="F29" s="263" t="e">
        <f aca="false">IF('questionnaire part 2'!#ref!="",":",'questionnaire part 2'!#ref!)</f>
        <v>#VALUE!</v>
      </c>
      <c r="H29" s="264" t="s">
        <v>340</v>
      </c>
      <c r="I29" s="265" t="n">
        <f aca="false">SUMIF($C$3:$C$621,H29,$E$3:$E$621)</f>
        <v>0</v>
      </c>
    </row>
    <row r="30" customFormat="false" ht="15" hidden="false" customHeight="false" outlineLevel="0" collapsed="false">
      <c r="A30" s="261"/>
      <c r="B30" s="262" t="n">
        <v>28</v>
      </c>
      <c r="C30" s="263" t="e">
        <f aca="false">IF('questionnaire part 2'!#ref!="",":",'questionnaire part 2'!#ref!)</f>
        <v>#VALUE!</v>
      </c>
      <c r="D30" s="263" t="e">
        <f aca="false">IF('questionnaire part 2'!#ref!="",":",'questionnaire part 2'!#ref!)</f>
        <v>#VALUE!</v>
      </c>
      <c r="E30" s="263" t="e">
        <f aca="false">IF('questionnaire part 2'!#ref!="",":",'questionnaire part 2'!#ref!)</f>
        <v>#VALUE!</v>
      </c>
      <c r="F30" s="263" t="e">
        <f aca="false">IF('questionnaire part 2'!#ref!="",":",'questionnaire part 2'!#ref!)</f>
        <v>#VALUE!</v>
      </c>
      <c r="H30" s="264" t="s">
        <v>342</v>
      </c>
      <c r="I30" s="265" t="n">
        <f aca="false">SUMIF($C$3:$C$621,H30,$E$3:$E$621)</f>
        <v>0</v>
      </c>
    </row>
    <row r="31" customFormat="false" ht="15" hidden="false" customHeight="false" outlineLevel="0" collapsed="false">
      <c r="A31" s="261"/>
      <c r="B31" s="262" t="n">
        <v>29</v>
      </c>
      <c r="C31" s="263" t="e">
        <f aca="false">IF('questionnaire part 2'!#ref!="",":",'questionnaire part 2'!#ref!)</f>
        <v>#VALUE!</v>
      </c>
      <c r="D31" s="263" t="e">
        <f aca="false">IF('questionnaire part 2'!#ref!="",":",'questionnaire part 2'!#ref!)</f>
        <v>#VALUE!</v>
      </c>
      <c r="E31" s="263" t="e">
        <f aca="false">IF('questionnaire part 2'!#ref!="",":",'questionnaire part 2'!#ref!)</f>
        <v>#VALUE!</v>
      </c>
      <c r="F31" s="263" t="e">
        <f aca="false">IF('questionnaire part 2'!#ref!="",":",'questionnaire part 2'!#ref!)</f>
        <v>#VALUE!</v>
      </c>
      <c r="H31" s="264" t="s">
        <v>344</v>
      </c>
      <c r="I31" s="265" t="n">
        <f aca="false">SUMIF($C$3:$C$621,H31,$E$3:$E$621)</f>
        <v>0</v>
      </c>
    </row>
    <row r="32" customFormat="false" ht="15" hidden="false" customHeight="false" outlineLevel="0" collapsed="false">
      <c r="A32" s="261"/>
      <c r="B32" s="262" t="n">
        <v>30</v>
      </c>
      <c r="C32" s="263" t="e">
        <f aca="false">IF('questionnaire part 2'!#ref!="",":",'questionnaire part 2'!#ref!)</f>
        <v>#VALUE!</v>
      </c>
      <c r="D32" s="263" t="e">
        <f aca="false">IF('questionnaire part 2'!#ref!="",":",'questionnaire part 2'!#ref!)</f>
        <v>#VALUE!</v>
      </c>
      <c r="E32" s="263" t="e">
        <f aca="false">IF('questionnaire part 2'!#ref!="",":",'questionnaire part 2'!#ref!)</f>
        <v>#VALUE!</v>
      </c>
      <c r="F32" s="263" t="e">
        <f aca="false">IF('questionnaire part 2'!#ref!="",":",'questionnaire part 2'!#ref!)</f>
        <v>#VALUE!</v>
      </c>
      <c r="H32" s="264" t="s">
        <v>346</v>
      </c>
      <c r="I32" s="265" t="n">
        <f aca="false">SUMIF($C$3:$C$621,H32,$E$3:$E$621)</f>
        <v>0</v>
      </c>
    </row>
    <row r="33" customFormat="false" ht="15" hidden="false" customHeight="false" outlineLevel="0" collapsed="false">
      <c r="A33" s="261"/>
      <c r="B33" s="262" t="n">
        <v>31</v>
      </c>
      <c r="C33" s="263" t="e">
        <f aca="false">IF('questionnaire part 2'!#ref!="",":",'questionnaire part 2'!#ref!)</f>
        <v>#VALUE!</v>
      </c>
      <c r="D33" s="263" t="e">
        <f aca="false">IF('questionnaire part 2'!#ref!="",":",'questionnaire part 2'!#ref!)</f>
        <v>#VALUE!</v>
      </c>
      <c r="E33" s="263" t="e">
        <f aca="false">IF('questionnaire part 2'!#ref!="",":",'questionnaire part 2'!#ref!)</f>
        <v>#VALUE!</v>
      </c>
      <c r="F33" s="263" t="e">
        <f aca="false">IF('questionnaire part 2'!#ref!="",":",'questionnaire part 2'!#ref!)</f>
        <v>#VALUE!</v>
      </c>
      <c r="H33" s="264" t="s">
        <v>348</v>
      </c>
      <c r="I33" s="265" t="n">
        <f aca="false">SUMIF($C$3:$C$621,H33,$E$3:$E$621)</f>
        <v>0</v>
      </c>
    </row>
    <row r="34" customFormat="false" ht="15" hidden="false" customHeight="false" outlineLevel="0" collapsed="false">
      <c r="A34" s="261"/>
      <c r="B34" s="262" t="n">
        <v>32</v>
      </c>
      <c r="C34" s="263" t="e">
        <f aca="false">IF('questionnaire part 2'!#ref!="",":",'questionnaire part 2'!#ref!)</f>
        <v>#VALUE!</v>
      </c>
      <c r="D34" s="263" t="e">
        <f aca="false">IF('questionnaire part 2'!#ref!="",":",'questionnaire part 2'!#ref!)</f>
        <v>#VALUE!</v>
      </c>
      <c r="E34" s="263" t="e">
        <f aca="false">IF('questionnaire part 2'!#ref!="",":",'questionnaire part 2'!#ref!)</f>
        <v>#VALUE!</v>
      </c>
      <c r="F34" s="263" t="e">
        <f aca="false">IF('questionnaire part 2'!#ref!="",":",'questionnaire part 2'!#ref!)</f>
        <v>#VALUE!</v>
      </c>
      <c r="H34" s="264" t="s">
        <v>350</v>
      </c>
      <c r="I34" s="265" t="n">
        <f aca="false">SUMIF($C$3:$C$621,H34,$E$3:$E$621)</f>
        <v>0</v>
      </c>
    </row>
    <row r="35" customFormat="false" ht="15" hidden="false" customHeight="false" outlineLevel="0" collapsed="false">
      <c r="A35" s="261"/>
      <c r="B35" s="262" t="n">
        <v>33</v>
      </c>
      <c r="C35" s="263" t="e">
        <f aca="false">IF('questionnaire part 2'!#ref!="",":",'questionnaire part 2'!#ref!)</f>
        <v>#VALUE!</v>
      </c>
      <c r="D35" s="263" t="e">
        <f aca="false">IF('questionnaire part 2'!#ref!="",":",'questionnaire part 2'!#ref!)</f>
        <v>#VALUE!</v>
      </c>
      <c r="E35" s="263" t="e">
        <f aca="false">IF('questionnaire part 2'!#ref!="",":",'questionnaire part 2'!#ref!)</f>
        <v>#VALUE!</v>
      </c>
      <c r="F35" s="263" t="e">
        <f aca="false">IF('questionnaire part 2'!#ref!="",":",'questionnaire part 2'!#ref!)</f>
        <v>#VALUE!</v>
      </c>
      <c r="H35" s="264" t="s">
        <v>352</v>
      </c>
      <c r="I35" s="265" t="n">
        <f aca="false">SUMIF($C$3:$C$621,H35,$E$3:$E$621)</f>
        <v>0</v>
      </c>
    </row>
    <row r="36" customFormat="false" ht="15" hidden="false" customHeight="false" outlineLevel="0" collapsed="false">
      <c r="A36" s="261"/>
      <c r="B36" s="262" t="n">
        <v>34</v>
      </c>
      <c r="C36" s="263" t="e">
        <f aca="false">IF('questionnaire part 2'!#ref!="",":",'questionnaire part 2'!#ref!)</f>
        <v>#VALUE!</v>
      </c>
      <c r="D36" s="263" t="e">
        <f aca="false">IF('questionnaire part 2'!#ref!="",":",'questionnaire part 2'!#ref!)</f>
        <v>#VALUE!</v>
      </c>
      <c r="E36" s="263" t="e">
        <f aca="false">IF('questionnaire part 2'!#ref!="",":",'questionnaire part 2'!#ref!)</f>
        <v>#VALUE!</v>
      </c>
      <c r="F36" s="263" t="e">
        <f aca="false">IF('questionnaire part 2'!#ref!="",":",'questionnaire part 2'!#ref!)</f>
        <v>#VALUE!</v>
      </c>
      <c r="H36" s="264" t="s">
        <v>354</v>
      </c>
      <c r="I36" s="265" t="n">
        <f aca="false">SUMIF($C$3:$C$621,H36,$E$3:$E$621)</f>
        <v>0</v>
      </c>
    </row>
    <row r="37" customFormat="false" ht="15" hidden="false" customHeight="false" outlineLevel="0" collapsed="false">
      <c r="A37" s="261"/>
      <c r="B37" s="262" t="n">
        <v>35</v>
      </c>
      <c r="C37" s="263" t="e">
        <f aca="false">IF('questionnaire part 2'!#ref!="",":",'questionnaire part 2'!#ref!)</f>
        <v>#VALUE!</v>
      </c>
      <c r="D37" s="263" t="e">
        <f aca="false">IF('questionnaire part 2'!#ref!="",":",'questionnaire part 2'!#ref!)</f>
        <v>#VALUE!</v>
      </c>
      <c r="E37" s="263" t="e">
        <f aca="false">IF('questionnaire part 2'!#ref!="",":",'questionnaire part 2'!#ref!)</f>
        <v>#VALUE!</v>
      </c>
      <c r="F37" s="263" t="e">
        <f aca="false">IF('questionnaire part 2'!#ref!="",":",'questionnaire part 2'!#ref!)</f>
        <v>#VALUE!</v>
      </c>
      <c r="H37" s="264" t="s">
        <v>356</v>
      </c>
      <c r="I37" s="265" t="n">
        <f aca="false">SUMIF($C$3:$C$621,H37,$E$3:$E$621)</f>
        <v>0</v>
      </c>
    </row>
    <row r="38" customFormat="false" ht="15" hidden="false" customHeight="false" outlineLevel="0" collapsed="false">
      <c r="A38" s="261"/>
      <c r="B38" s="262" t="n">
        <v>36</v>
      </c>
      <c r="C38" s="263" t="e">
        <f aca="false">IF('questionnaire part 2'!#ref!="",":",'questionnaire part 2'!#ref!)</f>
        <v>#VALUE!</v>
      </c>
      <c r="D38" s="263" t="e">
        <f aca="false">IF('questionnaire part 2'!#ref!="",":",'questionnaire part 2'!#ref!)</f>
        <v>#VALUE!</v>
      </c>
      <c r="E38" s="263" t="e">
        <f aca="false">IF('questionnaire part 2'!#ref!="",":",'questionnaire part 2'!#ref!)</f>
        <v>#VALUE!</v>
      </c>
      <c r="F38" s="263" t="e">
        <f aca="false">IF('questionnaire part 2'!#ref!="",":",'questionnaire part 2'!#ref!)</f>
        <v>#VALUE!</v>
      </c>
      <c r="H38" s="264" t="s">
        <v>358</v>
      </c>
      <c r="I38" s="265" t="n">
        <f aca="false">SUMIF($C$3:$C$621,H38,$E$3:$E$621)</f>
        <v>0</v>
      </c>
    </row>
    <row r="39" customFormat="false" ht="15" hidden="false" customHeight="false" outlineLevel="0" collapsed="false">
      <c r="A39" s="261"/>
      <c r="B39" s="262" t="n">
        <v>37</v>
      </c>
      <c r="C39" s="263" t="e">
        <f aca="false">IF('questionnaire part 2'!#ref!="",":",'questionnaire part 2'!#ref!)</f>
        <v>#VALUE!</v>
      </c>
      <c r="D39" s="263" t="e">
        <f aca="false">IF('questionnaire part 2'!#ref!="",":",'questionnaire part 2'!#ref!)</f>
        <v>#VALUE!</v>
      </c>
      <c r="E39" s="263" t="e">
        <f aca="false">IF('questionnaire part 2'!#ref!="",":",'questionnaire part 2'!#ref!)</f>
        <v>#VALUE!</v>
      </c>
      <c r="F39" s="263" t="e">
        <f aca="false">IF('questionnaire part 2'!#ref!="",":",'questionnaire part 2'!#ref!)</f>
        <v>#VALUE!</v>
      </c>
      <c r="H39" s="264" t="s">
        <v>360</v>
      </c>
      <c r="I39" s="265" t="n">
        <f aca="false">SUMIF($C$3:$C$621,H39,$E$3:$E$621)</f>
        <v>0</v>
      </c>
    </row>
    <row r="40" customFormat="false" ht="15" hidden="false" customHeight="false" outlineLevel="0" collapsed="false">
      <c r="A40" s="261"/>
      <c r="B40" s="262" t="n">
        <v>38</v>
      </c>
      <c r="C40" s="263" t="e">
        <f aca="false">IF('questionnaire part 2'!#ref!="",":",'questionnaire part 2'!#ref!)</f>
        <v>#VALUE!</v>
      </c>
      <c r="D40" s="263" t="e">
        <f aca="false">IF('questionnaire part 2'!#ref!="",":",'questionnaire part 2'!#ref!)</f>
        <v>#VALUE!</v>
      </c>
      <c r="E40" s="263" t="e">
        <f aca="false">IF('questionnaire part 2'!#ref!="",":",'questionnaire part 2'!#ref!)</f>
        <v>#VALUE!</v>
      </c>
      <c r="F40" s="263" t="e">
        <f aca="false">IF('questionnaire part 2'!#ref!="",":",'questionnaire part 2'!#ref!)</f>
        <v>#VALUE!</v>
      </c>
      <c r="H40" s="264" t="s">
        <v>362</v>
      </c>
      <c r="I40" s="265" t="n">
        <f aca="false">SUMIF($C$3:$C$621,H40,$E$3:$E$621)</f>
        <v>0</v>
      </c>
    </row>
    <row r="41" customFormat="false" ht="15" hidden="false" customHeight="false" outlineLevel="0" collapsed="false">
      <c r="A41" s="261"/>
      <c r="B41" s="262" t="n">
        <v>39</v>
      </c>
      <c r="C41" s="263" t="e">
        <f aca="false">IF('questionnaire part 2'!#ref!="",":",'questionnaire part 2'!#ref!)</f>
        <v>#VALUE!</v>
      </c>
      <c r="D41" s="263" t="e">
        <f aca="false">IF('questionnaire part 2'!#ref!="",":",'questionnaire part 2'!#ref!)</f>
        <v>#VALUE!</v>
      </c>
      <c r="E41" s="263" t="e">
        <f aca="false">IF('questionnaire part 2'!#ref!="",":",'questionnaire part 2'!#ref!)</f>
        <v>#VALUE!</v>
      </c>
      <c r="F41" s="263" t="e">
        <f aca="false">IF('questionnaire part 2'!#ref!="",":",'questionnaire part 2'!#ref!)</f>
        <v>#VALUE!</v>
      </c>
      <c r="H41" s="264" t="s">
        <v>364</v>
      </c>
      <c r="I41" s="265" t="n">
        <f aca="false">SUMIF($C$3:$C$621,H41,$E$3:$E$621)</f>
        <v>0</v>
      </c>
    </row>
    <row r="42" customFormat="false" ht="15" hidden="false" customHeight="false" outlineLevel="0" collapsed="false">
      <c r="A42" s="261"/>
      <c r="B42" s="262" t="n">
        <v>40</v>
      </c>
      <c r="C42" s="263" t="e">
        <f aca="false">IF('questionnaire part 2'!#ref!="",":",'questionnaire part 2'!#ref!)</f>
        <v>#VALUE!</v>
      </c>
      <c r="D42" s="263" t="e">
        <f aca="false">IF('questionnaire part 2'!#ref!="",":",'questionnaire part 2'!#ref!)</f>
        <v>#VALUE!</v>
      </c>
      <c r="E42" s="263" t="e">
        <f aca="false">IF('questionnaire part 2'!#ref!="",":",'questionnaire part 2'!#ref!)</f>
        <v>#VALUE!</v>
      </c>
      <c r="F42" s="263" t="e">
        <f aca="false">IF('questionnaire part 2'!#ref!="",":",'questionnaire part 2'!#ref!)</f>
        <v>#VALUE!</v>
      </c>
      <c r="H42" s="264" t="s">
        <v>366</v>
      </c>
      <c r="I42" s="265" t="n">
        <f aca="false">SUMIF($C$3:$C$621,H42,$E$3:$E$621)</f>
        <v>0</v>
      </c>
    </row>
    <row r="43" customFormat="false" ht="15" hidden="false" customHeight="false" outlineLevel="0" collapsed="false">
      <c r="A43" s="261"/>
      <c r="B43" s="262" t="n">
        <v>41</v>
      </c>
      <c r="C43" s="263" t="e">
        <f aca="false">IF('questionnaire part 2'!#ref!="",":",'questionnaire part 2'!#ref!)</f>
        <v>#VALUE!</v>
      </c>
      <c r="D43" s="263" t="e">
        <f aca="false">IF('questionnaire part 2'!#ref!="",":",'questionnaire part 2'!#ref!)</f>
        <v>#VALUE!</v>
      </c>
      <c r="E43" s="263" t="e">
        <f aca="false">IF('questionnaire part 2'!#ref!="",":",'questionnaire part 2'!#ref!)</f>
        <v>#VALUE!</v>
      </c>
      <c r="F43" s="263" t="e">
        <f aca="false">IF('questionnaire part 2'!#ref!="",":",'questionnaire part 2'!#ref!)</f>
        <v>#VALUE!</v>
      </c>
      <c r="H43" s="264" t="s">
        <v>368</v>
      </c>
      <c r="I43" s="265" t="n">
        <f aca="false">SUMIF($C$3:$C$621,H43,$E$3:$E$621)</f>
        <v>0</v>
      </c>
    </row>
    <row r="44" customFormat="false" ht="15" hidden="false" customHeight="false" outlineLevel="0" collapsed="false">
      <c r="A44" s="261"/>
      <c r="B44" s="262" t="n">
        <v>42</v>
      </c>
      <c r="C44" s="263" t="e">
        <f aca="false">IF('questionnaire part 2'!#ref!="",":",'questionnaire part 2'!#ref!)</f>
        <v>#VALUE!</v>
      </c>
      <c r="D44" s="263" t="e">
        <f aca="false">IF('questionnaire part 2'!#ref!="",":",'questionnaire part 2'!#ref!)</f>
        <v>#VALUE!</v>
      </c>
      <c r="E44" s="263" t="e">
        <f aca="false">IF('questionnaire part 2'!#ref!="",":",'questionnaire part 2'!#ref!)</f>
        <v>#VALUE!</v>
      </c>
      <c r="F44" s="263" t="e">
        <f aca="false">IF('questionnaire part 2'!#ref!="",":",'questionnaire part 2'!#ref!)</f>
        <v>#VALUE!</v>
      </c>
      <c r="H44" s="264" t="s">
        <v>370</v>
      </c>
      <c r="I44" s="265" t="n">
        <f aca="false">SUMIF($C$3:$C$621,H44,$E$3:$E$621)</f>
        <v>0</v>
      </c>
    </row>
    <row r="45" customFormat="false" ht="15" hidden="false" customHeight="false" outlineLevel="0" collapsed="false">
      <c r="A45" s="261"/>
      <c r="B45" s="262" t="n">
        <v>43</v>
      </c>
      <c r="C45" s="263" t="e">
        <f aca="false">IF('questionnaire part 2'!#ref!="",":",'questionnaire part 2'!#ref!)</f>
        <v>#VALUE!</v>
      </c>
      <c r="D45" s="263" t="e">
        <f aca="false">IF('questionnaire part 2'!#ref!="",":",'questionnaire part 2'!#ref!)</f>
        <v>#VALUE!</v>
      </c>
      <c r="E45" s="263" t="e">
        <f aca="false">IF('questionnaire part 2'!#ref!="",":",'questionnaire part 2'!#ref!)</f>
        <v>#VALUE!</v>
      </c>
      <c r="F45" s="263" t="e">
        <f aca="false">IF('questionnaire part 2'!#ref!="",":",'questionnaire part 2'!#ref!)</f>
        <v>#VALUE!</v>
      </c>
      <c r="H45" s="264" t="s">
        <v>372</v>
      </c>
      <c r="I45" s="265" t="n">
        <f aca="false">SUMIF($C$3:$C$621,H45,$E$3:$E$621)</f>
        <v>0</v>
      </c>
    </row>
    <row r="46" customFormat="false" ht="15" hidden="false" customHeight="false" outlineLevel="0" collapsed="false">
      <c r="A46" s="261"/>
      <c r="B46" s="262" t="n">
        <v>44</v>
      </c>
      <c r="C46" s="263" t="e">
        <f aca="false">IF('questionnaire part 2'!#ref!="",":",'questionnaire part 2'!#ref!)</f>
        <v>#VALUE!</v>
      </c>
      <c r="D46" s="263" t="e">
        <f aca="false">IF('questionnaire part 2'!#ref!="",":",'questionnaire part 2'!#ref!)</f>
        <v>#VALUE!</v>
      </c>
      <c r="E46" s="263" t="e">
        <f aca="false">IF('questionnaire part 2'!#ref!="",":",'questionnaire part 2'!#ref!)</f>
        <v>#VALUE!</v>
      </c>
      <c r="F46" s="263" t="e">
        <f aca="false">IF('questionnaire part 2'!#ref!="",":",'questionnaire part 2'!#ref!)</f>
        <v>#VALUE!</v>
      </c>
      <c r="H46" s="264" t="s">
        <v>374</v>
      </c>
      <c r="I46" s="265" t="n">
        <f aca="false">SUMIF($C$3:$C$621,H46,$E$3:$E$621)</f>
        <v>0</v>
      </c>
    </row>
    <row r="47" customFormat="false" ht="15" hidden="false" customHeight="false" outlineLevel="0" collapsed="false">
      <c r="A47" s="261"/>
      <c r="B47" s="262" t="n">
        <v>45</v>
      </c>
      <c r="C47" s="263" t="e">
        <f aca="false">IF('questionnaire part 2'!#ref!="",":",'questionnaire part 2'!#ref!)</f>
        <v>#VALUE!</v>
      </c>
      <c r="D47" s="263" t="e">
        <f aca="false">IF('questionnaire part 2'!#ref!="",":",'questionnaire part 2'!#ref!)</f>
        <v>#VALUE!</v>
      </c>
      <c r="E47" s="263" t="e">
        <f aca="false">IF('questionnaire part 2'!#ref!="",":",'questionnaire part 2'!#ref!)</f>
        <v>#VALUE!</v>
      </c>
      <c r="F47" s="263" t="e">
        <f aca="false">IF('questionnaire part 2'!#ref!="",":",'questionnaire part 2'!#ref!)</f>
        <v>#VALUE!</v>
      </c>
      <c r="H47" s="264" t="s">
        <v>376</v>
      </c>
      <c r="I47" s="265" t="n">
        <f aca="false">SUMIF($C$3:$C$621,H47,$E$3:$E$621)</f>
        <v>0</v>
      </c>
    </row>
    <row r="48" customFormat="false" ht="15" hidden="false" customHeight="false" outlineLevel="0" collapsed="false">
      <c r="A48" s="261"/>
      <c r="B48" s="262" t="n">
        <v>46</v>
      </c>
      <c r="C48" s="263" t="e">
        <f aca="false">IF('questionnaire part 2'!#ref!="",":",'questionnaire part 2'!#ref!)</f>
        <v>#VALUE!</v>
      </c>
      <c r="D48" s="263" t="e">
        <f aca="false">IF('questionnaire part 2'!#ref!="",":",'questionnaire part 2'!#ref!)</f>
        <v>#VALUE!</v>
      </c>
      <c r="E48" s="263" t="e">
        <f aca="false">IF('questionnaire part 2'!#ref!="",":",'questionnaire part 2'!#ref!)</f>
        <v>#VALUE!</v>
      </c>
      <c r="F48" s="263" t="e">
        <f aca="false">IF('questionnaire part 2'!#ref!="",":",'questionnaire part 2'!#ref!)</f>
        <v>#VALUE!</v>
      </c>
      <c r="H48" s="264" t="s">
        <v>378</v>
      </c>
      <c r="I48" s="265" t="n">
        <f aca="false">SUMIF($C$3:$C$621,H48,$E$3:$E$621)</f>
        <v>0</v>
      </c>
    </row>
    <row r="49" customFormat="false" ht="15" hidden="false" customHeight="false" outlineLevel="0" collapsed="false">
      <c r="A49" s="261"/>
      <c r="B49" s="262" t="n">
        <v>47</v>
      </c>
      <c r="C49" s="263" t="e">
        <f aca="false">IF('questionnaire part 2'!#ref!="",":",'questionnaire part 2'!#ref!)</f>
        <v>#VALUE!</v>
      </c>
      <c r="D49" s="263" t="e">
        <f aca="false">IF('questionnaire part 2'!#ref!="",":",'questionnaire part 2'!#ref!)</f>
        <v>#VALUE!</v>
      </c>
      <c r="E49" s="263" t="e">
        <f aca="false">IF('questionnaire part 2'!#ref!="",":",'questionnaire part 2'!#ref!)</f>
        <v>#VALUE!</v>
      </c>
      <c r="F49" s="263" t="e">
        <f aca="false">IF('questionnaire part 2'!#ref!="",":",'questionnaire part 2'!#ref!)</f>
        <v>#VALUE!</v>
      </c>
      <c r="H49" s="264" t="s">
        <v>380</v>
      </c>
      <c r="I49" s="265" t="n">
        <f aca="false">SUMIF($C$3:$C$621,H49,$E$3:$E$621)</f>
        <v>0</v>
      </c>
    </row>
    <row r="50" customFormat="false" ht="15" hidden="false" customHeight="false" outlineLevel="0" collapsed="false">
      <c r="A50" s="261"/>
      <c r="B50" s="262" t="n">
        <v>48</v>
      </c>
      <c r="C50" s="263" t="e">
        <f aca="false">IF('questionnaire part 2'!#ref!="",":",'questionnaire part 2'!#ref!)</f>
        <v>#VALUE!</v>
      </c>
      <c r="D50" s="263" t="e">
        <f aca="false">IF('questionnaire part 2'!#ref!="",":",'questionnaire part 2'!#ref!)</f>
        <v>#VALUE!</v>
      </c>
      <c r="E50" s="263" t="e">
        <f aca="false">IF('questionnaire part 2'!#ref!="",":",'questionnaire part 2'!#ref!)</f>
        <v>#VALUE!</v>
      </c>
      <c r="F50" s="263" t="e">
        <f aca="false">IF('questionnaire part 2'!#ref!="",":",'questionnaire part 2'!#ref!)</f>
        <v>#VALUE!</v>
      </c>
      <c r="H50" s="264" t="s">
        <v>382</v>
      </c>
      <c r="I50" s="265" t="n">
        <f aca="false">SUMIF($C$3:$C$621,H50,$E$3:$E$621)</f>
        <v>0</v>
      </c>
    </row>
    <row r="51" customFormat="false" ht="15" hidden="false" customHeight="false" outlineLevel="0" collapsed="false">
      <c r="B51" s="262" t="n">
        <v>49</v>
      </c>
      <c r="C51" s="263" t="e">
        <f aca="false">IF('questionnaire part 2'!#ref!="",":",'questionnaire part 2'!#ref!)</f>
        <v>#VALUE!</v>
      </c>
      <c r="D51" s="263" t="e">
        <f aca="false">IF('questionnaire part 2'!#ref!="",":",'questionnaire part 2'!#ref!)</f>
        <v>#VALUE!</v>
      </c>
      <c r="E51" s="263" t="e">
        <f aca="false">IF('questionnaire part 2'!#ref!="",":",'questionnaire part 2'!#ref!)</f>
        <v>#VALUE!</v>
      </c>
      <c r="F51" s="263" t="e">
        <f aca="false">IF('questionnaire part 2'!#ref!="",":",'questionnaire part 2'!#ref!)</f>
        <v>#VALUE!</v>
      </c>
      <c r="H51" s="264" t="s">
        <v>384</v>
      </c>
      <c r="I51" s="265" t="n">
        <f aca="false">SUMIF($C$3:$C$621,H51,$E$3:$E$621)</f>
        <v>0</v>
      </c>
    </row>
    <row r="52" customFormat="false" ht="15" hidden="false" customHeight="false" outlineLevel="0" collapsed="false">
      <c r="B52" s="262" t="n">
        <v>50</v>
      </c>
      <c r="C52" s="263" t="e">
        <f aca="false">IF('questionnaire part 2'!#ref!="",":",'questionnaire part 2'!#ref!)</f>
        <v>#VALUE!</v>
      </c>
      <c r="D52" s="263" t="e">
        <f aca="false">IF('questionnaire part 2'!#ref!="",":",'questionnaire part 2'!#ref!)</f>
        <v>#VALUE!</v>
      </c>
      <c r="E52" s="263" t="e">
        <f aca="false">IF('questionnaire part 2'!#ref!="",":",'questionnaire part 2'!#ref!)</f>
        <v>#VALUE!</v>
      </c>
      <c r="F52" s="263" t="e">
        <f aca="false">IF('questionnaire part 2'!#ref!="",":",'questionnaire part 2'!#ref!)</f>
        <v>#VALUE!</v>
      </c>
      <c r="H52" s="264" t="s">
        <v>386</v>
      </c>
      <c r="I52" s="265" t="n">
        <f aca="false">SUMIF($C$3:$C$621,H52,$E$3:$E$621)</f>
        <v>0</v>
      </c>
    </row>
    <row r="53" customFormat="false" ht="15" hidden="false" customHeight="false" outlineLevel="0" collapsed="false">
      <c r="B53" s="262" t="n">
        <v>51</v>
      </c>
      <c r="C53" s="263" t="e">
        <f aca="false">IF('questionnaire part 2'!#ref!="",":",'questionnaire part 2'!#ref!)</f>
        <v>#VALUE!</v>
      </c>
      <c r="D53" s="263" t="e">
        <f aca="false">IF('questionnaire part 2'!#ref!="",":",'questionnaire part 2'!#ref!)</f>
        <v>#VALUE!</v>
      </c>
      <c r="E53" s="263" t="e">
        <f aca="false">IF('questionnaire part 2'!#ref!="",":",'questionnaire part 2'!#ref!)</f>
        <v>#VALUE!</v>
      </c>
      <c r="F53" s="263" t="e">
        <f aca="false">IF('questionnaire part 2'!#ref!="",":",'questionnaire part 2'!#ref!)</f>
        <v>#VALUE!</v>
      </c>
      <c r="H53" s="264" t="s">
        <v>388</v>
      </c>
      <c r="I53" s="265" t="n">
        <f aca="false">SUMIF($C$3:$C$621,H53,$E$3:$E$621)</f>
        <v>0</v>
      </c>
    </row>
    <row r="54" customFormat="false" ht="15" hidden="false" customHeight="false" outlineLevel="0" collapsed="false">
      <c r="B54" s="262" t="n">
        <v>52</v>
      </c>
      <c r="C54" s="263" t="e">
        <f aca="false">IF('questionnaire part 2'!#ref!="",":",'questionnaire part 2'!#ref!)</f>
        <v>#VALUE!</v>
      </c>
      <c r="D54" s="263" t="e">
        <f aca="false">IF('questionnaire part 2'!#ref!="",":",'questionnaire part 2'!#ref!)</f>
        <v>#VALUE!</v>
      </c>
      <c r="E54" s="263" t="e">
        <f aca="false">IF('questionnaire part 2'!#ref!="",":",'questionnaire part 2'!#ref!)</f>
        <v>#VALUE!</v>
      </c>
      <c r="F54" s="263" t="e">
        <f aca="false">IF('questionnaire part 2'!#ref!="",":",'questionnaire part 2'!#ref!)</f>
        <v>#VALUE!</v>
      </c>
      <c r="H54" s="264" t="s">
        <v>390</v>
      </c>
      <c r="I54" s="265" t="n">
        <f aca="false">SUMIF($C$3:$C$621,H54,$E$3:$E$621)</f>
        <v>0</v>
      </c>
    </row>
    <row r="55" customFormat="false" ht="15" hidden="false" customHeight="false" outlineLevel="0" collapsed="false">
      <c r="B55" s="262" t="n">
        <v>53</v>
      </c>
      <c r="C55" s="263" t="e">
        <f aca="false">IF('questionnaire part 2'!#ref!="",":",'questionnaire part 2'!#ref!)</f>
        <v>#VALUE!</v>
      </c>
      <c r="D55" s="263" t="e">
        <f aca="false">IF('questionnaire part 2'!#ref!="",":",'questionnaire part 2'!#ref!)</f>
        <v>#VALUE!</v>
      </c>
      <c r="E55" s="263" t="e">
        <f aca="false">IF('questionnaire part 2'!#ref!="",":",'questionnaire part 2'!#ref!)</f>
        <v>#VALUE!</v>
      </c>
      <c r="F55" s="263" t="e">
        <f aca="false">IF('questionnaire part 2'!#ref!="",":",'questionnaire part 2'!#ref!)</f>
        <v>#VALUE!</v>
      </c>
      <c r="H55" s="264" t="s">
        <v>392</v>
      </c>
      <c r="I55" s="265" t="n">
        <f aca="false">SUMIF($C$3:$C$621,H55,$E$3:$E$621)</f>
        <v>0</v>
      </c>
    </row>
    <row r="56" customFormat="false" ht="15" hidden="false" customHeight="false" outlineLevel="0" collapsed="false">
      <c r="B56" s="262" t="n">
        <v>54</v>
      </c>
      <c r="C56" s="263" t="e">
        <f aca="false">IF('questionnaire part 2'!#ref!="",":",'questionnaire part 2'!#ref!)</f>
        <v>#VALUE!</v>
      </c>
      <c r="D56" s="263" t="e">
        <f aca="false">IF('questionnaire part 2'!#ref!="",":",'questionnaire part 2'!#ref!)</f>
        <v>#VALUE!</v>
      </c>
      <c r="E56" s="263" t="e">
        <f aca="false">IF('questionnaire part 2'!#ref!="",":",'questionnaire part 2'!#ref!)</f>
        <v>#VALUE!</v>
      </c>
      <c r="F56" s="263" t="e">
        <f aca="false">IF('questionnaire part 2'!#ref!="",":",'questionnaire part 2'!#ref!)</f>
        <v>#VALUE!</v>
      </c>
      <c r="H56" s="264" t="s">
        <v>394</v>
      </c>
      <c r="I56" s="265" t="n">
        <f aca="false">SUMIF($C$3:$C$621,H56,$E$3:$E$621)</f>
        <v>0</v>
      </c>
    </row>
    <row r="57" customFormat="false" ht="15" hidden="false" customHeight="false" outlineLevel="0" collapsed="false">
      <c r="B57" s="262" t="n">
        <v>55</v>
      </c>
      <c r="C57" s="263" t="e">
        <f aca="false">IF('questionnaire part 2'!#ref!="",":",'questionnaire part 2'!#ref!)</f>
        <v>#VALUE!</v>
      </c>
      <c r="D57" s="263" t="e">
        <f aca="false">IF('questionnaire part 2'!#ref!="",":",'questionnaire part 2'!#ref!)</f>
        <v>#VALUE!</v>
      </c>
      <c r="E57" s="263" t="e">
        <f aca="false">IF('questionnaire part 2'!#ref!="",":",'questionnaire part 2'!#ref!)</f>
        <v>#VALUE!</v>
      </c>
      <c r="F57" s="263" t="e">
        <f aca="false">IF('questionnaire part 2'!#ref!="",":",'questionnaire part 2'!#ref!)</f>
        <v>#VALUE!</v>
      </c>
      <c r="H57" s="264" t="s">
        <v>396</v>
      </c>
      <c r="I57" s="265" t="n">
        <f aca="false">SUMIF($C$3:$C$621,H57,$E$3:$E$621)</f>
        <v>0</v>
      </c>
    </row>
    <row r="58" customFormat="false" ht="15" hidden="false" customHeight="false" outlineLevel="0" collapsed="false">
      <c r="B58" s="262" t="n">
        <v>56</v>
      </c>
      <c r="C58" s="263" t="e">
        <f aca="false">IF('questionnaire part 2'!#ref!="",":",'questionnaire part 2'!#ref!)</f>
        <v>#VALUE!</v>
      </c>
      <c r="D58" s="263" t="e">
        <f aca="false">IF('questionnaire part 2'!#ref!="",":",'questionnaire part 2'!#ref!)</f>
        <v>#VALUE!</v>
      </c>
      <c r="E58" s="263" t="e">
        <f aca="false">IF('questionnaire part 2'!#ref!="",":",'questionnaire part 2'!#ref!)</f>
        <v>#VALUE!</v>
      </c>
      <c r="F58" s="263" t="e">
        <f aca="false">IF('questionnaire part 2'!#ref!="",":",'questionnaire part 2'!#ref!)</f>
        <v>#VALUE!</v>
      </c>
      <c r="H58" s="266" t="s">
        <v>405</v>
      </c>
      <c r="I58" s="267" t="n">
        <f aca="false">SUM(I3:I57)</f>
        <v>0</v>
      </c>
    </row>
    <row r="59" customFormat="false" ht="15" hidden="false" customHeight="false" outlineLevel="0" collapsed="false">
      <c r="B59" s="262" t="n">
        <v>57</v>
      </c>
      <c r="C59" s="263" t="e">
        <f aca="false">IF('questionnaire part 2'!#ref!="",":",'questionnaire part 2'!#ref!)</f>
        <v>#VALUE!</v>
      </c>
      <c r="D59" s="263" t="e">
        <f aca="false">IF('questionnaire part 2'!#ref!="",":",'questionnaire part 2'!#ref!)</f>
        <v>#VALUE!</v>
      </c>
      <c r="E59" s="263" t="e">
        <f aca="false">IF('questionnaire part 2'!#ref!="",":",'questionnaire part 2'!#ref!)</f>
        <v>#VALUE!</v>
      </c>
      <c r="F59" s="263" t="e">
        <f aca="false">IF('questionnaire part 2'!#ref!="",":",'questionnaire part 2'!#ref!)</f>
        <v>#VALUE!</v>
      </c>
      <c r="H59" s="268" t="s">
        <v>63</v>
      </c>
      <c r="I59" s="269" t="s">
        <v>408</v>
      </c>
    </row>
    <row r="60" customFormat="false" ht="15" hidden="false" customHeight="false" outlineLevel="0" collapsed="false">
      <c r="B60" s="262" t="n">
        <v>58</v>
      </c>
      <c r="C60" s="263" t="e">
        <f aca="false">IF('questionnaire part 2'!#ref!="",":",'questionnaire part 2'!#ref!)</f>
        <v>#VALUE!</v>
      </c>
      <c r="D60" s="263" t="e">
        <f aca="false">IF('questionnaire part 2'!#ref!="",":",'questionnaire part 2'!#ref!)</f>
        <v>#VALUE!</v>
      </c>
      <c r="E60" s="263" t="e">
        <f aca="false">IF('questionnaire part 2'!#ref!="",":",'questionnaire part 2'!#ref!)</f>
        <v>#VALUE!</v>
      </c>
      <c r="F60" s="263" t="e">
        <f aca="false">IF('questionnaire part 2'!#ref!="",":",'questionnaire part 2'!#ref!)</f>
        <v>#VALUE!</v>
      </c>
      <c r="H60" s="264" t="s">
        <v>73</v>
      </c>
      <c r="I60" s="265" t="n">
        <f aca="false">SUMIF($C$3:$C$621,H60,$F$3:$F$621)</f>
        <v>0</v>
      </c>
    </row>
    <row r="61" customFormat="false" ht="15" hidden="false" customHeight="false" outlineLevel="0" collapsed="false">
      <c r="B61" s="262" t="n">
        <v>59</v>
      </c>
      <c r="C61" s="263" t="e">
        <f aca="false">IF('questionnaire part 2'!#ref!="",":",'questionnaire part 2'!#ref!)</f>
        <v>#VALUE!</v>
      </c>
      <c r="D61" s="263" t="e">
        <f aca="false">IF('questionnaire part 2'!#ref!="",":",'questionnaire part 2'!#ref!)</f>
        <v>#VALUE!</v>
      </c>
      <c r="E61" s="263" t="e">
        <f aca="false">IF('questionnaire part 2'!#ref!="",":",'questionnaire part 2'!#ref!)</f>
        <v>#VALUE!</v>
      </c>
      <c r="F61" s="263" t="e">
        <f aca="false">IF('questionnaire part 2'!#ref!="",":",'questionnaire part 2'!#ref!)</f>
        <v>#VALUE!</v>
      </c>
      <c r="H61" s="264" t="s">
        <v>77</v>
      </c>
      <c r="I61" s="265" t="n">
        <f aca="false">SUMIF($C$3:$C$621,H61,$F$3:$F$621)</f>
        <v>0</v>
      </c>
    </row>
    <row r="62" customFormat="false" ht="15" hidden="false" customHeight="false" outlineLevel="0" collapsed="false">
      <c r="B62" s="262" t="n">
        <v>60</v>
      </c>
      <c r="C62" s="263" t="e">
        <f aca="false">IF('questionnaire part 2'!#ref!="",":",'questionnaire part 2'!#ref!)</f>
        <v>#VALUE!</v>
      </c>
      <c r="D62" s="263" t="e">
        <f aca="false">IF('questionnaire part 2'!#ref!="",":",'questionnaire part 2'!#ref!)</f>
        <v>#VALUE!</v>
      </c>
      <c r="E62" s="263" t="e">
        <f aca="false">IF('questionnaire part 2'!#ref!="",":",'questionnaire part 2'!#ref!)</f>
        <v>#VALUE!</v>
      </c>
      <c r="F62" s="263" t="e">
        <f aca="false">IF('questionnaire part 2'!#ref!="",":",'questionnaire part 2'!#ref!)</f>
        <v>#VALUE!</v>
      </c>
      <c r="H62" s="264" t="s">
        <v>82</v>
      </c>
      <c r="I62" s="265" t="n">
        <f aca="false">SUMIF($C$3:$C$621,H62,$F$3:$F$621)</f>
        <v>0</v>
      </c>
    </row>
    <row r="63" customFormat="false" ht="15" hidden="false" customHeight="false" outlineLevel="0" collapsed="false">
      <c r="B63" s="262" t="n">
        <v>61</v>
      </c>
      <c r="C63" s="263" t="e">
        <f aca="false">IF('questionnaire part 2'!#ref!="",":",'questionnaire part 2'!#ref!)</f>
        <v>#VALUE!</v>
      </c>
      <c r="D63" s="263" t="e">
        <f aca="false">IF('questionnaire part 2'!#ref!="",":",'questionnaire part 2'!#ref!)</f>
        <v>#VALUE!</v>
      </c>
      <c r="E63" s="263" t="e">
        <f aca="false">IF('questionnaire part 2'!#ref!="",":",'questionnaire part 2'!#ref!)</f>
        <v>#VALUE!</v>
      </c>
      <c r="F63" s="263" t="e">
        <f aca="false">IF('questionnaire part 2'!#ref!="",":",'questionnaire part 2'!#ref!)</f>
        <v>#VALUE!</v>
      </c>
      <c r="H63" s="264" t="s">
        <v>84</v>
      </c>
      <c r="I63" s="265" t="n">
        <f aca="false">SUMIF($C$3:$C$621,H63,$F$3:$F$621)</f>
        <v>0</v>
      </c>
    </row>
    <row r="64" customFormat="false" ht="15" hidden="false" customHeight="false" outlineLevel="0" collapsed="false">
      <c r="B64" s="262" t="n">
        <v>62</v>
      </c>
      <c r="C64" s="263" t="e">
        <f aca="false">IF('questionnaire part 2'!#ref!="",":",'questionnaire part 2'!#ref!)</f>
        <v>#VALUE!</v>
      </c>
      <c r="D64" s="263" t="e">
        <f aca="false">IF('questionnaire part 2'!#ref!="",":",'questionnaire part 2'!#ref!)</f>
        <v>#VALUE!</v>
      </c>
      <c r="E64" s="263" t="e">
        <f aca="false">IF('questionnaire part 2'!#ref!="",":",'questionnaire part 2'!#ref!)</f>
        <v>#VALUE!</v>
      </c>
      <c r="F64" s="263" t="e">
        <f aca="false">IF('questionnaire part 2'!#ref!="",":",'questionnaire part 2'!#ref!)</f>
        <v>#VALUE!</v>
      </c>
      <c r="H64" s="264" t="s">
        <v>90</v>
      </c>
      <c r="I64" s="265" t="n">
        <f aca="false">SUMIF($C$3:$C$621,H64,$F$3:$F$621)</f>
        <v>0</v>
      </c>
    </row>
    <row r="65" customFormat="false" ht="15" hidden="false" customHeight="false" outlineLevel="0" collapsed="false">
      <c r="B65" s="262" t="n">
        <v>63</v>
      </c>
      <c r="C65" s="263" t="e">
        <f aca="false">IF('questionnaire part 2'!#ref!="",":",'questionnaire part 2'!#ref!)</f>
        <v>#VALUE!</v>
      </c>
      <c r="D65" s="263" t="e">
        <f aca="false">IF('questionnaire part 2'!#ref!="",":",'questionnaire part 2'!#ref!)</f>
        <v>#VALUE!</v>
      </c>
      <c r="E65" s="263" t="e">
        <f aca="false">IF('questionnaire part 2'!#ref!="",":",'questionnaire part 2'!#ref!)</f>
        <v>#VALUE!</v>
      </c>
      <c r="F65" s="263" t="e">
        <f aca="false">IF('questionnaire part 2'!#ref!="",":",'questionnaire part 2'!#ref!)</f>
        <v>#VALUE!</v>
      </c>
      <c r="H65" s="264" t="s">
        <v>102</v>
      </c>
      <c r="I65" s="265" t="n">
        <f aca="false">SUMIF($C$3:$C$621,H65,$F$3:$F$621)</f>
        <v>0</v>
      </c>
    </row>
    <row r="66" customFormat="false" ht="15" hidden="false" customHeight="false" outlineLevel="0" collapsed="false">
      <c r="B66" s="262" t="n">
        <v>64</v>
      </c>
      <c r="C66" s="263" t="e">
        <f aca="false">IF('questionnaire part 2'!#ref!="",":",'questionnaire part 2'!#ref!)</f>
        <v>#VALUE!</v>
      </c>
      <c r="D66" s="263" t="e">
        <f aca="false">IF('questionnaire part 2'!#ref!="",":",'questionnaire part 2'!#ref!)</f>
        <v>#VALUE!</v>
      </c>
      <c r="E66" s="263" t="e">
        <f aca="false">IF('questionnaire part 2'!#ref!="",":",'questionnaire part 2'!#ref!)</f>
        <v>#VALUE!</v>
      </c>
      <c r="F66" s="263" t="e">
        <f aca="false">IF('questionnaire part 2'!#ref!="",":",'questionnaire part 2'!#ref!)</f>
        <v>#VALUE!</v>
      </c>
      <c r="H66" s="264" t="s">
        <v>106</v>
      </c>
      <c r="I66" s="265" t="n">
        <f aca="false">SUMIF($C$3:$C$621,H66,$F$3:$F$621)</f>
        <v>0</v>
      </c>
    </row>
    <row r="67" customFormat="false" ht="15" hidden="false" customHeight="false" outlineLevel="0" collapsed="false">
      <c r="B67" s="262" t="n">
        <v>65</v>
      </c>
      <c r="C67" s="263" t="e">
        <f aca="false">IF('questionnaire part 2'!#ref!="",":",'questionnaire part 2'!#ref!)</f>
        <v>#VALUE!</v>
      </c>
      <c r="D67" s="263" t="e">
        <f aca="false">IF('questionnaire part 2'!#ref!="",":",'questionnaire part 2'!#ref!)</f>
        <v>#VALUE!</v>
      </c>
      <c r="E67" s="263" t="e">
        <f aca="false">IF('questionnaire part 2'!#ref!="",":",'questionnaire part 2'!#ref!)</f>
        <v>#VALUE!</v>
      </c>
      <c r="F67" s="263" t="e">
        <f aca="false">IF('questionnaire part 2'!#ref!="",":",'questionnaire part 2'!#ref!)</f>
        <v>#VALUE!</v>
      </c>
      <c r="H67" s="264" t="s">
        <v>110</v>
      </c>
      <c r="I67" s="265" t="n">
        <f aca="false">SUMIF($C$3:$C$621,H67,$F$3:$F$621)</f>
        <v>0</v>
      </c>
    </row>
    <row r="68" customFormat="false" ht="15" hidden="false" customHeight="false" outlineLevel="0" collapsed="false">
      <c r="B68" s="262" t="n">
        <v>66</v>
      </c>
      <c r="C68" s="263" t="e">
        <f aca="false">IF('questionnaire part 2'!#ref!="",":",'questionnaire part 2'!#ref!)</f>
        <v>#VALUE!</v>
      </c>
      <c r="D68" s="263" t="e">
        <f aca="false">IF('questionnaire part 2'!#ref!="",":",'questionnaire part 2'!#ref!)</f>
        <v>#VALUE!</v>
      </c>
      <c r="E68" s="263" t="e">
        <f aca="false">IF('questionnaire part 2'!#ref!="",":",'questionnaire part 2'!#ref!)</f>
        <v>#VALUE!</v>
      </c>
      <c r="F68" s="263" t="e">
        <f aca="false">IF('questionnaire part 2'!#ref!="",":",'questionnaire part 2'!#ref!)</f>
        <v>#VALUE!</v>
      </c>
      <c r="H68" s="264" t="s">
        <v>114</v>
      </c>
      <c r="I68" s="265" t="n">
        <f aca="false">SUMIF($C$3:$C$621,H68,$F$3:$F$621)</f>
        <v>0</v>
      </c>
    </row>
    <row r="69" customFormat="false" ht="15" hidden="false" customHeight="false" outlineLevel="0" collapsed="false">
      <c r="B69" s="262" t="n">
        <v>67</v>
      </c>
      <c r="C69" s="263" t="e">
        <f aca="false">IF('questionnaire part 2'!#ref!="",":",'questionnaire part 2'!#ref!)</f>
        <v>#VALUE!</v>
      </c>
      <c r="D69" s="263" t="e">
        <f aca="false">IF('questionnaire part 2'!#ref!="",":",'questionnaire part 2'!#ref!)</f>
        <v>#VALUE!</v>
      </c>
      <c r="E69" s="263" t="e">
        <f aca="false">IF('questionnaire part 2'!#ref!="",":",'questionnaire part 2'!#ref!)</f>
        <v>#VALUE!</v>
      </c>
      <c r="F69" s="263" t="e">
        <f aca="false">IF('questionnaire part 2'!#ref!="",":",'questionnaire part 2'!#ref!)</f>
        <v>#VALUE!</v>
      </c>
      <c r="H69" s="264" t="s">
        <v>312</v>
      </c>
      <c r="I69" s="265" t="n">
        <f aca="false">SUMIF($C$3:$C$621,H69,$F$3:$F$621)</f>
        <v>0</v>
      </c>
    </row>
    <row r="70" customFormat="false" ht="15" hidden="false" customHeight="false" outlineLevel="0" collapsed="false">
      <c r="B70" s="262" t="n">
        <v>68</v>
      </c>
      <c r="C70" s="263" t="e">
        <f aca="false">IF('questionnaire part 2'!#ref!="",":",'questionnaire part 2'!#ref!)</f>
        <v>#VALUE!</v>
      </c>
      <c r="D70" s="263" t="e">
        <f aca="false">IF('questionnaire part 2'!#ref!="",":",'questionnaire part 2'!#ref!)</f>
        <v>#VALUE!</v>
      </c>
      <c r="E70" s="263" t="e">
        <f aca="false">IF('questionnaire part 2'!#ref!="",":",'questionnaire part 2'!#ref!)</f>
        <v>#VALUE!</v>
      </c>
      <c r="F70" s="263" t="e">
        <f aca="false">IF('questionnaire part 2'!#ref!="",":",'questionnaire part 2'!#ref!)</f>
        <v>#VALUE!</v>
      </c>
      <c r="H70" s="264" t="s">
        <v>314</v>
      </c>
      <c r="I70" s="265" t="n">
        <f aca="false">SUMIF($C$3:$C$621,H70,$F$3:$F$621)</f>
        <v>0</v>
      </c>
    </row>
    <row r="71" customFormat="false" ht="15" hidden="false" customHeight="false" outlineLevel="0" collapsed="false">
      <c r="B71" s="262" t="n">
        <v>69</v>
      </c>
      <c r="C71" s="263" t="e">
        <f aca="false">IF('questionnaire part 2'!#ref!="",":",'questionnaire part 2'!#ref!)</f>
        <v>#VALUE!</v>
      </c>
      <c r="D71" s="263" t="e">
        <f aca="false">IF('questionnaire part 2'!#ref!="",":",'questionnaire part 2'!#ref!)</f>
        <v>#VALUE!</v>
      </c>
      <c r="E71" s="263" t="e">
        <f aca="false">IF('questionnaire part 2'!#ref!="",":",'questionnaire part 2'!#ref!)</f>
        <v>#VALUE!</v>
      </c>
      <c r="F71" s="263" t="e">
        <f aca="false">IF('questionnaire part 2'!#ref!="",":",'questionnaire part 2'!#ref!)</f>
        <v>#VALUE!</v>
      </c>
      <c r="H71" s="264" t="s">
        <v>316</v>
      </c>
      <c r="I71" s="265" t="n">
        <f aca="false">SUMIF($C$3:$C$621,H71,$F$3:$F$621)</f>
        <v>0</v>
      </c>
    </row>
    <row r="72" customFormat="false" ht="15" hidden="false" customHeight="false" outlineLevel="0" collapsed="false">
      <c r="B72" s="262" t="n">
        <v>70</v>
      </c>
      <c r="C72" s="263" t="e">
        <f aca="false">IF('questionnaire part 2'!#ref!="",":",'questionnaire part 2'!#ref!)</f>
        <v>#VALUE!</v>
      </c>
      <c r="D72" s="263" t="e">
        <f aca="false">IF('questionnaire part 2'!#ref!="",":",'questionnaire part 2'!#ref!)</f>
        <v>#VALUE!</v>
      </c>
      <c r="E72" s="263" t="e">
        <f aca="false">IF('questionnaire part 2'!#ref!="",":",'questionnaire part 2'!#ref!)</f>
        <v>#VALUE!</v>
      </c>
      <c r="F72" s="263" t="e">
        <f aca="false">IF('questionnaire part 2'!#ref!="",":",'questionnaire part 2'!#ref!)</f>
        <v>#VALUE!</v>
      </c>
      <c r="H72" s="264" t="s">
        <v>318</v>
      </c>
      <c r="I72" s="265" t="n">
        <f aca="false">SUMIF($C$3:$C$621,H72,$F$3:$F$621)</f>
        <v>0</v>
      </c>
    </row>
    <row r="73" customFormat="false" ht="15" hidden="false" customHeight="false" outlineLevel="0" collapsed="false">
      <c r="B73" s="262" t="n">
        <v>71</v>
      </c>
      <c r="C73" s="263" t="e">
        <f aca="false">IF('questionnaire part 2'!#ref!="",":",'questionnaire part 2'!#ref!)</f>
        <v>#VALUE!</v>
      </c>
      <c r="D73" s="263" t="e">
        <f aca="false">IF('questionnaire part 2'!#ref!="",":",'questionnaire part 2'!#ref!)</f>
        <v>#VALUE!</v>
      </c>
      <c r="E73" s="263" t="e">
        <f aca="false">IF('questionnaire part 2'!#ref!="",":",'questionnaire part 2'!#ref!)</f>
        <v>#VALUE!</v>
      </c>
      <c r="F73" s="263" t="e">
        <f aca="false">IF('questionnaire part 2'!#ref!="",":",'questionnaire part 2'!#ref!)</f>
        <v>#VALUE!</v>
      </c>
      <c r="H73" s="264" t="s">
        <v>320</v>
      </c>
      <c r="I73" s="265" t="n">
        <f aca="false">SUMIF($C$3:$C$621,H73,$F$3:$F$621)</f>
        <v>0</v>
      </c>
    </row>
    <row r="74" customFormat="false" ht="15" hidden="false" customHeight="false" outlineLevel="0" collapsed="false">
      <c r="B74" s="262" t="n">
        <v>72</v>
      </c>
      <c r="C74" s="263" t="e">
        <f aca="false">IF('questionnaire part 2'!#ref!="",":",'questionnaire part 2'!#ref!)</f>
        <v>#VALUE!</v>
      </c>
      <c r="D74" s="263" t="e">
        <f aca="false">IF('questionnaire part 2'!#ref!="",":",'questionnaire part 2'!#ref!)</f>
        <v>#VALUE!</v>
      </c>
      <c r="E74" s="263" t="e">
        <f aca="false">IF('questionnaire part 2'!#ref!="",":",'questionnaire part 2'!#ref!)</f>
        <v>#VALUE!</v>
      </c>
      <c r="F74" s="263" t="e">
        <f aca="false">IF('questionnaire part 2'!#ref!="",":",'questionnaire part 2'!#ref!)</f>
        <v>#VALUE!</v>
      </c>
      <c r="H74" s="264" t="s">
        <v>322</v>
      </c>
      <c r="I74" s="265" t="n">
        <f aca="false">SUMIF($C$3:$C$621,H74,$F$3:$F$621)</f>
        <v>0</v>
      </c>
    </row>
    <row r="75" customFormat="false" ht="15" hidden="false" customHeight="false" outlineLevel="0" collapsed="false">
      <c r="B75" s="262" t="n">
        <v>73</v>
      </c>
      <c r="C75" s="263" t="e">
        <f aca="false">IF('questionnaire part 2'!#ref!="",":",'questionnaire part 2'!#ref!)</f>
        <v>#VALUE!</v>
      </c>
      <c r="D75" s="263" t="e">
        <f aca="false">IF('questionnaire part 2'!#ref!="",":",'questionnaire part 2'!#ref!)</f>
        <v>#VALUE!</v>
      </c>
      <c r="E75" s="263" t="e">
        <f aca="false">IF('questionnaire part 2'!#ref!="",":",'questionnaire part 2'!#ref!)</f>
        <v>#VALUE!</v>
      </c>
      <c r="F75" s="263" t="e">
        <f aca="false">IF('questionnaire part 2'!#ref!="",":",'questionnaire part 2'!#ref!)</f>
        <v>#VALUE!</v>
      </c>
      <c r="H75" s="264" t="s">
        <v>324</v>
      </c>
      <c r="I75" s="265" t="n">
        <f aca="false">SUMIF($C$3:$C$621,H75,$F$3:$F$621)</f>
        <v>0</v>
      </c>
    </row>
    <row r="76" customFormat="false" ht="15" hidden="false" customHeight="false" outlineLevel="0" collapsed="false">
      <c r="B76" s="262" t="n">
        <v>74</v>
      </c>
      <c r="C76" s="263" t="e">
        <f aca="false">IF('questionnaire part 2'!#ref!="",":",'questionnaire part 2'!#ref!)</f>
        <v>#VALUE!</v>
      </c>
      <c r="D76" s="263" t="e">
        <f aca="false">IF('questionnaire part 2'!#ref!="",":",'questionnaire part 2'!#ref!)</f>
        <v>#VALUE!</v>
      </c>
      <c r="E76" s="263" t="e">
        <f aca="false">IF('questionnaire part 2'!#ref!="",":",'questionnaire part 2'!#ref!)</f>
        <v>#VALUE!</v>
      </c>
      <c r="F76" s="263" t="e">
        <f aca="false">IF('questionnaire part 2'!#ref!="",":",'questionnaire part 2'!#ref!)</f>
        <v>#VALUE!</v>
      </c>
      <c r="H76" s="264" t="s">
        <v>326</v>
      </c>
      <c r="I76" s="265" t="n">
        <f aca="false">SUMIF($C$3:$C$621,H76,$F$3:$F$621)</f>
        <v>0</v>
      </c>
    </row>
    <row r="77" customFormat="false" ht="15" hidden="false" customHeight="false" outlineLevel="0" collapsed="false">
      <c r="B77" s="262" t="n">
        <v>75</v>
      </c>
      <c r="C77" s="263" t="e">
        <f aca="false">IF('questionnaire part 2'!#ref!="",":",'questionnaire part 2'!#ref!)</f>
        <v>#VALUE!</v>
      </c>
      <c r="D77" s="263" t="e">
        <f aca="false">IF('questionnaire part 2'!#ref!="",":",'questionnaire part 2'!#ref!)</f>
        <v>#VALUE!</v>
      </c>
      <c r="E77" s="263" t="e">
        <f aca="false">IF('questionnaire part 2'!#ref!="",":",'questionnaire part 2'!#ref!)</f>
        <v>#VALUE!</v>
      </c>
      <c r="F77" s="263" t="e">
        <f aca="false">IF('questionnaire part 2'!#ref!="",":",'questionnaire part 2'!#ref!)</f>
        <v>#VALUE!</v>
      </c>
      <c r="H77" s="264" t="s">
        <v>151</v>
      </c>
      <c r="I77" s="265" t="n">
        <f aca="false">SUMIF($C$3:$C$621,H77,$F$3:$F$621)</f>
        <v>0</v>
      </c>
    </row>
    <row r="78" customFormat="false" ht="15" hidden="false" customHeight="false" outlineLevel="0" collapsed="false">
      <c r="B78" s="262" t="n">
        <v>76</v>
      </c>
      <c r="C78" s="263" t="e">
        <f aca="false">IF('questionnaire part 2'!#ref!="",":",'questionnaire part 2'!#ref!)</f>
        <v>#VALUE!</v>
      </c>
      <c r="D78" s="263" t="e">
        <f aca="false">IF('questionnaire part 2'!#ref!="",":",'questionnaire part 2'!#ref!)</f>
        <v>#VALUE!</v>
      </c>
      <c r="E78" s="263" t="e">
        <f aca="false">IF('questionnaire part 2'!#ref!="",":",'questionnaire part 2'!#ref!)</f>
        <v>#VALUE!</v>
      </c>
      <c r="F78" s="263" t="e">
        <f aca="false">IF('questionnaire part 2'!#ref!="",":",'questionnaire part 2'!#ref!)</f>
        <v>#VALUE!</v>
      </c>
      <c r="H78" s="264" t="s">
        <v>155</v>
      </c>
      <c r="I78" s="265" t="n">
        <f aca="false">SUMIF($C$3:$C$621,H78,$F$3:$F$621)</f>
        <v>0</v>
      </c>
    </row>
    <row r="79" customFormat="false" ht="15" hidden="false" customHeight="false" outlineLevel="0" collapsed="false">
      <c r="B79" s="262" t="n">
        <v>77</v>
      </c>
      <c r="C79" s="263" t="e">
        <f aca="false">IF('questionnaire part 2'!#ref!="",":",'questionnaire part 2'!#ref!)</f>
        <v>#VALUE!</v>
      </c>
      <c r="D79" s="263" t="e">
        <f aca="false">IF('questionnaire part 2'!#ref!="",":",'questionnaire part 2'!#ref!)</f>
        <v>#VALUE!</v>
      </c>
      <c r="E79" s="263" t="e">
        <f aca="false">IF('questionnaire part 2'!#ref!="",":",'questionnaire part 2'!#ref!)</f>
        <v>#VALUE!</v>
      </c>
      <c r="F79" s="263" t="e">
        <f aca="false">IF('questionnaire part 2'!#ref!="",":",'questionnaire part 2'!#ref!)</f>
        <v>#VALUE!</v>
      </c>
      <c r="H79" s="264" t="s">
        <v>160</v>
      </c>
      <c r="I79" s="265" t="n">
        <f aca="false">SUMIF($C$3:$C$621,H79,$F$3:$F$621)</f>
        <v>0</v>
      </c>
    </row>
    <row r="80" customFormat="false" ht="15" hidden="false" customHeight="false" outlineLevel="0" collapsed="false">
      <c r="B80" s="262" t="n">
        <v>78</v>
      </c>
      <c r="C80" s="263" t="e">
        <f aca="false">IF('questionnaire part 2'!#ref!="",":",'questionnaire part 2'!#ref!)</f>
        <v>#VALUE!</v>
      </c>
      <c r="D80" s="263" t="e">
        <f aca="false">IF('questionnaire part 2'!#ref!="",":",'questionnaire part 2'!#ref!)</f>
        <v>#VALUE!</v>
      </c>
      <c r="E80" s="263" t="e">
        <f aca="false">IF('questionnaire part 2'!#ref!="",":",'questionnaire part 2'!#ref!)</f>
        <v>#VALUE!</v>
      </c>
      <c r="F80" s="263" t="e">
        <f aca="false">IF('questionnaire part 2'!#ref!="",":",'questionnaire part 2'!#ref!)</f>
        <v>#VALUE!</v>
      </c>
      <c r="H80" s="264" t="s">
        <v>164</v>
      </c>
      <c r="I80" s="265" t="n">
        <f aca="false">SUMIF($C$3:$C$621,H80,$F$3:$F$621)</f>
        <v>0</v>
      </c>
    </row>
    <row r="81" customFormat="false" ht="15" hidden="false" customHeight="false" outlineLevel="0" collapsed="false">
      <c r="B81" s="262" t="n">
        <v>79</v>
      </c>
      <c r="C81" s="263" t="e">
        <f aca="false">IF('questionnaire part 2'!#ref!="",":",'questionnaire part 2'!#ref!)</f>
        <v>#VALUE!</v>
      </c>
      <c r="D81" s="263" t="e">
        <f aca="false">IF('questionnaire part 2'!#ref!="",":",'questionnaire part 2'!#ref!)</f>
        <v>#VALUE!</v>
      </c>
      <c r="E81" s="263" t="e">
        <f aca="false">IF('questionnaire part 2'!#ref!="",":",'questionnaire part 2'!#ref!)</f>
        <v>#VALUE!</v>
      </c>
      <c r="F81" s="263" t="e">
        <f aca="false">IF('questionnaire part 2'!#ref!="",":",'questionnaire part 2'!#ref!)</f>
        <v>#VALUE!</v>
      </c>
      <c r="H81" s="264" t="s">
        <v>169</v>
      </c>
      <c r="I81" s="265" t="n">
        <f aca="false">SUMIF($C$3:$C$621,H81,$F$3:$F$621)</f>
        <v>0</v>
      </c>
    </row>
    <row r="82" customFormat="false" ht="15" hidden="false" customHeight="false" outlineLevel="0" collapsed="false">
      <c r="B82" s="262" t="n">
        <v>80</v>
      </c>
      <c r="C82" s="263" t="e">
        <f aca="false">IF('questionnaire part 2'!#ref!="",":",'questionnaire part 2'!#ref!)</f>
        <v>#VALUE!</v>
      </c>
      <c r="D82" s="263" t="e">
        <f aca="false">IF('questionnaire part 2'!#ref!="",":",'questionnaire part 2'!#ref!)</f>
        <v>#VALUE!</v>
      </c>
      <c r="E82" s="263" t="e">
        <f aca="false">IF('questionnaire part 2'!#ref!="",":",'questionnaire part 2'!#ref!)</f>
        <v>#VALUE!</v>
      </c>
      <c r="F82" s="263" t="e">
        <f aca="false">IF('questionnaire part 2'!#ref!="",":",'questionnaire part 2'!#ref!)</f>
        <v>#VALUE!</v>
      </c>
      <c r="H82" s="264" t="s">
        <v>173</v>
      </c>
      <c r="I82" s="265" t="n">
        <f aca="false">SUMIF($C$3:$C$621,H82,$F$3:$F$621)</f>
        <v>0</v>
      </c>
    </row>
    <row r="83" customFormat="false" ht="15" hidden="false" customHeight="false" outlineLevel="0" collapsed="false">
      <c r="B83" s="262" t="n">
        <v>81</v>
      </c>
      <c r="C83" s="263" t="e">
        <f aca="false">IF('questionnaire part 2'!#ref!="",":",'questionnaire part 2'!#ref!)</f>
        <v>#VALUE!</v>
      </c>
      <c r="D83" s="263" t="e">
        <f aca="false">IF('questionnaire part 2'!#ref!="",":",'questionnaire part 2'!#ref!)</f>
        <v>#VALUE!</v>
      </c>
      <c r="E83" s="263" t="e">
        <f aca="false">IF('questionnaire part 2'!#ref!="",":",'questionnaire part 2'!#ref!)</f>
        <v>#VALUE!</v>
      </c>
      <c r="F83" s="263" t="e">
        <f aca="false">IF('questionnaire part 2'!#ref!="",":",'questionnaire part 2'!#ref!)</f>
        <v>#VALUE!</v>
      </c>
      <c r="H83" s="264" t="s">
        <v>334</v>
      </c>
      <c r="I83" s="265" t="n">
        <f aca="false">SUMIF($C$3:$C$621,H83,$F$3:$F$621)</f>
        <v>0</v>
      </c>
    </row>
    <row r="84" customFormat="false" ht="15" hidden="false" customHeight="false" outlineLevel="0" collapsed="false">
      <c r="B84" s="262" t="n">
        <v>82</v>
      </c>
      <c r="C84" s="263" t="e">
        <f aca="false">IF('questionnaire part 2'!#ref!="",":",'questionnaire part 2'!#ref!)</f>
        <v>#VALUE!</v>
      </c>
      <c r="D84" s="263" t="e">
        <f aca="false">IF('questionnaire part 2'!#ref!="",":",'questionnaire part 2'!#ref!)</f>
        <v>#VALUE!</v>
      </c>
      <c r="E84" s="263" t="e">
        <f aca="false">IF('questionnaire part 2'!#ref!="",":",'questionnaire part 2'!#ref!)</f>
        <v>#VALUE!</v>
      </c>
      <c r="F84" s="263" t="e">
        <f aca="false">IF('questionnaire part 2'!#ref!="",":",'questionnaire part 2'!#ref!)</f>
        <v>#VALUE!</v>
      </c>
      <c r="H84" s="264" t="s">
        <v>336</v>
      </c>
      <c r="I84" s="265" t="n">
        <f aca="false">SUMIF($C$3:$C$621,H84,$F$3:$F$621)</f>
        <v>0</v>
      </c>
    </row>
    <row r="85" customFormat="false" ht="15" hidden="false" customHeight="false" outlineLevel="0" collapsed="false">
      <c r="B85" s="262" t="n">
        <v>83</v>
      </c>
      <c r="C85" s="263" t="e">
        <f aca="false">IF('questionnaire part 2'!#ref!="",":",'questionnaire part 2'!#ref!)</f>
        <v>#VALUE!</v>
      </c>
      <c r="D85" s="263" t="e">
        <f aca="false">IF('questionnaire part 2'!#ref!="",":",'questionnaire part 2'!#ref!)</f>
        <v>#VALUE!</v>
      </c>
      <c r="E85" s="263" t="e">
        <f aca="false">IF('questionnaire part 2'!#ref!="",":",'questionnaire part 2'!#ref!)</f>
        <v>#VALUE!</v>
      </c>
      <c r="F85" s="263" t="e">
        <f aca="false">IF('questionnaire part 2'!#ref!="",":",'questionnaire part 2'!#ref!)</f>
        <v>#VALUE!</v>
      </c>
      <c r="H85" s="264" t="s">
        <v>338</v>
      </c>
      <c r="I85" s="265" t="n">
        <f aca="false">SUMIF($C$3:$C$621,H85,$F$3:$F$621)</f>
        <v>0</v>
      </c>
    </row>
    <row r="86" customFormat="false" ht="15" hidden="false" customHeight="false" outlineLevel="0" collapsed="false">
      <c r="B86" s="262" t="n">
        <v>84</v>
      </c>
      <c r="C86" s="263" t="e">
        <f aca="false">IF('questionnaire part 2'!#ref!="",":",'questionnaire part 2'!#ref!)</f>
        <v>#VALUE!</v>
      </c>
      <c r="D86" s="263" t="e">
        <f aca="false">IF('questionnaire part 2'!#ref!="",":",'questionnaire part 2'!#ref!)</f>
        <v>#VALUE!</v>
      </c>
      <c r="E86" s="263" t="e">
        <f aca="false">IF('questionnaire part 2'!#ref!="",":",'questionnaire part 2'!#ref!)</f>
        <v>#VALUE!</v>
      </c>
      <c r="F86" s="263" t="e">
        <f aca="false">IF('questionnaire part 2'!#ref!="",":",'questionnaire part 2'!#ref!)</f>
        <v>#VALUE!</v>
      </c>
      <c r="H86" s="264" t="s">
        <v>340</v>
      </c>
      <c r="I86" s="265" t="n">
        <f aca="false">SUMIF($C$3:$C$621,H86,$F$3:$F$621)</f>
        <v>0</v>
      </c>
    </row>
    <row r="87" customFormat="false" ht="15" hidden="false" customHeight="false" outlineLevel="0" collapsed="false">
      <c r="B87" s="262" t="n">
        <v>85</v>
      </c>
      <c r="C87" s="263" t="e">
        <f aca="false">IF('questionnaire part 2'!#ref!="",":",'questionnaire part 2'!#ref!)</f>
        <v>#VALUE!</v>
      </c>
      <c r="D87" s="263" t="e">
        <f aca="false">IF('questionnaire part 2'!#ref!="",":",'questionnaire part 2'!#ref!)</f>
        <v>#VALUE!</v>
      </c>
      <c r="E87" s="263" t="e">
        <f aca="false">IF('questionnaire part 2'!#ref!="",":",'questionnaire part 2'!#ref!)</f>
        <v>#VALUE!</v>
      </c>
      <c r="F87" s="263" t="e">
        <f aca="false">IF('questionnaire part 2'!#ref!="",":",'questionnaire part 2'!#ref!)</f>
        <v>#VALUE!</v>
      </c>
      <c r="H87" s="264" t="s">
        <v>342</v>
      </c>
      <c r="I87" s="265" t="n">
        <f aca="false">SUMIF($C$3:$C$621,H87,$F$3:$F$621)</f>
        <v>0</v>
      </c>
    </row>
    <row r="88" customFormat="false" ht="15" hidden="false" customHeight="false" outlineLevel="0" collapsed="false">
      <c r="B88" s="262" t="n">
        <v>86</v>
      </c>
      <c r="C88" s="263" t="e">
        <f aca="false">IF('questionnaire part 2'!#ref!="",":",'questionnaire part 2'!#ref!)</f>
        <v>#VALUE!</v>
      </c>
      <c r="D88" s="263" t="e">
        <f aca="false">IF('questionnaire part 2'!#ref!="",":",'questionnaire part 2'!#ref!)</f>
        <v>#VALUE!</v>
      </c>
      <c r="E88" s="263" t="e">
        <f aca="false">IF('questionnaire part 2'!#ref!="",":",'questionnaire part 2'!#ref!)</f>
        <v>#VALUE!</v>
      </c>
      <c r="F88" s="263" t="e">
        <f aca="false">IF('questionnaire part 2'!#ref!="",":",'questionnaire part 2'!#ref!)</f>
        <v>#VALUE!</v>
      </c>
      <c r="H88" s="264" t="s">
        <v>344</v>
      </c>
      <c r="I88" s="265" t="n">
        <f aca="false">SUMIF($C$3:$C$621,H88,$F$3:$F$621)</f>
        <v>0</v>
      </c>
    </row>
    <row r="89" customFormat="false" ht="15" hidden="false" customHeight="false" outlineLevel="0" collapsed="false">
      <c r="B89" s="262" t="n">
        <v>87</v>
      </c>
      <c r="C89" s="263" t="e">
        <f aca="false">IF('questionnaire part 2'!#ref!="",":",'questionnaire part 2'!#ref!)</f>
        <v>#VALUE!</v>
      </c>
      <c r="D89" s="263" t="e">
        <f aca="false">IF('questionnaire part 2'!#ref!="",":",'questionnaire part 2'!#ref!)</f>
        <v>#VALUE!</v>
      </c>
      <c r="E89" s="263" t="e">
        <f aca="false">IF('questionnaire part 2'!#ref!="",":",'questionnaire part 2'!#ref!)</f>
        <v>#VALUE!</v>
      </c>
      <c r="F89" s="263" t="e">
        <f aca="false">IF('questionnaire part 2'!#ref!="",":",'questionnaire part 2'!#ref!)</f>
        <v>#VALUE!</v>
      </c>
      <c r="H89" s="264" t="s">
        <v>346</v>
      </c>
      <c r="I89" s="265" t="n">
        <f aca="false">SUMIF($C$3:$C$621,H89,$F$3:$F$621)</f>
        <v>0</v>
      </c>
    </row>
    <row r="90" customFormat="false" ht="15" hidden="false" customHeight="false" outlineLevel="0" collapsed="false">
      <c r="B90" s="262" t="n">
        <v>88</v>
      </c>
      <c r="C90" s="263" t="e">
        <f aca="false">IF('questionnaire part 2'!#ref!="",":",'questionnaire part 2'!#ref!)</f>
        <v>#VALUE!</v>
      </c>
      <c r="D90" s="263" t="e">
        <f aca="false">IF('questionnaire part 2'!#ref!="",":",'questionnaire part 2'!#ref!)</f>
        <v>#VALUE!</v>
      </c>
      <c r="E90" s="263" t="e">
        <f aca="false">IF('questionnaire part 2'!#ref!="",":",'questionnaire part 2'!#ref!)</f>
        <v>#VALUE!</v>
      </c>
      <c r="F90" s="263" t="e">
        <f aca="false">IF('questionnaire part 2'!#ref!="",":",'questionnaire part 2'!#ref!)</f>
        <v>#VALUE!</v>
      </c>
      <c r="H90" s="264" t="s">
        <v>348</v>
      </c>
      <c r="I90" s="265" t="n">
        <f aca="false">SUMIF($C$3:$C$621,H90,$F$3:$F$621)</f>
        <v>0</v>
      </c>
    </row>
    <row r="91" customFormat="false" ht="15" hidden="false" customHeight="false" outlineLevel="0" collapsed="false">
      <c r="B91" s="262" t="n">
        <v>89</v>
      </c>
      <c r="C91" s="263" t="e">
        <f aca="false">IF('questionnaire part 2'!#ref!="",":",'questionnaire part 2'!#ref!)</f>
        <v>#VALUE!</v>
      </c>
      <c r="D91" s="263" t="e">
        <f aca="false">IF('questionnaire part 2'!#ref!="",":",'questionnaire part 2'!#ref!)</f>
        <v>#VALUE!</v>
      </c>
      <c r="E91" s="263" t="e">
        <f aca="false">IF('questionnaire part 2'!#ref!="",":",'questionnaire part 2'!#ref!)</f>
        <v>#VALUE!</v>
      </c>
      <c r="F91" s="263" t="e">
        <f aca="false">IF('questionnaire part 2'!#ref!="",":",'questionnaire part 2'!#ref!)</f>
        <v>#VALUE!</v>
      </c>
      <c r="H91" s="264" t="s">
        <v>350</v>
      </c>
      <c r="I91" s="265" t="n">
        <f aca="false">SUMIF($C$3:$C$621,H91,$F$3:$F$621)</f>
        <v>0</v>
      </c>
    </row>
    <row r="92" customFormat="false" ht="15" hidden="false" customHeight="false" outlineLevel="0" collapsed="false">
      <c r="B92" s="262" t="n">
        <v>90</v>
      </c>
      <c r="C92" s="263" t="e">
        <f aca="false">IF('questionnaire part 2'!#ref!="",":",'questionnaire part 2'!#ref!)</f>
        <v>#VALUE!</v>
      </c>
      <c r="D92" s="263" t="e">
        <f aca="false">IF('questionnaire part 2'!#ref!="",":",'questionnaire part 2'!#ref!)</f>
        <v>#VALUE!</v>
      </c>
      <c r="E92" s="263" t="e">
        <f aca="false">IF('questionnaire part 2'!#ref!="",":",'questionnaire part 2'!#ref!)</f>
        <v>#VALUE!</v>
      </c>
      <c r="F92" s="263" t="e">
        <f aca="false">IF('questionnaire part 2'!#ref!="",":",'questionnaire part 2'!#ref!)</f>
        <v>#VALUE!</v>
      </c>
      <c r="H92" s="264" t="s">
        <v>352</v>
      </c>
      <c r="I92" s="265" t="n">
        <f aca="false">SUMIF($C$3:$C$621,H92,$F$3:$F$621)</f>
        <v>0</v>
      </c>
    </row>
    <row r="93" customFormat="false" ht="15" hidden="false" customHeight="false" outlineLevel="0" collapsed="false">
      <c r="B93" s="262" t="n">
        <v>91</v>
      </c>
      <c r="C93" s="263" t="e">
        <f aca="false">IF('questionnaire part 2'!#ref!="",":",'questionnaire part 2'!#ref!)</f>
        <v>#VALUE!</v>
      </c>
      <c r="D93" s="263" t="e">
        <f aca="false">IF('questionnaire part 2'!#ref!="",":",'questionnaire part 2'!#ref!)</f>
        <v>#VALUE!</v>
      </c>
      <c r="E93" s="263" t="e">
        <f aca="false">IF('questionnaire part 2'!#ref!="",":",'questionnaire part 2'!#ref!)</f>
        <v>#VALUE!</v>
      </c>
      <c r="F93" s="263" t="e">
        <f aca="false">IF('questionnaire part 2'!#ref!="",":",'questionnaire part 2'!#ref!)</f>
        <v>#VALUE!</v>
      </c>
      <c r="H93" s="264" t="s">
        <v>354</v>
      </c>
      <c r="I93" s="265" t="n">
        <f aca="false">SUMIF($C$3:$C$621,H93,$F$3:$F$621)</f>
        <v>0</v>
      </c>
    </row>
    <row r="94" customFormat="false" ht="15" hidden="false" customHeight="false" outlineLevel="0" collapsed="false">
      <c r="B94" s="262" t="n">
        <v>92</v>
      </c>
      <c r="C94" s="263" t="e">
        <f aca="false">IF('questionnaire part 2'!#ref!="",":",'questionnaire part 2'!#ref!)</f>
        <v>#VALUE!</v>
      </c>
      <c r="D94" s="263" t="e">
        <f aca="false">IF('questionnaire part 2'!#ref!="",":",'questionnaire part 2'!#ref!)</f>
        <v>#VALUE!</v>
      </c>
      <c r="E94" s="263" t="e">
        <f aca="false">IF('questionnaire part 2'!#ref!="",":",'questionnaire part 2'!#ref!)</f>
        <v>#VALUE!</v>
      </c>
      <c r="F94" s="263" t="e">
        <f aca="false">IF('questionnaire part 2'!#ref!="",":",'questionnaire part 2'!#ref!)</f>
        <v>#VALUE!</v>
      </c>
      <c r="H94" s="264" t="s">
        <v>356</v>
      </c>
      <c r="I94" s="265" t="n">
        <f aca="false">SUMIF($C$3:$C$621,H94,$F$3:$F$621)</f>
        <v>0</v>
      </c>
    </row>
    <row r="95" customFormat="false" ht="15" hidden="false" customHeight="false" outlineLevel="0" collapsed="false">
      <c r="B95" s="262" t="n">
        <v>93</v>
      </c>
      <c r="C95" s="263" t="e">
        <f aca="false">IF('questionnaire part 2'!#ref!="",":",'questionnaire part 2'!#ref!)</f>
        <v>#VALUE!</v>
      </c>
      <c r="D95" s="263" t="e">
        <f aca="false">IF('questionnaire part 2'!#ref!="",":",'questionnaire part 2'!#ref!)</f>
        <v>#VALUE!</v>
      </c>
      <c r="E95" s="263" t="e">
        <f aca="false">IF('questionnaire part 2'!#ref!="",":",'questionnaire part 2'!#ref!)</f>
        <v>#VALUE!</v>
      </c>
      <c r="F95" s="263" t="e">
        <f aca="false">IF('questionnaire part 2'!#ref!="",":",'questionnaire part 2'!#ref!)</f>
        <v>#VALUE!</v>
      </c>
      <c r="H95" s="264" t="s">
        <v>358</v>
      </c>
      <c r="I95" s="265" t="n">
        <f aca="false">SUMIF($C$3:$C$621,H95,$F$3:$F$621)</f>
        <v>0</v>
      </c>
    </row>
    <row r="96" customFormat="false" ht="15" hidden="false" customHeight="false" outlineLevel="0" collapsed="false">
      <c r="B96" s="262" t="n">
        <v>94</v>
      </c>
      <c r="C96" s="263" t="e">
        <f aca="false">IF('questionnaire part 2'!#ref!="",":",'questionnaire part 2'!#ref!)</f>
        <v>#VALUE!</v>
      </c>
      <c r="D96" s="263" t="e">
        <f aca="false">IF('questionnaire part 2'!#ref!="",":",'questionnaire part 2'!#ref!)</f>
        <v>#VALUE!</v>
      </c>
      <c r="E96" s="263" t="e">
        <f aca="false">IF('questionnaire part 2'!#ref!="",":",'questionnaire part 2'!#ref!)</f>
        <v>#VALUE!</v>
      </c>
      <c r="F96" s="263" t="e">
        <f aca="false">IF('questionnaire part 2'!#ref!="",":",'questionnaire part 2'!#ref!)</f>
        <v>#VALUE!</v>
      </c>
      <c r="H96" s="264" t="s">
        <v>360</v>
      </c>
      <c r="I96" s="265" t="n">
        <f aca="false">SUMIF($C$3:$C$621,H96,$F$3:$F$621)</f>
        <v>0</v>
      </c>
    </row>
    <row r="97" customFormat="false" ht="15" hidden="false" customHeight="false" outlineLevel="0" collapsed="false">
      <c r="B97" s="262" t="n">
        <v>95</v>
      </c>
      <c r="C97" s="263" t="e">
        <f aca="false">IF('questionnaire part 2'!#ref!="",":",'questionnaire part 2'!#ref!)</f>
        <v>#VALUE!</v>
      </c>
      <c r="D97" s="263" t="e">
        <f aca="false">IF('questionnaire part 2'!#ref!="",":",'questionnaire part 2'!#ref!)</f>
        <v>#VALUE!</v>
      </c>
      <c r="E97" s="263" t="e">
        <f aca="false">IF('questionnaire part 2'!#ref!="",":",'questionnaire part 2'!#ref!)</f>
        <v>#VALUE!</v>
      </c>
      <c r="F97" s="263" t="e">
        <f aca="false">IF('questionnaire part 2'!#ref!="",":",'questionnaire part 2'!#ref!)</f>
        <v>#VALUE!</v>
      </c>
      <c r="H97" s="264" t="s">
        <v>362</v>
      </c>
      <c r="I97" s="265" t="n">
        <f aca="false">SUMIF($C$3:$C$621,H97,$F$3:$F$621)</f>
        <v>0</v>
      </c>
    </row>
    <row r="98" customFormat="false" ht="15" hidden="false" customHeight="false" outlineLevel="0" collapsed="false">
      <c r="B98" s="262" t="n">
        <v>96</v>
      </c>
      <c r="C98" s="263" t="e">
        <f aca="false">IF('questionnaire part 2'!#ref!="",":",'questionnaire part 2'!#ref!)</f>
        <v>#VALUE!</v>
      </c>
      <c r="D98" s="263" t="e">
        <f aca="false">IF('questionnaire part 2'!#ref!="",":",'questionnaire part 2'!#ref!)</f>
        <v>#VALUE!</v>
      </c>
      <c r="E98" s="263" t="e">
        <f aca="false">IF('questionnaire part 2'!#ref!="",":",'questionnaire part 2'!#ref!)</f>
        <v>#VALUE!</v>
      </c>
      <c r="F98" s="263" t="e">
        <f aca="false">IF('questionnaire part 2'!#ref!="",":",'questionnaire part 2'!#ref!)</f>
        <v>#VALUE!</v>
      </c>
      <c r="H98" s="264" t="s">
        <v>364</v>
      </c>
      <c r="I98" s="265" t="n">
        <f aca="false">SUMIF($C$3:$C$621,H98,$F$3:$F$621)</f>
        <v>0</v>
      </c>
    </row>
    <row r="99" customFormat="false" ht="15" hidden="false" customHeight="false" outlineLevel="0" collapsed="false">
      <c r="B99" s="262" t="n">
        <v>97</v>
      </c>
      <c r="C99" s="263" t="e">
        <f aca="false">IF('questionnaire part 2'!#ref!="",":",'questionnaire part 2'!#ref!)</f>
        <v>#VALUE!</v>
      </c>
      <c r="D99" s="263" t="e">
        <f aca="false">IF('questionnaire part 2'!#ref!="",":",'questionnaire part 2'!#ref!)</f>
        <v>#VALUE!</v>
      </c>
      <c r="E99" s="263" t="e">
        <f aca="false">IF('questionnaire part 2'!#ref!="",":",'questionnaire part 2'!#ref!)</f>
        <v>#VALUE!</v>
      </c>
      <c r="F99" s="263" t="e">
        <f aca="false">IF('questionnaire part 2'!#ref!="",":",'questionnaire part 2'!#ref!)</f>
        <v>#VALUE!</v>
      </c>
      <c r="H99" s="264" t="s">
        <v>366</v>
      </c>
      <c r="I99" s="265" t="n">
        <f aca="false">SUMIF($C$3:$C$621,H99,$F$3:$F$621)</f>
        <v>0</v>
      </c>
    </row>
    <row r="100" customFormat="false" ht="15" hidden="false" customHeight="false" outlineLevel="0" collapsed="false">
      <c r="B100" s="262" t="n">
        <v>98</v>
      </c>
      <c r="C100" s="263" t="e">
        <f aca="false">IF('questionnaire part 2'!#ref!="",":",'questionnaire part 2'!#ref!)</f>
        <v>#VALUE!</v>
      </c>
      <c r="D100" s="263" t="e">
        <f aca="false">IF('questionnaire part 2'!#ref!="",":",'questionnaire part 2'!#ref!)</f>
        <v>#VALUE!</v>
      </c>
      <c r="E100" s="263" t="e">
        <f aca="false">IF('questionnaire part 2'!#ref!="",":",'questionnaire part 2'!#ref!)</f>
        <v>#VALUE!</v>
      </c>
      <c r="F100" s="263" t="e">
        <f aca="false">IF('questionnaire part 2'!#ref!="",":",'questionnaire part 2'!#ref!)</f>
        <v>#VALUE!</v>
      </c>
      <c r="H100" s="264" t="s">
        <v>368</v>
      </c>
      <c r="I100" s="265" t="n">
        <f aca="false">SUMIF($C$3:$C$621,H100,$F$3:$F$621)</f>
        <v>0</v>
      </c>
    </row>
    <row r="101" customFormat="false" ht="15" hidden="false" customHeight="false" outlineLevel="0" collapsed="false">
      <c r="B101" s="262" t="n">
        <v>99</v>
      </c>
      <c r="C101" s="263" t="e">
        <f aca="false">IF('questionnaire part 2'!#ref!="",":",'questionnaire part 2'!#ref!)</f>
        <v>#VALUE!</v>
      </c>
      <c r="D101" s="263" t="e">
        <f aca="false">IF('questionnaire part 2'!#ref!="",":",'questionnaire part 2'!#ref!)</f>
        <v>#VALUE!</v>
      </c>
      <c r="E101" s="263" t="e">
        <f aca="false">IF('questionnaire part 2'!#ref!="",":",'questionnaire part 2'!#ref!)</f>
        <v>#VALUE!</v>
      </c>
      <c r="F101" s="263" t="e">
        <f aca="false">IF('questionnaire part 2'!#ref!="",":",'questionnaire part 2'!#ref!)</f>
        <v>#VALUE!</v>
      </c>
      <c r="H101" s="264" t="s">
        <v>370</v>
      </c>
      <c r="I101" s="265" t="n">
        <f aca="false">SUMIF($C$3:$C$621,H101,$F$3:$F$621)</f>
        <v>0</v>
      </c>
    </row>
    <row r="102" customFormat="false" ht="15" hidden="false" customHeight="false" outlineLevel="0" collapsed="false">
      <c r="B102" s="262" t="n">
        <v>100</v>
      </c>
      <c r="C102" s="263" t="e">
        <f aca="false">IF('questionnaire part 2'!#ref!="",":",'questionnaire part 2'!#ref!)</f>
        <v>#VALUE!</v>
      </c>
      <c r="D102" s="263" t="e">
        <f aca="false">IF('questionnaire part 2'!#ref!="",":",'questionnaire part 2'!#ref!)</f>
        <v>#VALUE!</v>
      </c>
      <c r="E102" s="263" t="e">
        <f aca="false">IF('questionnaire part 2'!#ref!="",":",'questionnaire part 2'!#ref!)</f>
        <v>#VALUE!</v>
      </c>
      <c r="F102" s="263" t="e">
        <f aca="false">IF('questionnaire part 2'!#ref!="",":",'questionnaire part 2'!#ref!)</f>
        <v>#VALUE!</v>
      </c>
      <c r="H102" s="264" t="s">
        <v>372</v>
      </c>
      <c r="I102" s="265" t="n">
        <f aca="false">SUMIF($C$3:$C$621,H102,$F$3:$F$621)</f>
        <v>0</v>
      </c>
    </row>
    <row r="103" customFormat="false" ht="15" hidden="false" customHeight="false" outlineLevel="0" collapsed="false">
      <c r="B103" s="262" t="n">
        <v>101</v>
      </c>
      <c r="C103" s="263" t="e">
        <f aca="false">IF('questionnaire part 2'!#ref!="",":",'questionnaire part 2'!#ref!)</f>
        <v>#VALUE!</v>
      </c>
      <c r="D103" s="263" t="e">
        <f aca="false">IF('questionnaire part 2'!#ref!="",":",'questionnaire part 2'!#ref!)</f>
        <v>#VALUE!</v>
      </c>
      <c r="E103" s="263" t="e">
        <f aca="false">IF('questionnaire part 2'!#ref!="",":",'questionnaire part 2'!#ref!)</f>
        <v>#VALUE!</v>
      </c>
      <c r="F103" s="263" t="e">
        <f aca="false">IF('questionnaire part 2'!#ref!="",":",'questionnaire part 2'!#ref!)</f>
        <v>#VALUE!</v>
      </c>
      <c r="H103" s="264" t="s">
        <v>374</v>
      </c>
      <c r="I103" s="265" t="n">
        <f aca="false">SUMIF($C$3:$C$621,H103,$F$3:$F$621)</f>
        <v>0</v>
      </c>
    </row>
    <row r="104" customFormat="false" ht="15" hidden="false" customHeight="false" outlineLevel="0" collapsed="false">
      <c r="B104" s="262" t="n">
        <v>102</v>
      </c>
      <c r="C104" s="263" t="e">
        <f aca="false">IF('questionnaire part 2'!#ref!="",":",'questionnaire part 2'!#ref!)</f>
        <v>#VALUE!</v>
      </c>
      <c r="D104" s="263" t="e">
        <f aca="false">IF('questionnaire part 2'!#ref!="",":",'questionnaire part 2'!#ref!)</f>
        <v>#VALUE!</v>
      </c>
      <c r="E104" s="263" t="e">
        <f aca="false">IF('questionnaire part 2'!#ref!="",":",'questionnaire part 2'!#ref!)</f>
        <v>#VALUE!</v>
      </c>
      <c r="F104" s="263" t="e">
        <f aca="false">IF('questionnaire part 2'!#ref!="",":",'questionnaire part 2'!#ref!)</f>
        <v>#VALUE!</v>
      </c>
      <c r="H104" s="264" t="s">
        <v>376</v>
      </c>
      <c r="I104" s="265" t="n">
        <f aca="false">SUMIF($C$3:$C$621,H104,$F$3:$F$621)</f>
        <v>0</v>
      </c>
    </row>
    <row r="105" customFormat="false" ht="15" hidden="false" customHeight="false" outlineLevel="0" collapsed="false">
      <c r="B105" s="262" t="n">
        <v>103</v>
      </c>
      <c r="C105" s="263" t="e">
        <f aca="false">IF('questionnaire part 2'!#ref!="",":",'questionnaire part 2'!#ref!)</f>
        <v>#VALUE!</v>
      </c>
      <c r="D105" s="263" t="e">
        <f aca="false">IF('questionnaire part 2'!#ref!="",":",'questionnaire part 2'!#ref!)</f>
        <v>#VALUE!</v>
      </c>
      <c r="E105" s="263" t="e">
        <f aca="false">IF('questionnaire part 2'!#ref!="",":",'questionnaire part 2'!#ref!)</f>
        <v>#VALUE!</v>
      </c>
      <c r="F105" s="263" t="e">
        <f aca="false">IF('questionnaire part 2'!#ref!="",":",'questionnaire part 2'!#ref!)</f>
        <v>#VALUE!</v>
      </c>
      <c r="H105" s="264" t="s">
        <v>378</v>
      </c>
      <c r="I105" s="265" t="n">
        <f aca="false">SUMIF($C$3:$C$621,H105,$F$3:$F$621)</f>
        <v>0</v>
      </c>
    </row>
    <row r="106" customFormat="false" ht="15" hidden="false" customHeight="false" outlineLevel="0" collapsed="false">
      <c r="B106" s="262" t="n">
        <v>104</v>
      </c>
      <c r="C106" s="263" t="e">
        <f aca="false">IF('questionnaire part 2'!#ref!="",":",'questionnaire part 2'!#ref!)</f>
        <v>#VALUE!</v>
      </c>
      <c r="D106" s="263" t="e">
        <f aca="false">IF('questionnaire part 2'!#ref!="",":",'questionnaire part 2'!#ref!)</f>
        <v>#VALUE!</v>
      </c>
      <c r="E106" s="263" t="e">
        <f aca="false">IF('questionnaire part 2'!#ref!="",":",'questionnaire part 2'!#ref!)</f>
        <v>#VALUE!</v>
      </c>
      <c r="F106" s="263" t="e">
        <f aca="false">IF('questionnaire part 2'!#ref!="",":",'questionnaire part 2'!#ref!)</f>
        <v>#VALUE!</v>
      </c>
      <c r="H106" s="264" t="s">
        <v>380</v>
      </c>
      <c r="I106" s="265" t="n">
        <f aca="false">SUMIF($C$3:$C$621,H106,$F$3:$F$621)</f>
        <v>0</v>
      </c>
    </row>
    <row r="107" customFormat="false" ht="15" hidden="false" customHeight="false" outlineLevel="0" collapsed="false">
      <c r="B107" s="262" t="n">
        <v>105</v>
      </c>
      <c r="C107" s="263" t="e">
        <f aca="false">IF('questionnaire part 2'!#ref!="",":",'questionnaire part 2'!#ref!)</f>
        <v>#VALUE!</v>
      </c>
      <c r="D107" s="263" t="e">
        <f aca="false">IF('questionnaire part 2'!#ref!="",":",'questionnaire part 2'!#ref!)</f>
        <v>#VALUE!</v>
      </c>
      <c r="E107" s="263" t="e">
        <f aca="false">IF('questionnaire part 2'!#ref!="",":",'questionnaire part 2'!#ref!)</f>
        <v>#VALUE!</v>
      </c>
      <c r="F107" s="263" t="e">
        <f aca="false">IF('questionnaire part 2'!#ref!="",":",'questionnaire part 2'!#ref!)</f>
        <v>#VALUE!</v>
      </c>
      <c r="H107" s="264" t="s">
        <v>382</v>
      </c>
      <c r="I107" s="265" t="n">
        <f aca="false">SUMIF($C$3:$C$621,H107,$F$3:$F$621)</f>
        <v>0</v>
      </c>
    </row>
    <row r="108" customFormat="false" ht="15" hidden="false" customHeight="false" outlineLevel="0" collapsed="false">
      <c r="B108" s="262" t="n">
        <v>106</v>
      </c>
      <c r="C108" s="263" t="e">
        <f aca="false">IF('questionnaire part 2'!#ref!="",":",'questionnaire part 2'!#ref!)</f>
        <v>#VALUE!</v>
      </c>
      <c r="D108" s="263" t="e">
        <f aca="false">IF('questionnaire part 2'!#ref!="",":",'questionnaire part 2'!#ref!)</f>
        <v>#VALUE!</v>
      </c>
      <c r="E108" s="263" t="e">
        <f aca="false">IF('questionnaire part 2'!#ref!="",":",'questionnaire part 2'!#ref!)</f>
        <v>#VALUE!</v>
      </c>
      <c r="F108" s="263" t="e">
        <f aca="false">IF('questionnaire part 2'!#ref!="",":",'questionnaire part 2'!#ref!)</f>
        <v>#VALUE!</v>
      </c>
      <c r="H108" s="264" t="s">
        <v>384</v>
      </c>
      <c r="I108" s="265" t="n">
        <f aca="false">SUMIF($C$3:$C$621,H108,$F$3:$F$621)</f>
        <v>0</v>
      </c>
    </row>
    <row r="109" customFormat="false" ht="15" hidden="false" customHeight="false" outlineLevel="0" collapsed="false">
      <c r="B109" s="262" t="n">
        <v>107</v>
      </c>
      <c r="C109" s="263" t="e">
        <f aca="false">IF('questionnaire part 2'!#ref!="",":",'questionnaire part 2'!#ref!)</f>
        <v>#VALUE!</v>
      </c>
      <c r="D109" s="263" t="e">
        <f aca="false">IF('questionnaire part 2'!#ref!="",":",'questionnaire part 2'!#ref!)</f>
        <v>#VALUE!</v>
      </c>
      <c r="E109" s="263" t="e">
        <f aca="false">IF('questionnaire part 2'!#ref!="",":",'questionnaire part 2'!#ref!)</f>
        <v>#VALUE!</v>
      </c>
      <c r="F109" s="263" t="e">
        <f aca="false">IF('questionnaire part 2'!#ref!="",":",'questionnaire part 2'!#ref!)</f>
        <v>#VALUE!</v>
      </c>
      <c r="H109" s="264" t="s">
        <v>386</v>
      </c>
      <c r="I109" s="265" t="n">
        <f aca="false">SUMIF($C$3:$C$621,H109,$F$3:$F$621)</f>
        <v>0</v>
      </c>
    </row>
    <row r="110" customFormat="false" ht="15" hidden="false" customHeight="false" outlineLevel="0" collapsed="false">
      <c r="B110" s="262" t="n">
        <v>108</v>
      </c>
      <c r="C110" s="263" t="e">
        <f aca="false">IF('questionnaire part 2'!#ref!="",":",'questionnaire part 2'!#ref!)</f>
        <v>#VALUE!</v>
      </c>
      <c r="D110" s="263" t="e">
        <f aca="false">IF('questionnaire part 2'!#ref!="",":",'questionnaire part 2'!#ref!)</f>
        <v>#VALUE!</v>
      </c>
      <c r="E110" s="263" t="e">
        <f aca="false">IF('questionnaire part 2'!#ref!="",":",'questionnaire part 2'!#ref!)</f>
        <v>#VALUE!</v>
      </c>
      <c r="F110" s="263" t="e">
        <f aca="false">IF('questionnaire part 2'!#ref!="",":",'questionnaire part 2'!#ref!)</f>
        <v>#VALUE!</v>
      </c>
      <c r="H110" s="264" t="s">
        <v>388</v>
      </c>
      <c r="I110" s="265" t="n">
        <f aca="false">SUMIF($C$3:$C$621,H110,$F$3:$F$621)</f>
        <v>0</v>
      </c>
    </row>
    <row r="111" customFormat="false" ht="15" hidden="false" customHeight="false" outlineLevel="0" collapsed="false">
      <c r="B111" s="262" t="n">
        <v>109</v>
      </c>
      <c r="C111" s="263" t="e">
        <f aca="false">IF('questionnaire part 2'!#ref!="",":",'questionnaire part 2'!#ref!)</f>
        <v>#VALUE!</v>
      </c>
      <c r="D111" s="263" t="e">
        <f aca="false">IF('questionnaire part 2'!#ref!="",":",'questionnaire part 2'!#ref!)</f>
        <v>#VALUE!</v>
      </c>
      <c r="E111" s="263" t="e">
        <f aca="false">IF('questionnaire part 2'!#ref!="",":",'questionnaire part 2'!#ref!)</f>
        <v>#VALUE!</v>
      </c>
      <c r="F111" s="263" t="e">
        <f aca="false">IF('questionnaire part 2'!#ref!="",":",'questionnaire part 2'!#ref!)</f>
        <v>#VALUE!</v>
      </c>
      <c r="H111" s="264" t="s">
        <v>390</v>
      </c>
      <c r="I111" s="265" t="n">
        <f aca="false">SUMIF($C$3:$C$621,H111,$F$3:$F$621)</f>
        <v>0</v>
      </c>
    </row>
    <row r="112" customFormat="false" ht="15" hidden="false" customHeight="false" outlineLevel="0" collapsed="false">
      <c r="B112" s="262" t="n">
        <v>110</v>
      </c>
      <c r="C112" s="263" t="e">
        <f aca="false">IF('questionnaire part 2'!#ref!="",":",'questionnaire part 2'!#ref!)</f>
        <v>#VALUE!</v>
      </c>
      <c r="D112" s="263" t="e">
        <f aca="false">IF('questionnaire part 2'!#ref!="",":",'questionnaire part 2'!#ref!)</f>
        <v>#VALUE!</v>
      </c>
      <c r="E112" s="263" t="e">
        <f aca="false">IF('questionnaire part 2'!#ref!="",":",'questionnaire part 2'!#ref!)</f>
        <v>#VALUE!</v>
      </c>
      <c r="F112" s="263" t="e">
        <f aca="false">IF('questionnaire part 2'!#ref!="",":",'questionnaire part 2'!#ref!)</f>
        <v>#VALUE!</v>
      </c>
      <c r="H112" s="264" t="s">
        <v>392</v>
      </c>
      <c r="I112" s="265" t="n">
        <f aca="false">SUMIF($C$3:$C$621,H112,$F$3:$F$621)</f>
        <v>0</v>
      </c>
    </row>
    <row r="113" customFormat="false" ht="15" hidden="false" customHeight="false" outlineLevel="0" collapsed="false">
      <c r="B113" s="262" t="n">
        <v>111</v>
      </c>
      <c r="C113" s="263" t="e">
        <f aca="false">IF('questionnaire part 2'!#ref!="",":",'questionnaire part 2'!#ref!)</f>
        <v>#VALUE!</v>
      </c>
      <c r="D113" s="263" t="e">
        <f aca="false">IF('questionnaire part 2'!#ref!="",":",'questionnaire part 2'!#ref!)</f>
        <v>#VALUE!</v>
      </c>
      <c r="E113" s="263" t="e">
        <f aca="false">IF('questionnaire part 2'!#ref!="",":",'questionnaire part 2'!#ref!)</f>
        <v>#VALUE!</v>
      </c>
      <c r="F113" s="263" t="e">
        <f aca="false">IF('questionnaire part 2'!#ref!="",":",'questionnaire part 2'!#ref!)</f>
        <v>#VALUE!</v>
      </c>
      <c r="H113" s="264" t="s">
        <v>394</v>
      </c>
      <c r="I113" s="265" t="n">
        <f aca="false">SUMIF($C$3:$C$621,H113,$F$3:$F$621)</f>
        <v>0</v>
      </c>
    </row>
    <row r="114" customFormat="false" ht="15" hidden="false" customHeight="false" outlineLevel="0" collapsed="false">
      <c r="B114" s="262" t="n">
        <v>112</v>
      </c>
      <c r="C114" s="263" t="e">
        <f aca="false">IF('questionnaire part 2'!#ref!="",":",'questionnaire part 2'!#ref!)</f>
        <v>#VALUE!</v>
      </c>
      <c r="D114" s="263" t="e">
        <f aca="false">IF('questionnaire part 2'!#ref!="",":",'questionnaire part 2'!#ref!)</f>
        <v>#VALUE!</v>
      </c>
      <c r="E114" s="263" t="e">
        <f aca="false">IF('questionnaire part 2'!#ref!="",":",'questionnaire part 2'!#ref!)</f>
        <v>#VALUE!</v>
      </c>
      <c r="F114" s="263" t="e">
        <f aca="false">IF('questionnaire part 2'!#ref!="",":",'questionnaire part 2'!#ref!)</f>
        <v>#VALUE!</v>
      </c>
      <c r="H114" s="264" t="s">
        <v>396</v>
      </c>
      <c r="I114" s="265" t="n">
        <f aca="false">SUMIF($C$3:$C$621,H114,$F$3:$F$621)</f>
        <v>0</v>
      </c>
    </row>
    <row r="115" customFormat="false" ht="15" hidden="false" customHeight="false" outlineLevel="0" collapsed="false">
      <c r="B115" s="262" t="n">
        <v>113</v>
      </c>
      <c r="C115" s="263" t="e">
        <f aca="false">IF('questionnaire part 2'!#ref!="",":",'questionnaire part 2'!#ref!)</f>
        <v>#VALUE!</v>
      </c>
      <c r="D115" s="263" t="e">
        <f aca="false">IF('questionnaire part 2'!#ref!="",":",'questionnaire part 2'!#ref!)</f>
        <v>#VALUE!</v>
      </c>
      <c r="E115" s="263" t="e">
        <f aca="false">IF('questionnaire part 2'!#ref!="",":",'questionnaire part 2'!#ref!)</f>
        <v>#VALUE!</v>
      </c>
      <c r="F115" s="263" t="e">
        <f aca="false">IF('questionnaire part 2'!#ref!="",":",'questionnaire part 2'!#ref!)</f>
        <v>#VALUE!</v>
      </c>
      <c r="H115" s="266" t="s">
        <v>405</v>
      </c>
      <c r="I115" s="267" t="n">
        <f aca="false">SUM(I60:I114)</f>
        <v>0</v>
      </c>
    </row>
    <row r="116" customFormat="false" ht="15" hidden="false" customHeight="false" outlineLevel="0" collapsed="false">
      <c r="B116" s="262" t="n">
        <v>114</v>
      </c>
      <c r="C116" s="263" t="e">
        <f aca="false">IF('questionnaire part 2'!#ref!="",":",'questionnaire part 2'!#ref!)</f>
        <v>#VALUE!</v>
      </c>
      <c r="D116" s="263" t="e">
        <f aca="false">IF('questionnaire part 2'!#ref!="",":",'questionnaire part 2'!#ref!)</f>
        <v>#VALUE!</v>
      </c>
      <c r="E116" s="263" t="e">
        <f aca="false">IF('questionnaire part 2'!#ref!="",":",'questionnaire part 2'!#ref!)</f>
        <v>#VALUE!</v>
      </c>
      <c r="F116" s="263" t="e">
        <f aca="false">IF('questionnaire part 2'!#ref!="",":",'questionnaire part 2'!#ref!)</f>
        <v>#VALUE!</v>
      </c>
    </row>
    <row r="117" customFormat="false" ht="15" hidden="false" customHeight="false" outlineLevel="0" collapsed="false">
      <c r="B117" s="262" t="n">
        <v>115</v>
      </c>
      <c r="C117" s="263" t="e">
        <f aca="false">IF('questionnaire part 2'!#ref!="",":",'questionnaire part 2'!#ref!)</f>
        <v>#VALUE!</v>
      </c>
      <c r="D117" s="263" t="e">
        <f aca="false">IF('questionnaire part 2'!#ref!="",":",'questionnaire part 2'!#ref!)</f>
        <v>#VALUE!</v>
      </c>
      <c r="E117" s="263" t="e">
        <f aca="false">IF('questionnaire part 2'!#ref!="",":",'questionnaire part 2'!#ref!)</f>
        <v>#VALUE!</v>
      </c>
      <c r="F117" s="263" t="e">
        <f aca="false">IF('questionnaire part 2'!#ref!="",":",'questionnaire part 2'!#ref!)</f>
        <v>#VALUE!</v>
      </c>
    </row>
    <row r="118" customFormat="false" ht="15" hidden="false" customHeight="false" outlineLevel="0" collapsed="false">
      <c r="B118" s="262" t="n">
        <v>116</v>
      </c>
      <c r="C118" s="263" t="e">
        <f aca="false">IF('questionnaire part 2'!#ref!="",":",'questionnaire part 2'!#ref!)</f>
        <v>#VALUE!</v>
      </c>
      <c r="D118" s="263" t="e">
        <f aca="false">IF('questionnaire part 2'!#ref!="",":",'questionnaire part 2'!#ref!)</f>
        <v>#VALUE!</v>
      </c>
      <c r="E118" s="263" t="e">
        <f aca="false">IF('questionnaire part 2'!#ref!="",":",'questionnaire part 2'!#ref!)</f>
        <v>#VALUE!</v>
      </c>
      <c r="F118" s="263" t="e">
        <f aca="false">IF('questionnaire part 2'!#ref!="",":",'questionnaire part 2'!#ref!)</f>
        <v>#VALUE!</v>
      </c>
    </row>
    <row r="119" customFormat="false" ht="15" hidden="false" customHeight="false" outlineLevel="0" collapsed="false">
      <c r="B119" s="262" t="n">
        <v>117</v>
      </c>
      <c r="C119" s="263" t="e">
        <f aca="false">IF('questionnaire part 2'!#ref!="",":",'questionnaire part 2'!#ref!)</f>
        <v>#VALUE!</v>
      </c>
      <c r="D119" s="263" t="e">
        <f aca="false">IF('questionnaire part 2'!#ref!="",":",'questionnaire part 2'!#ref!)</f>
        <v>#VALUE!</v>
      </c>
      <c r="E119" s="263" t="e">
        <f aca="false">IF('questionnaire part 2'!#ref!="",":",'questionnaire part 2'!#ref!)</f>
        <v>#VALUE!</v>
      </c>
      <c r="F119" s="263" t="e">
        <f aca="false">IF('questionnaire part 2'!#ref!="",":",'questionnaire part 2'!#ref!)</f>
        <v>#VALUE!</v>
      </c>
    </row>
    <row r="120" customFormat="false" ht="15" hidden="false" customHeight="false" outlineLevel="0" collapsed="false">
      <c r="B120" s="262" t="n">
        <v>118</v>
      </c>
      <c r="C120" s="263" t="e">
        <f aca="false">IF('questionnaire part 2'!#ref!="",":",'questionnaire part 2'!#ref!)</f>
        <v>#VALUE!</v>
      </c>
      <c r="D120" s="263" t="e">
        <f aca="false">IF('questionnaire part 2'!#ref!="",":",'questionnaire part 2'!#ref!)</f>
        <v>#VALUE!</v>
      </c>
      <c r="E120" s="263" t="e">
        <f aca="false">IF('questionnaire part 2'!#ref!="",":",'questionnaire part 2'!#ref!)</f>
        <v>#VALUE!</v>
      </c>
      <c r="F120" s="263" t="e">
        <f aca="false">IF('questionnaire part 2'!#ref!="",":",'questionnaire part 2'!#ref!)</f>
        <v>#VALUE!</v>
      </c>
    </row>
    <row r="121" customFormat="false" ht="15" hidden="false" customHeight="false" outlineLevel="0" collapsed="false">
      <c r="B121" s="262" t="n">
        <v>119</v>
      </c>
      <c r="C121" s="263" t="e">
        <f aca="false">IF('questionnaire part 2'!#ref!="",":",'questionnaire part 2'!#ref!)</f>
        <v>#VALUE!</v>
      </c>
      <c r="D121" s="263" t="e">
        <f aca="false">IF('questionnaire part 2'!#ref!="",":",'questionnaire part 2'!#ref!)</f>
        <v>#VALUE!</v>
      </c>
      <c r="E121" s="263" t="e">
        <f aca="false">IF('questionnaire part 2'!#ref!="",":",'questionnaire part 2'!#ref!)</f>
        <v>#VALUE!</v>
      </c>
      <c r="F121" s="263" t="e">
        <f aca="false">IF('questionnaire part 2'!#ref!="",":",'questionnaire part 2'!#ref!)</f>
        <v>#VALUE!</v>
      </c>
    </row>
    <row r="122" customFormat="false" ht="15" hidden="false" customHeight="false" outlineLevel="0" collapsed="false">
      <c r="B122" s="262" t="n">
        <v>120</v>
      </c>
      <c r="C122" s="263" t="e">
        <f aca="false">IF('questionnaire part 2'!#ref!="",":",'questionnaire part 2'!#ref!)</f>
        <v>#VALUE!</v>
      </c>
      <c r="D122" s="263" t="e">
        <f aca="false">IF('questionnaire part 2'!#ref!="",":",'questionnaire part 2'!#ref!)</f>
        <v>#VALUE!</v>
      </c>
      <c r="E122" s="263" t="e">
        <f aca="false">IF('questionnaire part 2'!#ref!="",":",'questionnaire part 2'!#ref!)</f>
        <v>#VALUE!</v>
      </c>
      <c r="F122" s="263" t="e">
        <f aca="false">IF('questionnaire part 2'!#ref!="",":",'questionnaire part 2'!#ref!)</f>
        <v>#VALUE!</v>
      </c>
    </row>
    <row r="123" customFormat="false" ht="15" hidden="false" customHeight="false" outlineLevel="0" collapsed="false">
      <c r="B123" s="262" t="n">
        <v>121</v>
      </c>
      <c r="C123" s="263" t="e">
        <f aca="false">IF('questionnaire part 2'!#ref!="",":",'questionnaire part 2'!#ref!)</f>
        <v>#VALUE!</v>
      </c>
      <c r="D123" s="263" t="e">
        <f aca="false">IF('questionnaire part 2'!#ref!="",":",'questionnaire part 2'!#ref!)</f>
        <v>#VALUE!</v>
      </c>
      <c r="E123" s="263" t="e">
        <f aca="false">IF('questionnaire part 2'!#ref!="",":",'questionnaire part 2'!#ref!)</f>
        <v>#VALUE!</v>
      </c>
      <c r="F123" s="263" t="e">
        <f aca="false">IF('questionnaire part 2'!#ref!="",":",'questionnaire part 2'!#ref!)</f>
        <v>#VALUE!</v>
      </c>
    </row>
    <row r="124" customFormat="false" ht="15" hidden="false" customHeight="false" outlineLevel="0" collapsed="false">
      <c r="B124" s="262" t="n">
        <v>122</v>
      </c>
      <c r="C124" s="263" t="e">
        <f aca="false">IF('questionnaire part 2'!#ref!="",":",'questionnaire part 2'!#ref!)</f>
        <v>#VALUE!</v>
      </c>
      <c r="D124" s="263" t="e">
        <f aca="false">IF('questionnaire part 2'!#ref!="",":",'questionnaire part 2'!#ref!)</f>
        <v>#VALUE!</v>
      </c>
      <c r="E124" s="263" t="e">
        <f aca="false">IF('questionnaire part 2'!#ref!="",":",'questionnaire part 2'!#ref!)</f>
        <v>#VALUE!</v>
      </c>
      <c r="F124" s="263" t="e">
        <f aca="false">IF('questionnaire part 2'!#ref!="",":",'questionnaire part 2'!#ref!)</f>
        <v>#VALUE!</v>
      </c>
    </row>
    <row r="125" customFormat="false" ht="15" hidden="false" customHeight="false" outlineLevel="0" collapsed="false">
      <c r="B125" s="262" t="n">
        <v>123</v>
      </c>
      <c r="C125" s="263" t="e">
        <f aca="false">IF('questionnaire part 2'!#ref!="",":",'questionnaire part 2'!#ref!)</f>
        <v>#VALUE!</v>
      </c>
      <c r="D125" s="263" t="e">
        <f aca="false">IF('questionnaire part 2'!#ref!="",":",'questionnaire part 2'!#ref!)</f>
        <v>#VALUE!</v>
      </c>
      <c r="E125" s="263" t="e">
        <f aca="false">IF('questionnaire part 2'!#ref!="",":",'questionnaire part 2'!#ref!)</f>
        <v>#VALUE!</v>
      </c>
      <c r="F125" s="263" t="e">
        <f aca="false">IF('questionnaire part 2'!#ref!="",":",'questionnaire part 2'!#ref!)</f>
        <v>#VALUE!</v>
      </c>
    </row>
    <row r="126" customFormat="false" ht="15" hidden="false" customHeight="false" outlineLevel="0" collapsed="false">
      <c r="B126" s="262" t="n">
        <v>124</v>
      </c>
      <c r="C126" s="263" t="e">
        <f aca="false">IF('questionnaire part 2'!#ref!="",":",'questionnaire part 2'!#ref!)</f>
        <v>#VALUE!</v>
      </c>
      <c r="D126" s="263" t="e">
        <f aca="false">IF('questionnaire part 2'!#ref!="",":",'questionnaire part 2'!#ref!)</f>
        <v>#VALUE!</v>
      </c>
      <c r="E126" s="263" t="e">
        <f aca="false">IF('questionnaire part 2'!#ref!="",":",'questionnaire part 2'!#ref!)</f>
        <v>#VALUE!</v>
      </c>
      <c r="F126" s="263" t="e">
        <f aca="false">IF('questionnaire part 2'!#ref!="",":",'questionnaire part 2'!#ref!)</f>
        <v>#VALUE!</v>
      </c>
    </row>
    <row r="127" customFormat="false" ht="15" hidden="false" customHeight="false" outlineLevel="0" collapsed="false">
      <c r="B127" s="262" t="n">
        <v>125</v>
      </c>
      <c r="C127" s="263" t="e">
        <f aca="false">IF('questionnaire part 2'!#ref!="",":",'questionnaire part 2'!#ref!)</f>
        <v>#VALUE!</v>
      </c>
      <c r="D127" s="263" t="e">
        <f aca="false">IF('questionnaire part 2'!#ref!="",":",'questionnaire part 2'!#ref!)</f>
        <v>#VALUE!</v>
      </c>
      <c r="E127" s="263" t="e">
        <f aca="false">IF('questionnaire part 2'!#ref!="",":",'questionnaire part 2'!#ref!)</f>
        <v>#VALUE!</v>
      </c>
      <c r="F127" s="263" t="e">
        <f aca="false">IF('questionnaire part 2'!#ref!="",":",'questionnaire part 2'!#ref!)</f>
        <v>#VALUE!</v>
      </c>
    </row>
    <row r="128" customFormat="false" ht="15" hidden="false" customHeight="false" outlineLevel="0" collapsed="false">
      <c r="B128" s="262" t="n">
        <v>126</v>
      </c>
      <c r="C128" s="263" t="e">
        <f aca="false">IF('questionnaire part 2'!#ref!="",":",'questionnaire part 2'!#ref!)</f>
        <v>#VALUE!</v>
      </c>
      <c r="D128" s="263" t="e">
        <f aca="false">IF('questionnaire part 2'!#ref!="",":",'questionnaire part 2'!#ref!)</f>
        <v>#VALUE!</v>
      </c>
      <c r="E128" s="263" t="e">
        <f aca="false">IF('questionnaire part 2'!#ref!="",":",'questionnaire part 2'!#ref!)</f>
        <v>#VALUE!</v>
      </c>
      <c r="F128" s="263" t="e">
        <f aca="false">IF('questionnaire part 2'!#ref!="",":",'questionnaire part 2'!#ref!)</f>
        <v>#VALUE!</v>
      </c>
    </row>
    <row r="129" customFormat="false" ht="15" hidden="false" customHeight="false" outlineLevel="0" collapsed="false">
      <c r="B129" s="262" t="n">
        <v>127</v>
      </c>
      <c r="C129" s="263" t="e">
        <f aca="false">IF('questionnaire part 2'!#ref!="",":",'questionnaire part 2'!#ref!)</f>
        <v>#VALUE!</v>
      </c>
      <c r="D129" s="263" t="e">
        <f aca="false">IF('questionnaire part 2'!#ref!="",":",'questionnaire part 2'!#ref!)</f>
        <v>#VALUE!</v>
      </c>
      <c r="E129" s="263" t="e">
        <f aca="false">IF('questionnaire part 2'!#ref!="",":",'questionnaire part 2'!#ref!)</f>
        <v>#VALUE!</v>
      </c>
      <c r="F129" s="263" t="e">
        <f aca="false">IF('questionnaire part 2'!#ref!="",":",'questionnaire part 2'!#ref!)</f>
        <v>#VALUE!</v>
      </c>
    </row>
    <row r="130" customFormat="false" ht="15" hidden="false" customHeight="false" outlineLevel="0" collapsed="false">
      <c r="B130" s="262" t="n">
        <v>128</v>
      </c>
      <c r="C130" s="263" t="e">
        <f aca="false">IF('questionnaire part 2'!#ref!="",":",'questionnaire part 2'!#ref!)</f>
        <v>#VALUE!</v>
      </c>
      <c r="D130" s="263" t="e">
        <f aca="false">IF('questionnaire part 2'!#ref!="",":",'questionnaire part 2'!#ref!)</f>
        <v>#VALUE!</v>
      </c>
      <c r="E130" s="263" t="e">
        <f aca="false">IF('questionnaire part 2'!#ref!="",":",'questionnaire part 2'!#ref!)</f>
        <v>#VALUE!</v>
      </c>
      <c r="F130" s="263" t="e">
        <f aca="false">IF('questionnaire part 2'!#ref!="",":",'questionnaire part 2'!#ref!)</f>
        <v>#VALUE!</v>
      </c>
    </row>
    <row r="131" customFormat="false" ht="15" hidden="false" customHeight="false" outlineLevel="0" collapsed="false">
      <c r="B131" s="262" t="n">
        <v>129</v>
      </c>
      <c r="C131" s="263" t="e">
        <f aca="false">IF('questionnaire part 2'!#ref!="",":",'questionnaire part 2'!#ref!)</f>
        <v>#VALUE!</v>
      </c>
      <c r="D131" s="263" t="e">
        <f aca="false">IF('questionnaire part 2'!#ref!="",":",'questionnaire part 2'!#ref!)</f>
        <v>#VALUE!</v>
      </c>
      <c r="E131" s="263" t="e">
        <f aca="false">IF('questionnaire part 2'!#ref!="",":",'questionnaire part 2'!#ref!)</f>
        <v>#VALUE!</v>
      </c>
      <c r="F131" s="263" t="e">
        <f aca="false">IF('questionnaire part 2'!#ref!="",":",'questionnaire part 2'!#ref!)</f>
        <v>#VALUE!</v>
      </c>
    </row>
    <row r="132" customFormat="false" ht="15" hidden="false" customHeight="false" outlineLevel="0" collapsed="false">
      <c r="B132" s="262" t="n">
        <v>130</v>
      </c>
      <c r="C132" s="263" t="e">
        <f aca="false">IF('questionnaire part 2'!#ref!="",":",'questionnaire part 2'!#ref!)</f>
        <v>#VALUE!</v>
      </c>
      <c r="D132" s="263" t="e">
        <f aca="false">IF('questionnaire part 2'!#ref!="",":",'questionnaire part 2'!#ref!)</f>
        <v>#VALUE!</v>
      </c>
      <c r="E132" s="263" t="e">
        <f aca="false">IF('questionnaire part 2'!#ref!="",":",'questionnaire part 2'!#ref!)</f>
        <v>#VALUE!</v>
      </c>
      <c r="F132" s="263" t="e">
        <f aca="false">IF('questionnaire part 2'!#ref!="",":",'questionnaire part 2'!#ref!)</f>
        <v>#VALUE!</v>
      </c>
    </row>
    <row r="133" customFormat="false" ht="15" hidden="false" customHeight="false" outlineLevel="0" collapsed="false">
      <c r="B133" s="262" t="n">
        <v>131</v>
      </c>
      <c r="C133" s="263" t="e">
        <f aca="false">IF('questionnaire part 2'!#ref!="",":",'questionnaire part 2'!#ref!)</f>
        <v>#VALUE!</v>
      </c>
      <c r="D133" s="263" t="e">
        <f aca="false">IF('questionnaire part 2'!#ref!="",":",'questionnaire part 2'!#ref!)</f>
        <v>#VALUE!</v>
      </c>
      <c r="E133" s="263" t="e">
        <f aca="false">IF('questionnaire part 2'!#ref!="",":",'questionnaire part 2'!#ref!)</f>
        <v>#VALUE!</v>
      </c>
      <c r="F133" s="263" t="e">
        <f aca="false">IF('questionnaire part 2'!#ref!="",":",'questionnaire part 2'!#ref!)</f>
        <v>#VALUE!</v>
      </c>
    </row>
    <row r="134" customFormat="false" ht="15" hidden="false" customHeight="false" outlineLevel="0" collapsed="false">
      <c r="B134" s="262" t="n">
        <v>132</v>
      </c>
      <c r="C134" s="263" t="e">
        <f aca="false">IF('questionnaire part 2'!#ref!="",":",'questionnaire part 2'!#ref!)</f>
        <v>#VALUE!</v>
      </c>
      <c r="D134" s="263" t="e">
        <f aca="false">IF('questionnaire part 2'!#ref!="",":",'questionnaire part 2'!#ref!)</f>
        <v>#VALUE!</v>
      </c>
      <c r="E134" s="263" t="e">
        <f aca="false">IF('questionnaire part 2'!#ref!="",":",'questionnaire part 2'!#ref!)</f>
        <v>#VALUE!</v>
      </c>
      <c r="F134" s="263" t="e">
        <f aca="false">IF('questionnaire part 2'!#ref!="",":",'questionnaire part 2'!#ref!)</f>
        <v>#VALUE!</v>
      </c>
    </row>
    <row r="135" customFormat="false" ht="15" hidden="false" customHeight="false" outlineLevel="0" collapsed="false">
      <c r="B135" s="262" t="n">
        <v>133</v>
      </c>
      <c r="C135" s="263" t="e">
        <f aca="false">IF('questionnaire part 2'!#ref!="",":",'questionnaire part 2'!#ref!)</f>
        <v>#VALUE!</v>
      </c>
      <c r="D135" s="263" t="e">
        <f aca="false">IF('questionnaire part 2'!#ref!="",":",'questionnaire part 2'!#ref!)</f>
        <v>#VALUE!</v>
      </c>
      <c r="E135" s="263" t="e">
        <f aca="false">IF('questionnaire part 2'!#ref!="",":",'questionnaire part 2'!#ref!)</f>
        <v>#VALUE!</v>
      </c>
      <c r="F135" s="263" t="e">
        <f aca="false">IF('questionnaire part 2'!#ref!="",":",'questionnaire part 2'!#ref!)</f>
        <v>#VALUE!</v>
      </c>
    </row>
    <row r="136" customFormat="false" ht="15" hidden="false" customHeight="false" outlineLevel="0" collapsed="false">
      <c r="B136" s="262" t="n">
        <v>134</v>
      </c>
      <c r="C136" s="263" t="e">
        <f aca="false">IF('questionnaire part 2'!#ref!="",":",'questionnaire part 2'!#ref!)</f>
        <v>#VALUE!</v>
      </c>
      <c r="D136" s="263" t="e">
        <f aca="false">IF('questionnaire part 2'!#ref!="",":",'questionnaire part 2'!#ref!)</f>
        <v>#VALUE!</v>
      </c>
      <c r="E136" s="263" t="e">
        <f aca="false">IF('questionnaire part 2'!#ref!="",":",'questionnaire part 2'!#ref!)</f>
        <v>#VALUE!</v>
      </c>
      <c r="F136" s="263" t="e">
        <f aca="false">IF('questionnaire part 2'!#ref!="",":",'questionnaire part 2'!#ref!)</f>
        <v>#VALUE!</v>
      </c>
    </row>
    <row r="137" customFormat="false" ht="15" hidden="false" customHeight="false" outlineLevel="0" collapsed="false">
      <c r="B137" s="262" t="n">
        <v>135</v>
      </c>
      <c r="C137" s="263" t="e">
        <f aca="false">IF('questionnaire part 2'!#ref!="",":",'questionnaire part 2'!#ref!)</f>
        <v>#VALUE!</v>
      </c>
      <c r="D137" s="263" t="e">
        <f aca="false">IF('questionnaire part 2'!#ref!="",":",'questionnaire part 2'!#ref!)</f>
        <v>#VALUE!</v>
      </c>
      <c r="E137" s="263" t="e">
        <f aca="false">IF('questionnaire part 2'!#ref!="",":",'questionnaire part 2'!#ref!)</f>
        <v>#VALUE!</v>
      </c>
      <c r="F137" s="263" t="e">
        <f aca="false">IF('questionnaire part 2'!#ref!="",":",'questionnaire part 2'!#ref!)</f>
        <v>#VALUE!</v>
      </c>
    </row>
    <row r="138" customFormat="false" ht="15" hidden="false" customHeight="false" outlineLevel="0" collapsed="false">
      <c r="B138" s="262" t="n">
        <v>136</v>
      </c>
      <c r="C138" s="263" t="e">
        <f aca="false">IF('questionnaire part 2'!#ref!="",":",'questionnaire part 2'!#ref!)</f>
        <v>#VALUE!</v>
      </c>
      <c r="D138" s="263" t="e">
        <f aca="false">IF('questionnaire part 2'!#ref!="",":",'questionnaire part 2'!#ref!)</f>
        <v>#VALUE!</v>
      </c>
      <c r="E138" s="263" t="e">
        <f aca="false">IF('questionnaire part 2'!#ref!="",":",'questionnaire part 2'!#ref!)</f>
        <v>#VALUE!</v>
      </c>
      <c r="F138" s="263" t="e">
        <f aca="false">IF('questionnaire part 2'!#ref!="",":",'questionnaire part 2'!#ref!)</f>
        <v>#VALUE!</v>
      </c>
    </row>
    <row r="139" customFormat="false" ht="15" hidden="false" customHeight="false" outlineLevel="0" collapsed="false">
      <c r="B139" s="262" t="n">
        <v>137</v>
      </c>
      <c r="C139" s="263" t="e">
        <f aca="false">IF('questionnaire part 2'!#ref!="",":",'questionnaire part 2'!#ref!)</f>
        <v>#VALUE!</v>
      </c>
      <c r="D139" s="263" t="e">
        <f aca="false">IF('questionnaire part 2'!#ref!="",":",'questionnaire part 2'!#ref!)</f>
        <v>#VALUE!</v>
      </c>
      <c r="E139" s="263" t="e">
        <f aca="false">IF('questionnaire part 2'!#ref!="",":",'questionnaire part 2'!#ref!)</f>
        <v>#VALUE!</v>
      </c>
      <c r="F139" s="263" t="e">
        <f aca="false">IF('questionnaire part 2'!#ref!="",":",'questionnaire part 2'!#ref!)</f>
        <v>#VALUE!</v>
      </c>
    </row>
    <row r="140" customFormat="false" ht="15" hidden="false" customHeight="false" outlineLevel="0" collapsed="false">
      <c r="A140" s="261"/>
      <c r="B140" s="262" t="n">
        <v>138</v>
      </c>
      <c r="C140" s="263" t="e">
        <f aca="false">IF('questionnaire part 2'!#ref!="",":",'questionnaire part 2'!#ref!)</f>
        <v>#VALUE!</v>
      </c>
      <c r="D140" s="263" t="e">
        <f aca="false">IF('questionnaire part 2'!#ref!="",":",'questionnaire part 2'!#ref!)</f>
        <v>#VALUE!</v>
      </c>
      <c r="E140" s="263" t="e">
        <f aca="false">IF('questionnaire part 2'!#ref!="",":",'questionnaire part 2'!#ref!)</f>
        <v>#VALUE!</v>
      </c>
      <c r="F140" s="263" t="e">
        <f aca="false">IF('questionnaire part 2'!#ref!="",":",'questionnaire part 2'!#ref!)</f>
        <v>#VALUE!</v>
      </c>
    </row>
    <row r="141" customFormat="false" ht="15" hidden="false" customHeight="false" outlineLevel="0" collapsed="false">
      <c r="B141" s="262" t="n">
        <v>139</v>
      </c>
      <c r="C141" s="263" t="e">
        <f aca="false">IF('questionnaire part 2'!#ref!="",":",'questionnaire part 2'!#ref!)</f>
        <v>#VALUE!</v>
      </c>
      <c r="D141" s="263" t="e">
        <f aca="false">IF('questionnaire part 2'!#ref!="",":",'questionnaire part 2'!#ref!)</f>
        <v>#VALUE!</v>
      </c>
      <c r="E141" s="263" t="e">
        <f aca="false">IF('questionnaire part 2'!#ref!="",":",'questionnaire part 2'!#ref!)</f>
        <v>#VALUE!</v>
      </c>
      <c r="F141" s="263" t="e">
        <f aca="false">IF('questionnaire part 2'!#ref!="",":",'questionnaire part 2'!#ref!)</f>
        <v>#VALUE!</v>
      </c>
    </row>
    <row r="142" s="270" customFormat="true" ht="16.5" hidden="false" customHeight="true" outlineLevel="0" collapsed="false">
      <c r="B142" s="262" t="n">
        <v>140</v>
      </c>
      <c r="C142" s="263" t="e">
        <f aca="false">IF('questionnaire part 2'!#ref!="",":",'questionnaire part 2'!#ref!)</f>
        <v>#VALUE!</v>
      </c>
      <c r="D142" s="263" t="e">
        <f aca="false">IF('questionnaire part 2'!#ref!="",":",'questionnaire part 2'!#ref!)</f>
        <v>#VALUE!</v>
      </c>
      <c r="E142" s="263" t="e">
        <f aca="false">IF('questionnaire part 2'!#ref!="",":",'questionnaire part 2'!#ref!)</f>
        <v>#VALUE!</v>
      </c>
      <c r="F142" s="263" t="e">
        <f aca="false">IF('questionnaire part 2'!#ref!="",":",'questionnaire part 2'!#ref!)</f>
        <v>#VALUE!</v>
      </c>
      <c r="H142" s="253"/>
      <c r="I142" s="1"/>
    </row>
    <row r="143" customFormat="false" ht="15" hidden="false" customHeight="false" outlineLevel="0" collapsed="false">
      <c r="B143" s="262" t="n">
        <v>141</v>
      </c>
      <c r="C143" s="263" t="e">
        <f aca="false">IF('questionnaire part 2'!#ref!="",":",'questionnaire part 2'!#ref!)</f>
        <v>#VALUE!</v>
      </c>
      <c r="D143" s="263" t="e">
        <f aca="false">IF('questionnaire part 2'!#ref!="",":",'questionnaire part 2'!#ref!)</f>
        <v>#VALUE!</v>
      </c>
      <c r="E143" s="263" t="e">
        <f aca="false">IF('questionnaire part 2'!#ref!="",":",'questionnaire part 2'!#ref!)</f>
        <v>#VALUE!</v>
      </c>
      <c r="F143" s="263" t="e">
        <f aca="false">IF('questionnaire part 2'!#ref!="",":",'questionnaire part 2'!#ref!)</f>
        <v>#VALUE!</v>
      </c>
      <c r="H143" s="271"/>
      <c r="I143" s="270"/>
    </row>
    <row r="144" customFormat="false" ht="15" hidden="false" customHeight="false" outlineLevel="0" collapsed="false">
      <c r="B144" s="262" t="n">
        <v>142</v>
      </c>
      <c r="C144" s="263" t="e">
        <f aca="false">IF('questionnaire part 2'!#ref!="",":",'questionnaire part 2'!#ref!)</f>
        <v>#VALUE!</v>
      </c>
      <c r="D144" s="263" t="e">
        <f aca="false">IF('questionnaire part 2'!#ref!="",":",'questionnaire part 2'!#ref!)</f>
        <v>#VALUE!</v>
      </c>
      <c r="E144" s="263" t="e">
        <f aca="false">IF('questionnaire part 2'!#ref!="",":",'questionnaire part 2'!#ref!)</f>
        <v>#VALUE!</v>
      </c>
      <c r="F144" s="263" t="e">
        <f aca="false">IF('questionnaire part 2'!#ref!="",":",'questionnaire part 2'!#ref!)</f>
        <v>#VALUE!</v>
      </c>
    </row>
    <row r="145" customFormat="false" ht="15" hidden="false" customHeight="false" outlineLevel="0" collapsed="false">
      <c r="B145" s="262" t="n">
        <v>143</v>
      </c>
      <c r="C145" s="263" t="e">
        <f aca="false">IF('questionnaire part 2'!#ref!="",":",'questionnaire part 2'!#ref!)</f>
        <v>#VALUE!</v>
      </c>
      <c r="D145" s="263" t="e">
        <f aca="false">IF('questionnaire part 2'!#ref!="",":",'questionnaire part 2'!#ref!)</f>
        <v>#VALUE!</v>
      </c>
      <c r="E145" s="263" t="e">
        <f aca="false">IF('questionnaire part 2'!#ref!="",":",'questionnaire part 2'!#ref!)</f>
        <v>#VALUE!</v>
      </c>
      <c r="F145" s="263" t="e">
        <f aca="false">IF('questionnaire part 2'!#ref!="",":",'questionnaire part 2'!#ref!)</f>
        <v>#VALUE!</v>
      </c>
    </row>
    <row r="146" customFormat="false" ht="15" hidden="false" customHeight="false" outlineLevel="0" collapsed="false">
      <c r="B146" s="262" t="n">
        <v>144</v>
      </c>
      <c r="C146" s="263" t="e">
        <f aca="false">IF('questionnaire part 2'!#ref!="",":",'questionnaire part 2'!#ref!)</f>
        <v>#VALUE!</v>
      </c>
      <c r="D146" s="263" t="e">
        <f aca="false">IF('questionnaire part 2'!#ref!="",":",'questionnaire part 2'!#ref!)</f>
        <v>#VALUE!</v>
      </c>
      <c r="E146" s="263" t="e">
        <f aca="false">IF('questionnaire part 2'!#ref!="",":",'questionnaire part 2'!#ref!)</f>
        <v>#VALUE!</v>
      </c>
      <c r="F146" s="263" t="e">
        <f aca="false">IF('questionnaire part 2'!#ref!="",":",'questionnaire part 2'!#ref!)</f>
        <v>#VALUE!</v>
      </c>
    </row>
    <row r="147" customFormat="false" ht="15" hidden="false" customHeight="false" outlineLevel="0" collapsed="false">
      <c r="B147" s="262" t="n">
        <v>145</v>
      </c>
      <c r="C147" s="263" t="e">
        <f aca="false">IF('questionnaire part 2'!#ref!="",":",'questionnaire part 2'!#ref!)</f>
        <v>#VALUE!</v>
      </c>
      <c r="D147" s="263" t="e">
        <f aca="false">IF('questionnaire part 2'!#ref!="",":",'questionnaire part 2'!#ref!)</f>
        <v>#VALUE!</v>
      </c>
      <c r="E147" s="263" t="e">
        <f aca="false">IF('questionnaire part 2'!#ref!="",":",'questionnaire part 2'!#ref!)</f>
        <v>#VALUE!</v>
      </c>
      <c r="F147" s="263" t="e">
        <f aca="false">IF('questionnaire part 2'!#ref!="",":",'questionnaire part 2'!#ref!)</f>
        <v>#VALUE!</v>
      </c>
    </row>
    <row r="148" customFormat="false" ht="15" hidden="false" customHeight="false" outlineLevel="0" collapsed="false">
      <c r="B148" s="262" t="n">
        <v>146</v>
      </c>
      <c r="C148" s="263" t="e">
        <f aca="false">IF('questionnaire part 2'!#ref!="",":",'questionnaire part 2'!#ref!)</f>
        <v>#VALUE!</v>
      </c>
      <c r="D148" s="263" t="e">
        <f aca="false">IF('questionnaire part 2'!#ref!="",":",'questionnaire part 2'!#ref!)</f>
        <v>#VALUE!</v>
      </c>
      <c r="E148" s="263" t="e">
        <f aca="false">IF('questionnaire part 2'!#ref!="",":",'questionnaire part 2'!#ref!)</f>
        <v>#VALUE!</v>
      </c>
      <c r="F148" s="263" t="e">
        <f aca="false">IF('questionnaire part 2'!#ref!="",":",'questionnaire part 2'!#ref!)</f>
        <v>#VALUE!</v>
      </c>
    </row>
    <row r="149" customFormat="false" ht="15" hidden="false" customHeight="false" outlineLevel="0" collapsed="false">
      <c r="B149" s="262" t="n">
        <v>147</v>
      </c>
      <c r="C149" s="263" t="e">
        <f aca="false">IF('questionnaire part 2'!#ref!="",":",'questionnaire part 2'!#ref!)</f>
        <v>#VALUE!</v>
      </c>
      <c r="D149" s="263" t="e">
        <f aca="false">IF('questionnaire part 2'!#ref!="",":",'questionnaire part 2'!#ref!)</f>
        <v>#VALUE!</v>
      </c>
      <c r="E149" s="263" t="e">
        <f aca="false">IF('questionnaire part 2'!#ref!="",":",'questionnaire part 2'!#ref!)</f>
        <v>#VALUE!</v>
      </c>
      <c r="F149" s="263" t="e">
        <f aca="false">IF('questionnaire part 2'!#ref!="",":",'questionnaire part 2'!#ref!)</f>
        <v>#VALUE!</v>
      </c>
    </row>
    <row r="150" customFormat="false" ht="15" hidden="false" customHeight="false" outlineLevel="0" collapsed="false">
      <c r="B150" s="262" t="n">
        <v>148</v>
      </c>
      <c r="C150" s="263" t="e">
        <f aca="false">IF('questionnaire part 2'!#ref!="",":",'questionnaire part 2'!#ref!)</f>
        <v>#VALUE!</v>
      </c>
      <c r="D150" s="263" t="e">
        <f aca="false">IF('questionnaire part 2'!#ref!="",":",'questionnaire part 2'!#ref!)</f>
        <v>#VALUE!</v>
      </c>
      <c r="E150" s="263" t="e">
        <f aca="false">IF('questionnaire part 2'!#ref!="",":",'questionnaire part 2'!#ref!)</f>
        <v>#VALUE!</v>
      </c>
      <c r="F150" s="263" t="e">
        <f aca="false">IF('questionnaire part 2'!#ref!="",":",'questionnaire part 2'!#ref!)</f>
        <v>#VALUE!</v>
      </c>
    </row>
    <row r="151" customFormat="false" ht="15" hidden="false" customHeight="false" outlineLevel="0" collapsed="false">
      <c r="B151" s="262" t="n">
        <v>149</v>
      </c>
      <c r="C151" s="263" t="e">
        <f aca="false">IF('questionnaire part 2'!#ref!="",":",'questionnaire part 2'!#ref!)</f>
        <v>#VALUE!</v>
      </c>
      <c r="D151" s="263" t="e">
        <f aca="false">IF('questionnaire part 2'!#ref!="",":",'questionnaire part 2'!#ref!)</f>
        <v>#VALUE!</v>
      </c>
      <c r="E151" s="263" t="e">
        <f aca="false">IF('questionnaire part 2'!#ref!="",":",'questionnaire part 2'!#ref!)</f>
        <v>#VALUE!</v>
      </c>
      <c r="F151" s="263" t="e">
        <f aca="false">IF('questionnaire part 2'!#ref!="",":",'questionnaire part 2'!#ref!)</f>
        <v>#VALUE!</v>
      </c>
    </row>
    <row r="152" customFormat="false" ht="15" hidden="false" customHeight="false" outlineLevel="0" collapsed="false">
      <c r="B152" s="262" t="n">
        <v>150</v>
      </c>
      <c r="C152" s="263" t="e">
        <f aca="false">IF('questionnaire part 2'!#ref!="",":",'questionnaire part 2'!#ref!)</f>
        <v>#VALUE!</v>
      </c>
      <c r="D152" s="263" t="e">
        <f aca="false">IF('questionnaire part 2'!#ref!="",":",'questionnaire part 2'!#ref!)</f>
        <v>#VALUE!</v>
      </c>
      <c r="E152" s="263" t="e">
        <f aca="false">IF('questionnaire part 2'!#ref!="",":",'questionnaire part 2'!#ref!)</f>
        <v>#VALUE!</v>
      </c>
      <c r="F152" s="263" t="e">
        <f aca="false">IF('questionnaire part 2'!#ref!="",":",'questionnaire part 2'!#ref!)</f>
        <v>#VALUE!</v>
      </c>
    </row>
    <row r="153" customFormat="false" ht="15" hidden="false" customHeight="false" outlineLevel="0" collapsed="false">
      <c r="B153" s="262" t="n">
        <v>151</v>
      </c>
      <c r="C153" s="263" t="e">
        <f aca="false">IF('questionnaire part 2'!#ref!="",":",'questionnaire part 2'!#ref!)</f>
        <v>#VALUE!</v>
      </c>
      <c r="D153" s="263" t="e">
        <f aca="false">IF('questionnaire part 2'!#ref!="",":",'questionnaire part 2'!#ref!)</f>
        <v>#VALUE!</v>
      </c>
      <c r="E153" s="263" t="e">
        <f aca="false">IF('questionnaire part 2'!#ref!="",":",'questionnaire part 2'!#ref!)</f>
        <v>#VALUE!</v>
      </c>
      <c r="F153" s="263" t="e">
        <f aca="false">IF('questionnaire part 2'!#ref!="",":",'questionnaire part 2'!#ref!)</f>
        <v>#VALUE!</v>
      </c>
    </row>
    <row r="154" customFormat="false" ht="15" hidden="false" customHeight="false" outlineLevel="0" collapsed="false">
      <c r="B154" s="262" t="n">
        <v>152</v>
      </c>
      <c r="C154" s="263" t="e">
        <f aca="false">IF('questionnaire part 2'!#ref!="",":",'questionnaire part 2'!#ref!)</f>
        <v>#VALUE!</v>
      </c>
      <c r="D154" s="263" t="e">
        <f aca="false">IF('questionnaire part 2'!#ref!="",":",'questionnaire part 2'!#ref!)</f>
        <v>#VALUE!</v>
      </c>
      <c r="E154" s="263" t="e">
        <f aca="false">IF('questionnaire part 2'!#ref!="",":",'questionnaire part 2'!#ref!)</f>
        <v>#VALUE!</v>
      </c>
      <c r="F154" s="263" t="e">
        <f aca="false">IF('questionnaire part 2'!#ref!="",":",'questionnaire part 2'!#ref!)</f>
        <v>#VALUE!</v>
      </c>
    </row>
    <row r="155" customFormat="false" ht="15" hidden="false" customHeight="false" outlineLevel="0" collapsed="false">
      <c r="B155" s="262" t="n">
        <v>153</v>
      </c>
      <c r="C155" s="263" t="e">
        <f aca="false">IF('questionnaire part 2'!#ref!="",":",'questionnaire part 2'!#ref!)</f>
        <v>#VALUE!</v>
      </c>
      <c r="D155" s="263" t="e">
        <f aca="false">IF('questionnaire part 2'!#ref!="",":",'questionnaire part 2'!#ref!)</f>
        <v>#VALUE!</v>
      </c>
      <c r="E155" s="263" t="e">
        <f aca="false">IF('questionnaire part 2'!#ref!="",":",'questionnaire part 2'!#ref!)</f>
        <v>#VALUE!</v>
      </c>
      <c r="F155" s="263" t="e">
        <f aca="false">IF('questionnaire part 2'!#ref!="",":",'questionnaire part 2'!#ref!)</f>
        <v>#VALUE!</v>
      </c>
    </row>
    <row r="156" customFormat="false" ht="15" hidden="false" customHeight="false" outlineLevel="0" collapsed="false">
      <c r="B156" s="262" t="n">
        <v>154</v>
      </c>
      <c r="C156" s="263" t="e">
        <f aca="false">IF('questionnaire part 2'!#ref!="",":",'questionnaire part 2'!#ref!)</f>
        <v>#VALUE!</v>
      </c>
      <c r="D156" s="263" t="e">
        <f aca="false">IF('questionnaire part 2'!#ref!="",":",'questionnaire part 2'!#ref!)</f>
        <v>#VALUE!</v>
      </c>
      <c r="E156" s="263" t="e">
        <f aca="false">IF('questionnaire part 2'!#ref!="",":",'questionnaire part 2'!#ref!)</f>
        <v>#VALUE!</v>
      </c>
      <c r="F156" s="263" t="e">
        <f aca="false">IF('questionnaire part 2'!#ref!="",":",'questionnaire part 2'!#ref!)</f>
        <v>#VALUE!</v>
      </c>
    </row>
    <row r="157" customFormat="false" ht="15" hidden="false" customHeight="false" outlineLevel="0" collapsed="false">
      <c r="B157" s="262" t="n">
        <v>155</v>
      </c>
      <c r="C157" s="263" t="e">
        <f aca="false">IF('questionnaire part 2'!#ref!="",":",'questionnaire part 2'!#ref!)</f>
        <v>#VALUE!</v>
      </c>
      <c r="D157" s="263" t="e">
        <f aca="false">IF('questionnaire part 2'!#ref!="",":",'questionnaire part 2'!#ref!)</f>
        <v>#VALUE!</v>
      </c>
      <c r="E157" s="263" t="e">
        <f aca="false">IF('questionnaire part 2'!#ref!="",":",'questionnaire part 2'!#ref!)</f>
        <v>#VALUE!</v>
      </c>
      <c r="F157" s="263" t="e">
        <f aca="false">IF('questionnaire part 2'!#ref!="",":",'questionnaire part 2'!#ref!)</f>
        <v>#VALUE!</v>
      </c>
    </row>
    <row r="158" customFormat="false" ht="15" hidden="false" customHeight="false" outlineLevel="0" collapsed="false">
      <c r="B158" s="262" t="n">
        <v>156</v>
      </c>
      <c r="C158" s="263" t="e">
        <f aca="false">IF('questionnaire part 2'!#ref!="",":",'questionnaire part 2'!#ref!)</f>
        <v>#VALUE!</v>
      </c>
      <c r="D158" s="263" t="e">
        <f aca="false">IF('questionnaire part 2'!#ref!="",":",'questionnaire part 2'!#ref!)</f>
        <v>#VALUE!</v>
      </c>
      <c r="E158" s="263" t="e">
        <f aca="false">IF('questionnaire part 2'!#ref!="",":",'questionnaire part 2'!#ref!)</f>
        <v>#VALUE!</v>
      </c>
      <c r="F158" s="263" t="e">
        <f aca="false">IF('questionnaire part 2'!#ref!="",":",'questionnaire part 2'!#ref!)</f>
        <v>#VALUE!</v>
      </c>
    </row>
    <row r="159" customFormat="false" ht="15" hidden="false" customHeight="false" outlineLevel="0" collapsed="false">
      <c r="B159" s="262" t="n">
        <v>157</v>
      </c>
      <c r="C159" s="263" t="e">
        <f aca="false">IF('questionnaire part 2'!#ref!="",":",'questionnaire part 2'!#ref!)</f>
        <v>#VALUE!</v>
      </c>
      <c r="D159" s="263" t="e">
        <f aca="false">IF('questionnaire part 2'!#ref!="",":",'questionnaire part 2'!#ref!)</f>
        <v>#VALUE!</v>
      </c>
      <c r="E159" s="263" t="e">
        <f aca="false">IF('questionnaire part 2'!#ref!="",":",'questionnaire part 2'!#ref!)</f>
        <v>#VALUE!</v>
      </c>
      <c r="F159" s="263" t="e">
        <f aca="false">IF('questionnaire part 2'!#ref!="",":",'questionnaire part 2'!#ref!)</f>
        <v>#VALUE!</v>
      </c>
    </row>
    <row r="160" customFormat="false" ht="15" hidden="false" customHeight="false" outlineLevel="0" collapsed="false">
      <c r="B160" s="262" t="n">
        <v>158</v>
      </c>
      <c r="C160" s="263" t="e">
        <f aca="false">IF('questionnaire part 2'!#ref!="",":",'questionnaire part 2'!#ref!)</f>
        <v>#VALUE!</v>
      </c>
      <c r="D160" s="263" t="e">
        <f aca="false">IF('questionnaire part 2'!#ref!="",":",'questionnaire part 2'!#ref!)</f>
        <v>#VALUE!</v>
      </c>
      <c r="E160" s="263" t="e">
        <f aca="false">IF('questionnaire part 2'!#ref!="",":",'questionnaire part 2'!#ref!)</f>
        <v>#VALUE!</v>
      </c>
      <c r="F160" s="263" t="e">
        <f aca="false">IF('questionnaire part 2'!#ref!="",":",'questionnaire part 2'!#ref!)</f>
        <v>#VALUE!</v>
      </c>
    </row>
    <row r="161" customFormat="false" ht="15" hidden="false" customHeight="false" outlineLevel="0" collapsed="false">
      <c r="B161" s="262" t="n">
        <v>159</v>
      </c>
      <c r="C161" s="263" t="e">
        <f aca="false">IF('questionnaire part 2'!#ref!="",":",'questionnaire part 2'!#ref!)</f>
        <v>#VALUE!</v>
      </c>
      <c r="D161" s="263" t="e">
        <f aca="false">IF('questionnaire part 2'!#ref!="",":",'questionnaire part 2'!#ref!)</f>
        <v>#VALUE!</v>
      </c>
      <c r="E161" s="263" t="e">
        <f aca="false">IF('questionnaire part 2'!#ref!="",":",'questionnaire part 2'!#ref!)</f>
        <v>#VALUE!</v>
      </c>
      <c r="F161" s="263" t="e">
        <f aca="false">IF('questionnaire part 2'!#ref!="",":",'questionnaire part 2'!#ref!)</f>
        <v>#VALUE!</v>
      </c>
    </row>
    <row r="162" customFormat="false" ht="15" hidden="false" customHeight="false" outlineLevel="0" collapsed="false">
      <c r="B162" s="262" t="n">
        <v>160</v>
      </c>
      <c r="C162" s="263" t="e">
        <f aca="false">IF('questionnaire part 2'!#ref!="",":",'questionnaire part 2'!#ref!)</f>
        <v>#VALUE!</v>
      </c>
      <c r="D162" s="263" t="e">
        <f aca="false">IF('questionnaire part 2'!#ref!="",":",'questionnaire part 2'!#ref!)</f>
        <v>#VALUE!</v>
      </c>
      <c r="E162" s="263" t="e">
        <f aca="false">IF('questionnaire part 2'!#ref!="",":",'questionnaire part 2'!#ref!)</f>
        <v>#VALUE!</v>
      </c>
      <c r="F162" s="263" t="e">
        <f aca="false">IF('questionnaire part 2'!#ref!="",":",'questionnaire part 2'!#ref!)</f>
        <v>#VALUE!</v>
      </c>
    </row>
    <row r="163" customFormat="false" ht="15" hidden="false" customHeight="false" outlineLevel="0" collapsed="false">
      <c r="B163" s="262" t="n">
        <v>161</v>
      </c>
      <c r="C163" s="263" t="e">
        <f aca="false">IF('questionnaire part 2'!#ref!="",":",'questionnaire part 2'!#ref!)</f>
        <v>#VALUE!</v>
      </c>
      <c r="D163" s="263" t="e">
        <f aca="false">IF('questionnaire part 2'!#ref!="",":",'questionnaire part 2'!#ref!)</f>
        <v>#VALUE!</v>
      </c>
      <c r="E163" s="263" t="e">
        <f aca="false">IF('questionnaire part 2'!#ref!="",":",'questionnaire part 2'!#ref!)</f>
        <v>#VALUE!</v>
      </c>
      <c r="F163" s="263" t="e">
        <f aca="false">IF('questionnaire part 2'!#ref!="",":",'questionnaire part 2'!#ref!)</f>
        <v>#VALUE!</v>
      </c>
    </row>
    <row r="164" customFormat="false" ht="15" hidden="false" customHeight="false" outlineLevel="0" collapsed="false">
      <c r="B164" s="262" t="n">
        <v>162</v>
      </c>
      <c r="C164" s="263" t="e">
        <f aca="false">IF('questionnaire part 2'!#ref!="",":",'questionnaire part 2'!#ref!)</f>
        <v>#VALUE!</v>
      </c>
      <c r="D164" s="263" t="e">
        <f aca="false">IF('questionnaire part 2'!#ref!="",":",'questionnaire part 2'!#ref!)</f>
        <v>#VALUE!</v>
      </c>
      <c r="E164" s="263" t="e">
        <f aca="false">IF('questionnaire part 2'!#ref!="",":",'questionnaire part 2'!#ref!)</f>
        <v>#VALUE!</v>
      </c>
      <c r="F164" s="263" t="e">
        <f aca="false">IF('questionnaire part 2'!#ref!="",":",'questionnaire part 2'!#ref!)</f>
        <v>#VALUE!</v>
      </c>
    </row>
    <row r="165" customFormat="false" ht="15" hidden="false" customHeight="false" outlineLevel="0" collapsed="false">
      <c r="B165" s="262" t="n">
        <v>163</v>
      </c>
      <c r="C165" s="263" t="e">
        <f aca="false">IF('questionnaire part 2'!#ref!="",":",'questionnaire part 2'!#ref!)</f>
        <v>#VALUE!</v>
      </c>
      <c r="D165" s="263" t="e">
        <f aca="false">IF('questionnaire part 2'!#ref!="",":",'questionnaire part 2'!#ref!)</f>
        <v>#VALUE!</v>
      </c>
      <c r="E165" s="263" t="e">
        <f aca="false">IF('questionnaire part 2'!#ref!="",":",'questionnaire part 2'!#ref!)</f>
        <v>#VALUE!</v>
      </c>
      <c r="F165" s="263" t="e">
        <f aca="false">IF('questionnaire part 2'!#ref!="",":",'questionnaire part 2'!#ref!)</f>
        <v>#VALUE!</v>
      </c>
    </row>
    <row r="166" customFormat="false" ht="15" hidden="false" customHeight="false" outlineLevel="0" collapsed="false">
      <c r="B166" s="262" t="n">
        <v>164</v>
      </c>
      <c r="C166" s="263" t="e">
        <f aca="false">IF('questionnaire part 2'!#ref!="",":",'questionnaire part 2'!#ref!)</f>
        <v>#VALUE!</v>
      </c>
      <c r="D166" s="263" t="e">
        <f aca="false">IF('questionnaire part 2'!#ref!="",":",'questionnaire part 2'!#ref!)</f>
        <v>#VALUE!</v>
      </c>
      <c r="E166" s="263" t="e">
        <f aca="false">IF('questionnaire part 2'!#ref!="",":",'questionnaire part 2'!#ref!)</f>
        <v>#VALUE!</v>
      </c>
      <c r="F166" s="263" t="e">
        <f aca="false">IF('questionnaire part 2'!#ref!="",":",'questionnaire part 2'!#ref!)</f>
        <v>#VALUE!</v>
      </c>
    </row>
    <row r="167" customFormat="false" ht="15" hidden="false" customHeight="false" outlineLevel="0" collapsed="false">
      <c r="B167" s="262" t="n">
        <v>165</v>
      </c>
      <c r="C167" s="263" t="e">
        <f aca="false">IF('questionnaire part 2'!#ref!="",":",'questionnaire part 2'!#ref!)</f>
        <v>#VALUE!</v>
      </c>
      <c r="D167" s="263" t="e">
        <f aca="false">IF('questionnaire part 2'!#ref!="",":",'questionnaire part 2'!#ref!)</f>
        <v>#VALUE!</v>
      </c>
      <c r="E167" s="263" t="e">
        <f aca="false">IF('questionnaire part 2'!#ref!="",":",'questionnaire part 2'!#ref!)</f>
        <v>#VALUE!</v>
      </c>
      <c r="F167" s="263" t="e">
        <f aca="false">IF('questionnaire part 2'!#ref!="",":",'questionnaire part 2'!#ref!)</f>
        <v>#VALUE!</v>
      </c>
    </row>
    <row r="168" customFormat="false" ht="15" hidden="false" customHeight="false" outlineLevel="0" collapsed="false">
      <c r="B168" s="262" t="n">
        <v>166</v>
      </c>
      <c r="C168" s="263" t="e">
        <f aca="false">IF('questionnaire part 2'!#ref!="",":",'questionnaire part 2'!#ref!)</f>
        <v>#VALUE!</v>
      </c>
      <c r="D168" s="263" t="e">
        <f aca="false">IF('questionnaire part 2'!#ref!="",":",'questionnaire part 2'!#ref!)</f>
        <v>#VALUE!</v>
      </c>
      <c r="E168" s="263" t="e">
        <f aca="false">IF('questionnaire part 2'!#ref!="",":",'questionnaire part 2'!#ref!)</f>
        <v>#VALUE!</v>
      </c>
      <c r="F168" s="263" t="e">
        <f aca="false">IF('questionnaire part 2'!#ref!="",":",'questionnaire part 2'!#ref!)</f>
        <v>#VALUE!</v>
      </c>
    </row>
    <row r="169" customFormat="false" ht="15" hidden="false" customHeight="false" outlineLevel="0" collapsed="false">
      <c r="B169" s="262" t="n">
        <v>167</v>
      </c>
      <c r="C169" s="263" t="e">
        <f aca="false">IF('questionnaire part 2'!#ref!="",":",'questionnaire part 2'!#ref!)</f>
        <v>#VALUE!</v>
      </c>
      <c r="D169" s="263" t="e">
        <f aca="false">IF('questionnaire part 2'!#ref!="",":",'questionnaire part 2'!#ref!)</f>
        <v>#VALUE!</v>
      </c>
      <c r="E169" s="263" t="e">
        <f aca="false">IF('questionnaire part 2'!#ref!="",":",'questionnaire part 2'!#ref!)</f>
        <v>#VALUE!</v>
      </c>
      <c r="F169" s="263" t="e">
        <f aca="false">IF('questionnaire part 2'!#ref!="",":",'questionnaire part 2'!#ref!)</f>
        <v>#VALUE!</v>
      </c>
    </row>
    <row r="170" customFormat="false" ht="15" hidden="false" customHeight="false" outlineLevel="0" collapsed="false">
      <c r="B170" s="262" t="n">
        <v>168</v>
      </c>
      <c r="C170" s="263" t="e">
        <f aca="false">IF('questionnaire part 2'!#ref!="",":",'questionnaire part 2'!#ref!)</f>
        <v>#VALUE!</v>
      </c>
      <c r="D170" s="263" t="e">
        <f aca="false">IF('questionnaire part 2'!#ref!="",":",'questionnaire part 2'!#ref!)</f>
        <v>#VALUE!</v>
      </c>
      <c r="E170" s="263" t="e">
        <f aca="false">IF('questionnaire part 2'!#ref!="",":",'questionnaire part 2'!#ref!)</f>
        <v>#VALUE!</v>
      </c>
      <c r="F170" s="263" t="e">
        <f aca="false">IF('questionnaire part 2'!#ref!="",":",'questionnaire part 2'!#ref!)</f>
        <v>#VALUE!</v>
      </c>
    </row>
    <row r="171" customFormat="false" ht="15" hidden="false" customHeight="false" outlineLevel="0" collapsed="false">
      <c r="B171" s="262" t="n">
        <v>169</v>
      </c>
      <c r="C171" s="263" t="e">
        <f aca="false">IF('questionnaire part 2'!#ref!="",":",'questionnaire part 2'!#ref!)</f>
        <v>#VALUE!</v>
      </c>
      <c r="D171" s="263" t="e">
        <f aca="false">IF('questionnaire part 2'!#ref!="",":",'questionnaire part 2'!#ref!)</f>
        <v>#VALUE!</v>
      </c>
      <c r="E171" s="263" t="e">
        <f aca="false">IF('questionnaire part 2'!#ref!="",":",'questionnaire part 2'!#ref!)</f>
        <v>#VALUE!</v>
      </c>
      <c r="F171" s="263" t="e">
        <f aca="false">IF('questionnaire part 2'!#ref!="",":",'questionnaire part 2'!#ref!)</f>
        <v>#VALUE!</v>
      </c>
    </row>
    <row r="172" customFormat="false" ht="15" hidden="false" customHeight="false" outlineLevel="0" collapsed="false">
      <c r="B172" s="262" t="n">
        <v>170</v>
      </c>
      <c r="C172" s="263" t="e">
        <f aca="false">IF('questionnaire part 2'!#ref!="",":",'questionnaire part 2'!#ref!)</f>
        <v>#VALUE!</v>
      </c>
      <c r="D172" s="263" t="e">
        <f aca="false">IF('questionnaire part 2'!#ref!="",":",'questionnaire part 2'!#ref!)</f>
        <v>#VALUE!</v>
      </c>
      <c r="E172" s="263" t="e">
        <f aca="false">IF('questionnaire part 2'!#ref!="",":",'questionnaire part 2'!#ref!)</f>
        <v>#VALUE!</v>
      </c>
      <c r="F172" s="263" t="e">
        <f aca="false">IF('questionnaire part 2'!#ref!="",":",'questionnaire part 2'!#ref!)</f>
        <v>#VALUE!</v>
      </c>
    </row>
    <row r="173" customFormat="false" ht="15" hidden="false" customHeight="false" outlineLevel="0" collapsed="false">
      <c r="B173" s="262" t="n">
        <v>171</v>
      </c>
      <c r="C173" s="263" t="e">
        <f aca="false">IF('questionnaire part 2'!#ref!="",":",'questionnaire part 2'!#ref!)</f>
        <v>#VALUE!</v>
      </c>
      <c r="D173" s="263" t="e">
        <f aca="false">IF('questionnaire part 2'!#ref!="",":",'questionnaire part 2'!#ref!)</f>
        <v>#VALUE!</v>
      </c>
      <c r="E173" s="263" t="e">
        <f aca="false">IF('questionnaire part 2'!#ref!="",":",'questionnaire part 2'!#ref!)</f>
        <v>#VALUE!</v>
      </c>
      <c r="F173" s="263" t="e">
        <f aca="false">IF('questionnaire part 2'!#ref!="",":",'questionnaire part 2'!#ref!)</f>
        <v>#VALUE!</v>
      </c>
    </row>
    <row r="174" customFormat="false" ht="15" hidden="false" customHeight="false" outlineLevel="0" collapsed="false">
      <c r="B174" s="262" t="n">
        <v>172</v>
      </c>
      <c r="C174" s="263" t="e">
        <f aca="false">IF('questionnaire part 2'!#ref!="",":",'questionnaire part 2'!#ref!)</f>
        <v>#VALUE!</v>
      </c>
      <c r="D174" s="263" t="e">
        <f aca="false">IF('questionnaire part 2'!#ref!="",":",'questionnaire part 2'!#ref!)</f>
        <v>#VALUE!</v>
      </c>
      <c r="E174" s="263" t="e">
        <f aca="false">IF('questionnaire part 2'!#ref!="",":",'questionnaire part 2'!#ref!)</f>
        <v>#VALUE!</v>
      </c>
      <c r="F174" s="263" t="e">
        <f aca="false">IF('questionnaire part 2'!#ref!="",":",'questionnaire part 2'!#ref!)</f>
        <v>#VALUE!</v>
      </c>
    </row>
    <row r="175" customFormat="false" ht="15" hidden="false" customHeight="false" outlineLevel="0" collapsed="false">
      <c r="B175" s="262" t="n">
        <v>173</v>
      </c>
      <c r="C175" s="263" t="e">
        <f aca="false">IF('questionnaire part 2'!#ref!="",":",'questionnaire part 2'!#ref!)</f>
        <v>#VALUE!</v>
      </c>
      <c r="D175" s="263" t="e">
        <f aca="false">IF('questionnaire part 2'!#ref!="",":",'questionnaire part 2'!#ref!)</f>
        <v>#VALUE!</v>
      </c>
      <c r="E175" s="263" t="e">
        <f aca="false">IF('questionnaire part 2'!#ref!="",":",'questionnaire part 2'!#ref!)</f>
        <v>#VALUE!</v>
      </c>
      <c r="F175" s="263" t="e">
        <f aca="false">IF('questionnaire part 2'!#ref!="",":",'questionnaire part 2'!#ref!)</f>
        <v>#VALUE!</v>
      </c>
    </row>
    <row r="176" customFormat="false" ht="15" hidden="false" customHeight="false" outlineLevel="0" collapsed="false">
      <c r="B176" s="262" t="n">
        <v>174</v>
      </c>
      <c r="C176" s="263" t="e">
        <f aca="false">IF('questionnaire part 2'!#ref!="",":",'questionnaire part 2'!#ref!)</f>
        <v>#VALUE!</v>
      </c>
      <c r="D176" s="263" t="e">
        <f aca="false">IF('questionnaire part 2'!#ref!="",":",'questionnaire part 2'!#ref!)</f>
        <v>#VALUE!</v>
      </c>
      <c r="E176" s="263" t="e">
        <f aca="false">IF('questionnaire part 2'!#ref!="",":",'questionnaire part 2'!#ref!)</f>
        <v>#VALUE!</v>
      </c>
      <c r="F176" s="263" t="e">
        <f aca="false">IF('questionnaire part 2'!#ref!="",":",'questionnaire part 2'!#ref!)</f>
        <v>#VALUE!</v>
      </c>
    </row>
    <row r="177" customFormat="false" ht="15" hidden="false" customHeight="false" outlineLevel="0" collapsed="false">
      <c r="B177" s="262" t="n">
        <v>175</v>
      </c>
      <c r="C177" s="263" t="e">
        <f aca="false">IF('questionnaire part 2'!#ref!="",":",'questionnaire part 2'!#ref!)</f>
        <v>#VALUE!</v>
      </c>
      <c r="D177" s="263" t="e">
        <f aca="false">IF('questionnaire part 2'!#ref!="",":",'questionnaire part 2'!#ref!)</f>
        <v>#VALUE!</v>
      </c>
      <c r="E177" s="263" t="e">
        <f aca="false">IF('questionnaire part 2'!#ref!="",":",'questionnaire part 2'!#ref!)</f>
        <v>#VALUE!</v>
      </c>
      <c r="F177" s="263" t="e">
        <f aca="false">IF('questionnaire part 2'!#ref!="",":",'questionnaire part 2'!#ref!)</f>
        <v>#VALUE!</v>
      </c>
    </row>
    <row r="178" customFormat="false" ht="15" hidden="false" customHeight="false" outlineLevel="0" collapsed="false">
      <c r="B178" s="262" t="n">
        <v>176</v>
      </c>
      <c r="C178" s="263" t="e">
        <f aca="false">IF('questionnaire part 2'!#ref!="",":",'questionnaire part 2'!#ref!)</f>
        <v>#VALUE!</v>
      </c>
      <c r="D178" s="263" t="e">
        <f aca="false">IF('questionnaire part 2'!#ref!="",":",'questionnaire part 2'!#ref!)</f>
        <v>#VALUE!</v>
      </c>
      <c r="E178" s="263" t="e">
        <f aca="false">IF('questionnaire part 2'!#ref!="",":",'questionnaire part 2'!#ref!)</f>
        <v>#VALUE!</v>
      </c>
      <c r="F178" s="263" t="e">
        <f aca="false">IF('questionnaire part 2'!#ref!="",":",'questionnaire part 2'!#ref!)</f>
        <v>#VALUE!</v>
      </c>
    </row>
    <row r="179" customFormat="false" ht="15" hidden="false" customHeight="false" outlineLevel="0" collapsed="false">
      <c r="B179" s="262" t="n">
        <v>177</v>
      </c>
      <c r="C179" s="263" t="e">
        <f aca="false">IF('questionnaire part 2'!#ref!="",":",'questionnaire part 2'!#ref!)</f>
        <v>#VALUE!</v>
      </c>
      <c r="D179" s="263" t="e">
        <f aca="false">IF('questionnaire part 2'!#ref!="",":",'questionnaire part 2'!#ref!)</f>
        <v>#VALUE!</v>
      </c>
      <c r="E179" s="263" t="e">
        <f aca="false">IF('questionnaire part 2'!#ref!="",":",'questionnaire part 2'!#ref!)</f>
        <v>#VALUE!</v>
      </c>
      <c r="F179" s="263" t="e">
        <f aca="false">IF('questionnaire part 2'!#ref!="",":",'questionnaire part 2'!#ref!)</f>
        <v>#VALUE!</v>
      </c>
    </row>
    <row r="180" customFormat="false" ht="15" hidden="false" customHeight="false" outlineLevel="0" collapsed="false">
      <c r="B180" s="262" t="n">
        <v>178</v>
      </c>
      <c r="C180" s="263" t="e">
        <f aca="false">IF('questionnaire part 2'!#ref!="",":",'questionnaire part 2'!#ref!)</f>
        <v>#VALUE!</v>
      </c>
      <c r="D180" s="263" t="e">
        <f aca="false">IF('questionnaire part 2'!#ref!="",":",'questionnaire part 2'!#ref!)</f>
        <v>#VALUE!</v>
      </c>
      <c r="E180" s="263" t="e">
        <f aca="false">IF('questionnaire part 2'!#ref!="",":",'questionnaire part 2'!#ref!)</f>
        <v>#VALUE!</v>
      </c>
      <c r="F180" s="263" t="e">
        <f aca="false">IF('questionnaire part 2'!#ref!="",":",'questionnaire part 2'!#ref!)</f>
        <v>#VALUE!</v>
      </c>
    </row>
    <row r="181" customFormat="false" ht="15" hidden="false" customHeight="false" outlineLevel="0" collapsed="false">
      <c r="B181" s="262" t="n">
        <v>179</v>
      </c>
      <c r="C181" s="263" t="e">
        <f aca="false">IF('questionnaire part 2'!#ref!="",":",'questionnaire part 2'!#ref!)</f>
        <v>#VALUE!</v>
      </c>
      <c r="D181" s="263" t="e">
        <f aca="false">IF('questionnaire part 2'!#ref!="",":",'questionnaire part 2'!#ref!)</f>
        <v>#VALUE!</v>
      </c>
      <c r="E181" s="263" t="e">
        <f aca="false">IF('questionnaire part 2'!#ref!="",":",'questionnaire part 2'!#ref!)</f>
        <v>#VALUE!</v>
      </c>
      <c r="F181" s="263" t="e">
        <f aca="false">IF('questionnaire part 2'!#ref!="",":",'questionnaire part 2'!#ref!)</f>
        <v>#VALUE!</v>
      </c>
    </row>
    <row r="182" customFormat="false" ht="15" hidden="false" customHeight="false" outlineLevel="0" collapsed="false">
      <c r="B182" s="262" t="n">
        <v>180</v>
      </c>
      <c r="C182" s="263" t="e">
        <f aca="false">IF('questionnaire part 2'!#ref!="",":",'questionnaire part 2'!#ref!)</f>
        <v>#VALUE!</v>
      </c>
      <c r="D182" s="263" t="e">
        <f aca="false">IF('questionnaire part 2'!#ref!="",":",'questionnaire part 2'!#ref!)</f>
        <v>#VALUE!</v>
      </c>
      <c r="E182" s="263" t="e">
        <f aca="false">IF('questionnaire part 2'!#ref!="",":",'questionnaire part 2'!#ref!)</f>
        <v>#VALUE!</v>
      </c>
      <c r="F182" s="263" t="e">
        <f aca="false">IF('questionnaire part 2'!#ref!="",":",'questionnaire part 2'!#ref!)</f>
        <v>#VALUE!</v>
      </c>
    </row>
    <row r="183" customFormat="false" ht="15" hidden="false" customHeight="false" outlineLevel="0" collapsed="false">
      <c r="B183" s="262" t="n">
        <v>181</v>
      </c>
      <c r="C183" s="263" t="e">
        <f aca="false">IF('questionnaire part 2'!#ref!="",":",'questionnaire part 2'!#ref!)</f>
        <v>#VALUE!</v>
      </c>
      <c r="D183" s="263" t="e">
        <f aca="false">IF('questionnaire part 2'!#ref!="",":",'questionnaire part 2'!#ref!)</f>
        <v>#VALUE!</v>
      </c>
      <c r="E183" s="263" t="e">
        <f aca="false">IF('questionnaire part 2'!#ref!="",":",'questionnaire part 2'!#ref!)</f>
        <v>#VALUE!</v>
      </c>
      <c r="F183" s="263" t="e">
        <f aca="false">IF('questionnaire part 2'!#ref!="",":",'questionnaire part 2'!#ref!)</f>
        <v>#VALUE!</v>
      </c>
    </row>
    <row r="184" customFormat="false" ht="15" hidden="false" customHeight="false" outlineLevel="0" collapsed="false">
      <c r="B184" s="262" t="n">
        <v>182</v>
      </c>
      <c r="C184" s="263" t="e">
        <f aca="false">IF('questionnaire part 2'!#ref!="",":",'questionnaire part 2'!#ref!)</f>
        <v>#VALUE!</v>
      </c>
      <c r="D184" s="263" t="e">
        <f aca="false">IF('questionnaire part 2'!#ref!="",":",'questionnaire part 2'!#ref!)</f>
        <v>#VALUE!</v>
      </c>
      <c r="E184" s="263" t="e">
        <f aca="false">IF('questionnaire part 2'!#ref!="",":",'questionnaire part 2'!#ref!)</f>
        <v>#VALUE!</v>
      </c>
      <c r="F184" s="263" t="e">
        <f aca="false">IF('questionnaire part 2'!#ref!="",":",'questionnaire part 2'!#ref!)</f>
        <v>#VALUE!</v>
      </c>
    </row>
    <row r="185" customFormat="false" ht="15" hidden="false" customHeight="false" outlineLevel="0" collapsed="false">
      <c r="B185" s="262" t="n">
        <v>183</v>
      </c>
      <c r="C185" s="263" t="e">
        <f aca="false">IF('questionnaire part 2'!#ref!="",":",'questionnaire part 2'!#ref!)</f>
        <v>#VALUE!</v>
      </c>
      <c r="D185" s="263" t="e">
        <f aca="false">IF('questionnaire part 2'!#ref!="",":",'questionnaire part 2'!#ref!)</f>
        <v>#VALUE!</v>
      </c>
      <c r="E185" s="263" t="e">
        <f aca="false">IF('questionnaire part 2'!#ref!="",":",'questionnaire part 2'!#ref!)</f>
        <v>#VALUE!</v>
      </c>
      <c r="F185" s="263" t="e">
        <f aca="false">IF('questionnaire part 2'!#ref!="",":",'questionnaire part 2'!#ref!)</f>
        <v>#VALUE!</v>
      </c>
    </row>
    <row r="186" customFormat="false" ht="15" hidden="false" customHeight="false" outlineLevel="0" collapsed="false">
      <c r="B186" s="262" t="n">
        <v>184</v>
      </c>
      <c r="C186" s="263" t="e">
        <f aca="false">IF('questionnaire part 2'!#ref!="",":",'questionnaire part 2'!#ref!)</f>
        <v>#VALUE!</v>
      </c>
      <c r="D186" s="263" t="e">
        <f aca="false">IF('questionnaire part 2'!#ref!="",":",'questionnaire part 2'!#ref!)</f>
        <v>#VALUE!</v>
      </c>
      <c r="E186" s="263" t="e">
        <f aca="false">IF('questionnaire part 2'!#ref!="",":",'questionnaire part 2'!#ref!)</f>
        <v>#VALUE!</v>
      </c>
      <c r="F186" s="263" t="e">
        <f aca="false">IF('questionnaire part 2'!#ref!="",":",'questionnaire part 2'!#ref!)</f>
        <v>#VALUE!</v>
      </c>
    </row>
    <row r="187" customFormat="false" ht="15" hidden="false" customHeight="false" outlineLevel="0" collapsed="false">
      <c r="B187" s="262" t="n">
        <v>185</v>
      </c>
      <c r="C187" s="263" t="e">
        <f aca="false">IF('questionnaire part 2'!#ref!="",":",'questionnaire part 2'!#ref!)</f>
        <v>#VALUE!</v>
      </c>
      <c r="D187" s="263" t="e">
        <f aca="false">IF('questionnaire part 2'!#ref!="",":",'questionnaire part 2'!#ref!)</f>
        <v>#VALUE!</v>
      </c>
      <c r="E187" s="263" t="e">
        <f aca="false">IF('questionnaire part 2'!#ref!="",":",'questionnaire part 2'!#ref!)</f>
        <v>#VALUE!</v>
      </c>
      <c r="F187" s="263" t="e">
        <f aca="false">IF('questionnaire part 2'!#ref!="",":",'questionnaire part 2'!#ref!)</f>
        <v>#VALUE!</v>
      </c>
    </row>
    <row r="188" customFormat="false" ht="15" hidden="false" customHeight="false" outlineLevel="0" collapsed="false">
      <c r="B188" s="262" t="n">
        <v>186</v>
      </c>
      <c r="C188" s="263" t="e">
        <f aca="false">IF('questionnaire part 2'!#ref!="",":",'questionnaire part 2'!#ref!)</f>
        <v>#VALUE!</v>
      </c>
      <c r="D188" s="263" t="e">
        <f aca="false">IF('questionnaire part 2'!#ref!="",":",'questionnaire part 2'!#ref!)</f>
        <v>#VALUE!</v>
      </c>
      <c r="E188" s="263" t="e">
        <f aca="false">IF('questionnaire part 2'!#ref!="",":",'questionnaire part 2'!#ref!)</f>
        <v>#VALUE!</v>
      </c>
      <c r="F188" s="263" t="e">
        <f aca="false">IF('questionnaire part 2'!#ref!="",":",'questionnaire part 2'!#ref!)</f>
        <v>#VALUE!</v>
      </c>
    </row>
    <row r="189" customFormat="false" ht="15" hidden="false" customHeight="false" outlineLevel="0" collapsed="false">
      <c r="B189" s="262" t="n">
        <v>187</v>
      </c>
      <c r="C189" s="263" t="e">
        <f aca="false">IF('questionnaire part 2'!#ref!="",":",'questionnaire part 2'!#ref!)</f>
        <v>#VALUE!</v>
      </c>
      <c r="D189" s="263" t="e">
        <f aca="false">IF('questionnaire part 2'!#ref!="",":",'questionnaire part 2'!#ref!)</f>
        <v>#VALUE!</v>
      </c>
      <c r="E189" s="263" t="e">
        <f aca="false">IF('questionnaire part 2'!#ref!="",":",'questionnaire part 2'!#ref!)</f>
        <v>#VALUE!</v>
      </c>
      <c r="F189" s="263" t="e">
        <f aca="false">IF('questionnaire part 2'!#ref!="",":",'questionnaire part 2'!#ref!)</f>
        <v>#VALUE!</v>
      </c>
    </row>
    <row r="190" customFormat="false" ht="15" hidden="false" customHeight="false" outlineLevel="0" collapsed="false">
      <c r="B190" s="262" t="n">
        <v>188</v>
      </c>
      <c r="C190" s="263" t="e">
        <f aca="false">IF('questionnaire part 2'!#ref!="",":",'questionnaire part 2'!#ref!)</f>
        <v>#VALUE!</v>
      </c>
      <c r="D190" s="263" t="e">
        <f aca="false">IF('questionnaire part 2'!#ref!="",":",'questionnaire part 2'!#ref!)</f>
        <v>#VALUE!</v>
      </c>
      <c r="E190" s="263" t="e">
        <f aca="false">IF('questionnaire part 2'!#ref!="",":",'questionnaire part 2'!#ref!)</f>
        <v>#VALUE!</v>
      </c>
      <c r="F190" s="263" t="e">
        <f aca="false">IF('questionnaire part 2'!#ref!="",":",'questionnaire part 2'!#ref!)</f>
        <v>#VALUE!</v>
      </c>
    </row>
    <row r="191" customFormat="false" ht="15" hidden="false" customHeight="false" outlineLevel="0" collapsed="false">
      <c r="B191" s="262" t="n">
        <v>189</v>
      </c>
      <c r="C191" s="263" t="e">
        <f aca="false">IF('questionnaire part 2'!#ref!="",":",'questionnaire part 2'!#ref!)</f>
        <v>#VALUE!</v>
      </c>
      <c r="D191" s="263" t="e">
        <f aca="false">IF('questionnaire part 2'!#ref!="",":",'questionnaire part 2'!#ref!)</f>
        <v>#VALUE!</v>
      </c>
      <c r="E191" s="263" t="e">
        <f aca="false">IF('questionnaire part 2'!#ref!="",":",'questionnaire part 2'!#ref!)</f>
        <v>#VALUE!</v>
      </c>
      <c r="F191" s="263" t="e">
        <f aca="false">IF('questionnaire part 2'!#ref!="",":",'questionnaire part 2'!#ref!)</f>
        <v>#VALUE!</v>
      </c>
    </row>
    <row r="192" customFormat="false" ht="15" hidden="false" customHeight="false" outlineLevel="0" collapsed="false">
      <c r="B192" s="262" t="n">
        <v>190</v>
      </c>
      <c r="C192" s="263" t="e">
        <f aca="false">IF('questionnaire part 2'!#ref!="",":",'questionnaire part 2'!#ref!)</f>
        <v>#VALUE!</v>
      </c>
      <c r="D192" s="263" t="e">
        <f aca="false">IF('questionnaire part 2'!#ref!="",":",'questionnaire part 2'!#ref!)</f>
        <v>#VALUE!</v>
      </c>
      <c r="E192" s="263" t="e">
        <f aca="false">IF('questionnaire part 2'!#ref!="",":",'questionnaire part 2'!#ref!)</f>
        <v>#VALUE!</v>
      </c>
      <c r="F192" s="263" t="e">
        <f aca="false">IF('questionnaire part 2'!#ref!="",":",'questionnaire part 2'!#ref!)</f>
        <v>#VALUE!</v>
      </c>
    </row>
    <row r="193" customFormat="false" ht="15" hidden="false" customHeight="false" outlineLevel="0" collapsed="false">
      <c r="B193" s="262" t="n">
        <v>191</v>
      </c>
      <c r="C193" s="263" t="e">
        <f aca="false">IF('questionnaire part 2'!#ref!="",":",'questionnaire part 2'!#ref!)</f>
        <v>#VALUE!</v>
      </c>
      <c r="D193" s="263" t="e">
        <f aca="false">IF('questionnaire part 2'!#ref!="",":",'questionnaire part 2'!#ref!)</f>
        <v>#VALUE!</v>
      </c>
      <c r="E193" s="263" t="e">
        <f aca="false">IF('questionnaire part 2'!#ref!="",":",'questionnaire part 2'!#ref!)</f>
        <v>#VALUE!</v>
      </c>
      <c r="F193" s="263" t="e">
        <f aca="false">IF('questionnaire part 2'!#ref!="",":",'questionnaire part 2'!#ref!)</f>
        <v>#VALUE!</v>
      </c>
    </row>
    <row r="194" customFormat="false" ht="15" hidden="false" customHeight="false" outlineLevel="0" collapsed="false">
      <c r="B194" s="262" t="n">
        <v>192</v>
      </c>
      <c r="C194" s="263" t="e">
        <f aca="false">IF('questionnaire part 2'!#ref!="",":",'questionnaire part 2'!#ref!)</f>
        <v>#VALUE!</v>
      </c>
      <c r="D194" s="263" t="e">
        <f aca="false">IF('questionnaire part 2'!#ref!="",":",'questionnaire part 2'!#ref!)</f>
        <v>#VALUE!</v>
      </c>
      <c r="E194" s="263" t="e">
        <f aca="false">IF('questionnaire part 2'!#ref!="",":",'questionnaire part 2'!#ref!)</f>
        <v>#VALUE!</v>
      </c>
      <c r="F194" s="263" t="e">
        <f aca="false">IF('questionnaire part 2'!#ref!="",":",'questionnaire part 2'!#ref!)</f>
        <v>#VALUE!</v>
      </c>
    </row>
    <row r="195" customFormat="false" ht="15" hidden="false" customHeight="false" outlineLevel="0" collapsed="false">
      <c r="B195" s="262" t="n">
        <v>193</v>
      </c>
      <c r="C195" s="263" t="e">
        <f aca="false">IF('questionnaire part 2'!#ref!="",":",'questionnaire part 2'!#ref!)</f>
        <v>#VALUE!</v>
      </c>
      <c r="D195" s="263" t="e">
        <f aca="false">IF('questionnaire part 2'!#ref!="",":",'questionnaire part 2'!#ref!)</f>
        <v>#VALUE!</v>
      </c>
      <c r="E195" s="263" t="e">
        <f aca="false">IF('questionnaire part 2'!#ref!="",":",'questionnaire part 2'!#ref!)</f>
        <v>#VALUE!</v>
      </c>
      <c r="F195" s="263" t="e">
        <f aca="false">IF('questionnaire part 2'!#ref!="",":",'questionnaire part 2'!#ref!)</f>
        <v>#VALUE!</v>
      </c>
    </row>
    <row r="196" customFormat="false" ht="15" hidden="false" customHeight="false" outlineLevel="0" collapsed="false">
      <c r="B196" s="262" t="n">
        <v>194</v>
      </c>
      <c r="C196" s="263" t="e">
        <f aca="false">IF('questionnaire part 2'!#ref!="",":",'questionnaire part 2'!#ref!)</f>
        <v>#VALUE!</v>
      </c>
      <c r="D196" s="263" t="e">
        <f aca="false">IF('questionnaire part 2'!#ref!="",":",'questionnaire part 2'!#ref!)</f>
        <v>#VALUE!</v>
      </c>
      <c r="E196" s="263" t="e">
        <f aca="false">IF('questionnaire part 2'!#ref!="",":",'questionnaire part 2'!#ref!)</f>
        <v>#VALUE!</v>
      </c>
      <c r="F196" s="263" t="e">
        <f aca="false">IF('questionnaire part 2'!#ref!="",":",'questionnaire part 2'!#ref!)</f>
        <v>#VALUE!</v>
      </c>
    </row>
    <row r="197" customFormat="false" ht="15" hidden="false" customHeight="false" outlineLevel="0" collapsed="false">
      <c r="B197" s="262" t="n">
        <v>195</v>
      </c>
      <c r="C197" s="263" t="e">
        <f aca="false">IF('questionnaire part 2'!#ref!="",":",'questionnaire part 2'!#ref!)</f>
        <v>#VALUE!</v>
      </c>
      <c r="D197" s="263" t="e">
        <f aca="false">IF('questionnaire part 2'!#ref!="",":",'questionnaire part 2'!#ref!)</f>
        <v>#VALUE!</v>
      </c>
      <c r="E197" s="263" t="e">
        <f aca="false">IF('questionnaire part 2'!#ref!="",":",'questionnaire part 2'!#ref!)</f>
        <v>#VALUE!</v>
      </c>
      <c r="F197" s="263" t="e">
        <f aca="false">IF('questionnaire part 2'!#ref!="",":",'questionnaire part 2'!#ref!)</f>
        <v>#VALUE!</v>
      </c>
    </row>
    <row r="198" customFormat="false" ht="15" hidden="false" customHeight="false" outlineLevel="0" collapsed="false">
      <c r="B198" s="262" t="n">
        <v>196</v>
      </c>
      <c r="C198" s="263" t="e">
        <f aca="false">IF('questionnaire part 2'!#ref!="",":",'questionnaire part 2'!#ref!)</f>
        <v>#VALUE!</v>
      </c>
      <c r="D198" s="263" t="e">
        <f aca="false">IF('questionnaire part 2'!#ref!="",":",'questionnaire part 2'!#ref!)</f>
        <v>#VALUE!</v>
      </c>
      <c r="E198" s="263" t="e">
        <f aca="false">IF('questionnaire part 2'!#ref!="",":",'questionnaire part 2'!#ref!)</f>
        <v>#VALUE!</v>
      </c>
      <c r="F198" s="263" t="e">
        <f aca="false">IF('questionnaire part 2'!#ref!="",":",'questionnaire part 2'!#ref!)</f>
        <v>#VALUE!</v>
      </c>
    </row>
    <row r="199" customFormat="false" ht="15" hidden="false" customHeight="false" outlineLevel="0" collapsed="false">
      <c r="B199" s="262" t="n">
        <v>197</v>
      </c>
      <c r="C199" s="263" t="e">
        <f aca="false">IF('questionnaire part 2'!#ref!="",":",'questionnaire part 2'!#ref!)</f>
        <v>#VALUE!</v>
      </c>
      <c r="D199" s="263" t="e">
        <f aca="false">IF('questionnaire part 2'!#ref!="",":",'questionnaire part 2'!#ref!)</f>
        <v>#VALUE!</v>
      </c>
      <c r="E199" s="263" t="e">
        <f aca="false">IF('questionnaire part 2'!#ref!="",":",'questionnaire part 2'!#ref!)</f>
        <v>#VALUE!</v>
      </c>
      <c r="F199" s="263" t="e">
        <f aca="false">IF('questionnaire part 2'!#ref!="",":",'questionnaire part 2'!#ref!)</f>
        <v>#VALUE!</v>
      </c>
    </row>
    <row r="200" customFormat="false" ht="15" hidden="false" customHeight="false" outlineLevel="0" collapsed="false">
      <c r="B200" s="262" t="n">
        <v>198</v>
      </c>
      <c r="C200" s="263" t="e">
        <f aca="false">IF('questionnaire part 2'!#ref!="",":",'questionnaire part 2'!#ref!)</f>
        <v>#VALUE!</v>
      </c>
      <c r="D200" s="263" t="e">
        <f aca="false">IF('questionnaire part 2'!#ref!="",":",'questionnaire part 2'!#ref!)</f>
        <v>#VALUE!</v>
      </c>
      <c r="E200" s="263" t="e">
        <f aca="false">IF('questionnaire part 2'!#ref!="",":",'questionnaire part 2'!#ref!)</f>
        <v>#VALUE!</v>
      </c>
      <c r="F200" s="263" t="e">
        <f aca="false">IF('questionnaire part 2'!#ref!="",":",'questionnaire part 2'!#ref!)</f>
        <v>#VALUE!</v>
      </c>
    </row>
    <row r="201" customFormat="false" ht="15" hidden="false" customHeight="false" outlineLevel="0" collapsed="false">
      <c r="B201" s="262" t="n">
        <v>199</v>
      </c>
      <c r="C201" s="263" t="e">
        <f aca="false">IF('questionnaire part 2'!#ref!="",":",'questionnaire part 2'!#ref!)</f>
        <v>#VALUE!</v>
      </c>
      <c r="D201" s="263" t="e">
        <f aca="false">IF('questionnaire part 2'!#ref!="",":",'questionnaire part 2'!#ref!)</f>
        <v>#VALUE!</v>
      </c>
      <c r="E201" s="263" t="e">
        <f aca="false">IF('questionnaire part 2'!#ref!="",":",'questionnaire part 2'!#ref!)</f>
        <v>#VALUE!</v>
      </c>
      <c r="F201" s="263" t="e">
        <f aca="false">IF('questionnaire part 2'!#ref!="",":",'questionnaire part 2'!#ref!)</f>
        <v>#VALUE!</v>
      </c>
    </row>
    <row r="202" customFormat="false" ht="15" hidden="false" customHeight="false" outlineLevel="0" collapsed="false">
      <c r="B202" s="262" t="n">
        <v>200</v>
      </c>
      <c r="C202" s="263" t="e">
        <f aca="false">IF('questionnaire part 2'!#ref!="",":",'questionnaire part 2'!#ref!)</f>
        <v>#VALUE!</v>
      </c>
      <c r="D202" s="263" t="e">
        <f aca="false">IF('questionnaire part 2'!#ref!="",":",'questionnaire part 2'!#ref!)</f>
        <v>#VALUE!</v>
      </c>
      <c r="E202" s="263" t="e">
        <f aca="false">IF('questionnaire part 2'!#ref!="",":",'questionnaire part 2'!#ref!)</f>
        <v>#VALUE!</v>
      </c>
      <c r="F202" s="263" t="e">
        <f aca="false">IF('questionnaire part 2'!#ref!="",":",'questionnaire part 2'!#ref!)</f>
        <v>#VALUE!</v>
      </c>
    </row>
    <row r="203" customFormat="false" ht="15" hidden="false" customHeight="false" outlineLevel="0" collapsed="false">
      <c r="B203" s="262" t="n">
        <v>201</v>
      </c>
      <c r="C203" s="263" t="e">
        <f aca="false">IF('questionnaire part 2'!#ref!="",":",'questionnaire part 2'!#ref!)</f>
        <v>#VALUE!</v>
      </c>
      <c r="D203" s="263" t="e">
        <f aca="false">IF('questionnaire part 2'!#ref!="",":",'questionnaire part 2'!#ref!)</f>
        <v>#VALUE!</v>
      </c>
      <c r="E203" s="263" t="e">
        <f aca="false">IF('questionnaire part 2'!#ref!="",":",'questionnaire part 2'!#ref!)</f>
        <v>#VALUE!</v>
      </c>
      <c r="F203" s="263" t="e">
        <f aca="false">IF('questionnaire part 2'!#ref!="",":",'questionnaire part 2'!#ref!)</f>
        <v>#VALUE!</v>
      </c>
    </row>
    <row r="204" customFormat="false" ht="15" hidden="false" customHeight="false" outlineLevel="0" collapsed="false">
      <c r="B204" s="262" t="n">
        <v>202</v>
      </c>
      <c r="C204" s="263" t="e">
        <f aca="false">IF('questionnaire part 2'!#ref!="",":",'questionnaire part 2'!#ref!)</f>
        <v>#VALUE!</v>
      </c>
      <c r="D204" s="263" t="e">
        <f aca="false">IF('questionnaire part 2'!#ref!="",":",'questionnaire part 2'!#ref!)</f>
        <v>#VALUE!</v>
      </c>
      <c r="E204" s="263" t="e">
        <f aca="false">IF('questionnaire part 2'!#ref!="",":",'questionnaire part 2'!#ref!)</f>
        <v>#VALUE!</v>
      </c>
      <c r="F204" s="263" t="e">
        <f aca="false">IF('questionnaire part 2'!#ref!="",":",'questionnaire part 2'!#ref!)</f>
        <v>#VALUE!</v>
      </c>
    </row>
    <row r="205" customFormat="false" ht="15" hidden="false" customHeight="false" outlineLevel="0" collapsed="false">
      <c r="B205" s="262" t="n">
        <v>203</v>
      </c>
      <c r="C205" s="263" t="e">
        <f aca="false">IF('questionnaire part 2'!#ref!="",":",'questionnaire part 2'!#ref!)</f>
        <v>#VALUE!</v>
      </c>
      <c r="D205" s="263" t="e">
        <f aca="false">IF('questionnaire part 2'!#ref!="",":",'questionnaire part 2'!#ref!)</f>
        <v>#VALUE!</v>
      </c>
      <c r="E205" s="263" t="e">
        <f aca="false">IF('questionnaire part 2'!#ref!="",":",'questionnaire part 2'!#ref!)</f>
        <v>#VALUE!</v>
      </c>
      <c r="F205" s="263" t="e">
        <f aca="false">IF('questionnaire part 2'!#ref!="",":",'questionnaire part 2'!#ref!)</f>
        <v>#VALUE!</v>
      </c>
    </row>
    <row r="206" customFormat="false" ht="15" hidden="false" customHeight="false" outlineLevel="0" collapsed="false">
      <c r="B206" s="262" t="n">
        <v>204</v>
      </c>
      <c r="C206" s="263" t="e">
        <f aca="false">IF('questionnaire part 2'!#ref!="",":",'questionnaire part 2'!#ref!)</f>
        <v>#VALUE!</v>
      </c>
      <c r="D206" s="263" t="e">
        <f aca="false">IF('questionnaire part 2'!#ref!="",":",'questionnaire part 2'!#ref!)</f>
        <v>#VALUE!</v>
      </c>
      <c r="E206" s="263" t="e">
        <f aca="false">IF('questionnaire part 2'!#ref!="",":",'questionnaire part 2'!#ref!)</f>
        <v>#VALUE!</v>
      </c>
      <c r="F206" s="263" t="e">
        <f aca="false">IF('questionnaire part 2'!#ref!="",":",'questionnaire part 2'!#ref!)</f>
        <v>#VALUE!</v>
      </c>
    </row>
    <row r="207" customFormat="false" ht="15" hidden="false" customHeight="false" outlineLevel="0" collapsed="false">
      <c r="B207" s="262" t="n">
        <v>205</v>
      </c>
      <c r="C207" s="263" t="e">
        <f aca="false">IF('questionnaire part 2'!#ref!="",":",'questionnaire part 2'!#ref!)</f>
        <v>#VALUE!</v>
      </c>
      <c r="D207" s="263" t="e">
        <f aca="false">IF('questionnaire part 2'!#ref!="",":",'questionnaire part 2'!#ref!)</f>
        <v>#VALUE!</v>
      </c>
      <c r="E207" s="263" t="e">
        <f aca="false">IF('questionnaire part 2'!#ref!="",":",'questionnaire part 2'!#ref!)</f>
        <v>#VALUE!</v>
      </c>
      <c r="F207" s="263" t="e">
        <f aca="false">IF('questionnaire part 2'!#ref!="",":",'questionnaire part 2'!#ref!)</f>
        <v>#VALUE!</v>
      </c>
    </row>
    <row r="208" customFormat="false" ht="15" hidden="false" customHeight="false" outlineLevel="0" collapsed="false">
      <c r="B208" s="262" t="n">
        <v>206</v>
      </c>
      <c r="C208" s="263" t="e">
        <f aca="false">IF('questionnaire part 2'!#ref!="",":",'questionnaire part 2'!#ref!)</f>
        <v>#VALUE!</v>
      </c>
      <c r="D208" s="263" t="e">
        <f aca="false">IF('questionnaire part 2'!#ref!="",":",'questionnaire part 2'!#ref!)</f>
        <v>#VALUE!</v>
      </c>
      <c r="E208" s="263" t="e">
        <f aca="false">IF('questionnaire part 2'!#ref!="",":",'questionnaire part 2'!#ref!)</f>
        <v>#VALUE!</v>
      </c>
      <c r="F208" s="263" t="e">
        <f aca="false">IF('questionnaire part 2'!#ref!="",":",'questionnaire part 2'!#ref!)</f>
        <v>#VALUE!</v>
      </c>
    </row>
    <row r="209" customFormat="false" ht="15" hidden="false" customHeight="false" outlineLevel="0" collapsed="false">
      <c r="B209" s="262" t="n">
        <v>207</v>
      </c>
      <c r="C209" s="263" t="e">
        <f aca="false">IF('questionnaire part 2'!#ref!="",":",'questionnaire part 2'!#ref!)</f>
        <v>#VALUE!</v>
      </c>
      <c r="D209" s="263" t="e">
        <f aca="false">IF('questionnaire part 2'!#ref!="",":",'questionnaire part 2'!#ref!)</f>
        <v>#VALUE!</v>
      </c>
      <c r="E209" s="263" t="e">
        <f aca="false">IF('questionnaire part 2'!#ref!="",":",'questionnaire part 2'!#ref!)</f>
        <v>#VALUE!</v>
      </c>
      <c r="F209" s="263" t="e">
        <f aca="false">IF('questionnaire part 2'!#ref!="",":",'questionnaire part 2'!#ref!)</f>
        <v>#VALUE!</v>
      </c>
    </row>
    <row r="210" customFormat="false" ht="15" hidden="false" customHeight="false" outlineLevel="0" collapsed="false">
      <c r="B210" s="262" t="n">
        <v>208</v>
      </c>
      <c r="C210" s="263" t="e">
        <f aca="false">IF('questionnaire part 2'!#ref!="",":",'questionnaire part 2'!#ref!)</f>
        <v>#VALUE!</v>
      </c>
      <c r="D210" s="263" t="e">
        <f aca="false">IF('questionnaire part 2'!#ref!="",":",'questionnaire part 2'!#ref!)</f>
        <v>#VALUE!</v>
      </c>
      <c r="E210" s="263" t="e">
        <f aca="false">IF('questionnaire part 2'!#ref!="",":",'questionnaire part 2'!#ref!)</f>
        <v>#VALUE!</v>
      </c>
      <c r="F210" s="263" t="e">
        <f aca="false">IF('questionnaire part 2'!#ref!="",":",'questionnaire part 2'!#ref!)</f>
        <v>#VALUE!</v>
      </c>
    </row>
    <row r="211" customFormat="false" ht="15" hidden="false" customHeight="false" outlineLevel="0" collapsed="false">
      <c r="B211" s="262" t="n">
        <v>209</v>
      </c>
      <c r="C211" s="263" t="e">
        <f aca="false">IF('questionnaire part 2'!#ref!="",":",'questionnaire part 2'!#ref!)</f>
        <v>#VALUE!</v>
      </c>
      <c r="D211" s="263" t="e">
        <f aca="false">IF('questionnaire part 2'!#ref!="",":",'questionnaire part 2'!#ref!)</f>
        <v>#VALUE!</v>
      </c>
      <c r="E211" s="263" t="e">
        <f aca="false">IF('questionnaire part 2'!#ref!="",":",'questionnaire part 2'!#ref!)</f>
        <v>#VALUE!</v>
      </c>
      <c r="F211" s="263" t="e">
        <f aca="false">IF('questionnaire part 2'!#ref!="",":",'questionnaire part 2'!#ref!)</f>
        <v>#VALUE!</v>
      </c>
    </row>
    <row r="212" customFormat="false" ht="15" hidden="false" customHeight="false" outlineLevel="0" collapsed="false">
      <c r="B212" s="262" t="n">
        <v>210</v>
      </c>
      <c r="C212" s="263" t="e">
        <f aca="false">IF('questionnaire part 2'!#ref!="",":",'questionnaire part 2'!#ref!)</f>
        <v>#VALUE!</v>
      </c>
      <c r="D212" s="263" t="e">
        <f aca="false">IF('questionnaire part 2'!#ref!="",":",'questionnaire part 2'!#ref!)</f>
        <v>#VALUE!</v>
      </c>
      <c r="E212" s="263" t="e">
        <f aca="false">IF('questionnaire part 2'!#ref!="",":",'questionnaire part 2'!#ref!)</f>
        <v>#VALUE!</v>
      </c>
      <c r="F212" s="263" t="e">
        <f aca="false">IF('questionnaire part 2'!#ref!="",":",'questionnaire part 2'!#ref!)</f>
        <v>#VALUE!</v>
      </c>
    </row>
    <row r="213" customFormat="false" ht="15" hidden="false" customHeight="false" outlineLevel="0" collapsed="false">
      <c r="B213" s="262" t="n">
        <v>211</v>
      </c>
      <c r="C213" s="263" t="e">
        <f aca="false">IF('questionnaire part 2'!#ref!="",":",'questionnaire part 2'!#ref!)</f>
        <v>#VALUE!</v>
      </c>
      <c r="D213" s="263" t="e">
        <f aca="false">IF('questionnaire part 2'!#ref!="",":",'questionnaire part 2'!#ref!)</f>
        <v>#VALUE!</v>
      </c>
      <c r="E213" s="263" t="e">
        <f aca="false">IF('questionnaire part 2'!#ref!="",":",'questionnaire part 2'!#ref!)</f>
        <v>#VALUE!</v>
      </c>
      <c r="F213" s="263" t="e">
        <f aca="false">IF('questionnaire part 2'!#ref!="",":",'questionnaire part 2'!#ref!)</f>
        <v>#VALUE!</v>
      </c>
    </row>
    <row r="214" customFormat="false" ht="15" hidden="false" customHeight="false" outlineLevel="0" collapsed="false">
      <c r="B214" s="262" t="n">
        <v>212</v>
      </c>
      <c r="C214" s="263" t="e">
        <f aca="false">IF('questionnaire part 2'!#ref!="",":",'questionnaire part 2'!#ref!)</f>
        <v>#VALUE!</v>
      </c>
      <c r="D214" s="263" t="e">
        <f aca="false">IF('questionnaire part 2'!#ref!="",":",'questionnaire part 2'!#ref!)</f>
        <v>#VALUE!</v>
      </c>
      <c r="E214" s="263" t="e">
        <f aca="false">IF('questionnaire part 2'!#ref!="",":",'questionnaire part 2'!#ref!)</f>
        <v>#VALUE!</v>
      </c>
      <c r="F214" s="263" t="e">
        <f aca="false">IF('questionnaire part 2'!#ref!="",":",'questionnaire part 2'!#ref!)</f>
        <v>#VALUE!</v>
      </c>
    </row>
    <row r="215" customFormat="false" ht="15" hidden="false" customHeight="false" outlineLevel="0" collapsed="false">
      <c r="B215" s="262" t="n">
        <v>213</v>
      </c>
      <c r="C215" s="263" t="e">
        <f aca="false">IF('questionnaire part 2'!#ref!="",":",'questionnaire part 2'!#ref!)</f>
        <v>#VALUE!</v>
      </c>
      <c r="D215" s="263" t="e">
        <f aca="false">IF('questionnaire part 2'!#ref!="",":",'questionnaire part 2'!#ref!)</f>
        <v>#VALUE!</v>
      </c>
      <c r="E215" s="263" t="e">
        <f aca="false">IF('questionnaire part 2'!#ref!="",":",'questionnaire part 2'!#ref!)</f>
        <v>#VALUE!</v>
      </c>
      <c r="F215" s="263" t="e">
        <f aca="false">IF('questionnaire part 2'!#ref!="",":",'questionnaire part 2'!#ref!)</f>
        <v>#VALUE!</v>
      </c>
    </row>
    <row r="216" customFormat="false" ht="15" hidden="false" customHeight="false" outlineLevel="0" collapsed="false">
      <c r="B216" s="262" t="n">
        <v>214</v>
      </c>
      <c r="C216" s="263" t="e">
        <f aca="false">IF('questionnaire part 2'!#ref!="",":",'questionnaire part 2'!#ref!)</f>
        <v>#VALUE!</v>
      </c>
      <c r="D216" s="263" t="e">
        <f aca="false">IF('questionnaire part 2'!#ref!="",":",'questionnaire part 2'!#ref!)</f>
        <v>#VALUE!</v>
      </c>
      <c r="E216" s="263" t="e">
        <f aca="false">IF('questionnaire part 2'!#ref!="",":",'questionnaire part 2'!#ref!)</f>
        <v>#VALUE!</v>
      </c>
      <c r="F216" s="263" t="e">
        <f aca="false">IF('questionnaire part 2'!#ref!="",":",'questionnaire part 2'!#ref!)</f>
        <v>#VALUE!</v>
      </c>
    </row>
    <row r="217" customFormat="false" ht="15" hidden="false" customHeight="false" outlineLevel="0" collapsed="false">
      <c r="B217" s="262" t="n">
        <v>215</v>
      </c>
      <c r="C217" s="263" t="e">
        <f aca="false">IF('questionnaire part 2'!#ref!="",":",'questionnaire part 2'!#ref!)</f>
        <v>#VALUE!</v>
      </c>
      <c r="D217" s="263" t="e">
        <f aca="false">IF('questionnaire part 2'!#ref!="",":",'questionnaire part 2'!#ref!)</f>
        <v>#VALUE!</v>
      </c>
      <c r="E217" s="263" t="e">
        <f aca="false">IF('questionnaire part 2'!#ref!="",":",'questionnaire part 2'!#ref!)</f>
        <v>#VALUE!</v>
      </c>
      <c r="F217" s="263" t="e">
        <f aca="false">IF('questionnaire part 2'!#ref!="",":",'questionnaire part 2'!#ref!)</f>
        <v>#VALUE!</v>
      </c>
    </row>
    <row r="218" customFormat="false" ht="15" hidden="false" customHeight="false" outlineLevel="0" collapsed="false">
      <c r="B218" s="262" t="n">
        <v>216</v>
      </c>
      <c r="C218" s="263" t="e">
        <f aca="false">IF('questionnaire part 2'!#ref!="",":",'questionnaire part 2'!#ref!)</f>
        <v>#VALUE!</v>
      </c>
      <c r="D218" s="263" t="e">
        <f aca="false">IF('questionnaire part 2'!#ref!="",":",'questionnaire part 2'!#ref!)</f>
        <v>#VALUE!</v>
      </c>
      <c r="E218" s="263" t="e">
        <f aca="false">IF('questionnaire part 2'!#ref!="",":",'questionnaire part 2'!#ref!)</f>
        <v>#VALUE!</v>
      </c>
      <c r="F218" s="263" t="e">
        <f aca="false">IF('questionnaire part 2'!#ref!="",":",'questionnaire part 2'!#ref!)</f>
        <v>#VALUE!</v>
      </c>
    </row>
    <row r="219" customFormat="false" ht="15" hidden="false" customHeight="false" outlineLevel="0" collapsed="false">
      <c r="B219" s="262" t="n">
        <v>217</v>
      </c>
      <c r="C219" s="263" t="e">
        <f aca="false">IF('questionnaire part 2'!#ref!="",":",'questionnaire part 2'!#ref!)</f>
        <v>#VALUE!</v>
      </c>
      <c r="D219" s="263" t="e">
        <f aca="false">IF('questionnaire part 2'!#ref!="",":",'questionnaire part 2'!#ref!)</f>
        <v>#VALUE!</v>
      </c>
      <c r="E219" s="263" t="e">
        <f aca="false">IF('questionnaire part 2'!#ref!="",":",'questionnaire part 2'!#ref!)</f>
        <v>#VALUE!</v>
      </c>
      <c r="F219" s="263" t="e">
        <f aca="false">IF('questionnaire part 2'!#ref!="",":",'questionnaire part 2'!#ref!)</f>
        <v>#VALUE!</v>
      </c>
    </row>
    <row r="220" customFormat="false" ht="15" hidden="false" customHeight="false" outlineLevel="0" collapsed="false">
      <c r="B220" s="262" t="n">
        <v>218</v>
      </c>
      <c r="C220" s="263" t="e">
        <f aca="false">IF('questionnaire part 2'!#ref!="",":",'questionnaire part 2'!#ref!)</f>
        <v>#VALUE!</v>
      </c>
      <c r="D220" s="263" t="e">
        <f aca="false">IF('questionnaire part 2'!#ref!="",":",'questionnaire part 2'!#ref!)</f>
        <v>#VALUE!</v>
      </c>
      <c r="E220" s="263" t="e">
        <f aca="false">IF('questionnaire part 2'!#ref!="",":",'questionnaire part 2'!#ref!)</f>
        <v>#VALUE!</v>
      </c>
      <c r="F220" s="263" t="e">
        <f aca="false">IF('questionnaire part 2'!#ref!="",":",'questionnaire part 2'!#ref!)</f>
        <v>#VALUE!</v>
      </c>
    </row>
    <row r="221" customFormat="false" ht="15" hidden="false" customHeight="false" outlineLevel="0" collapsed="false">
      <c r="B221" s="262" t="n">
        <v>219</v>
      </c>
      <c r="C221" s="263" t="e">
        <f aca="false">IF('questionnaire part 2'!#ref!="",":",'questionnaire part 2'!#ref!)</f>
        <v>#VALUE!</v>
      </c>
      <c r="D221" s="263" t="e">
        <f aca="false">IF('questionnaire part 2'!#ref!="",":",'questionnaire part 2'!#ref!)</f>
        <v>#VALUE!</v>
      </c>
      <c r="E221" s="263" t="e">
        <f aca="false">IF('questionnaire part 2'!#ref!="",":",'questionnaire part 2'!#ref!)</f>
        <v>#VALUE!</v>
      </c>
      <c r="F221" s="263" t="e">
        <f aca="false">IF('questionnaire part 2'!#ref!="",":",'questionnaire part 2'!#ref!)</f>
        <v>#VALUE!</v>
      </c>
    </row>
    <row r="222" customFormat="false" ht="15" hidden="false" customHeight="false" outlineLevel="0" collapsed="false">
      <c r="B222" s="262" t="n">
        <v>220</v>
      </c>
      <c r="C222" s="263" t="e">
        <f aca="false">IF('questionnaire part 2'!#ref!="",":",'questionnaire part 2'!#ref!)</f>
        <v>#VALUE!</v>
      </c>
      <c r="D222" s="263" t="e">
        <f aca="false">IF('questionnaire part 2'!#ref!="",":",'questionnaire part 2'!#ref!)</f>
        <v>#VALUE!</v>
      </c>
      <c r="E222" s="263" t="e">
        <f aca="false">IF('questionnaire part 2'!#ref!="",":",'questionnaire part 2'!#ref!)</f>
        <v>#VALUE!</v>
      </c>
      <c r="F222" s="263" t="e">
        <f aca="false">IF('questionnaire part 2'!#ref!="",":",'questionnaire part 2'!#ref!)</f>
        <v>#VALUE!</v>
      </c>
    </row>
    <row r="223" customFormat="false" ht="15" hidden="false" customHeight="false" outlineLevel="0" collapsed="false">
      <c r="B223" s="262" t="n">
        <v>221</v>
      </c>
      <c r="C223" s="263" t="e">
        <f aca="false">IF('questionnaire part 2'!#ref!="",":",'questionnaire part 2'!#ref!)</f>
        <v>#VALUE!</v>
      </c>
      <c r="D223" s="263" t="e">
        <f aca="false">IF('questionnaire part 2'!#ref!="",":",'questionnaire part 2'!#ref!)</f>
        <v>#VALUE!</v>
      </c>
      <c r="E223" s="263" t="e">
        <f aca="false">IF('questionnaire part 2'!#ref!="",":",'questionnaire part 2'!#ref!)</f>
        <v>#VALUE!</v>
      </c>
      <c r="F223" s="263" t="e">
        <f aca="false">IF('questionnaire part 2'!#ref!="",":",'questionnaire part 2'!#ref!)</f>
        <v>#VALUE!</v>
      </c>
    </row>
    <row r="224" customFormat="false" ht="15" hidden="false" customHeight="false" outlineLevel="0" collapsed="false">
      <c r="B224" s="262" t="n">
        <v>222</v>
      </c>
      <c r="C224" s="263" t="e">
        <f aca="false">IF('questionnaire part 2'!#ref!="",":",'questionnaire part 2'!#ref!)</f>
        <v>#VALUE!</v>
      </c>
      <c r="D224" s="263" t="e">
        <f aca="false">IF('questionnaire part 2'!#ref!="",":",'questionnaire part 2'!#ref!)</f>
        <v>#VALUE!</v>
      </c>
      <c r="E224" s="263" t="e">
        <f aca="false">IF('questionnaire part 2'!#ref!="",":",'questionnaire part 2'!#ref!)</f>
        <v>#VALUE!</v>
      </c>
      <c r="F224" s="263" t="e">
        <f aca="false">IF('questionnaire part 2'!#ref!="",":",'questionnaire part 2'!#ref!)</f>
        <v>#VALUE!</v>
      </c>
    </row>
    <row r="225" customFormat="false" ht="15" hidden="false" customHeight="false" outlineLevel="0" collapsed="false">
      <c r="B225" s="262" t="n">
        <v>223</v>
      </c>
      <c r="C225" s="263" t="e">
        <f aca="false">IF('questionnaire part 2'!#ref!="",":",'questionnaire part 2'!#ref!)</f>
        <v>#VALUE!</v>
      </c>
      <c r="D225" s="263" t="e">
        <f aca="false">IF('questionnaire part 2'!#ref!="",":",'questionnaire part 2'!#ref!)</f>
        <v>#VALUE!</v>
      </c>
      <c r="E225" s="263" t="e">
        <f aca="false">IF('questionnaire part 2'!#ref!="",":",'questionnaire part 2'!#ref!)</f>
        <v>#VALUE!</v>
      </c>
      <c r="F225" s="263" t="e">
        <f aca="false">IF('questionnaire part 2'!#ref!="",":",'questionnaire part 2'!#ref!)</f>
        <v>#VALUE!</v>
      </c>
    </row>
    <row r="226" customFormat="false" ht="15" hidden="false" customHeight="false" outlineLevel="0" collapsed="false">
      <c r="B226" s="262" t="n">
        <v>224</v>
      </c>
      <c r="C226" s="263" t="e">
        <f aca="false">IF('questionnaire part 2'!#ref!="",":",'questionnaire part 2'!#ref!)</f>
        <v>#VALUE!</v>
      </c>
      <c r="D226" s="263" t="e">
        <f aca="false">IF('questionnaire part 2'!#ref!="",":",'questionnaire part 2'!#ref!)</f>
        <v>#VALUE!</v>
      </c>
      <c r="E226" s="263" t="e">
        <f aca="false">IF('questionnaire part 2'!#ref!="",":",'questionnaire part 2'!#ref!)</f>
        <v>#VALUE!</v>
      </c>
      <c r="F226" s="263" t="e">
        <f aca="false">IF('questionnaire part 2'!#ref!="",":",'questionnaire part 2'!#ref!)</f>
        <v>#VALUE!</v>
      </c>
    </row>
    <row r="227" customFormat="false" ht="15" hidden="false" customHeight="false" outlineLevel="0" collapsed="false">
      <c r="B227" s="262" t="n">
        <v>225</v>
      </c>
      <c r="C227" s="263" t="e">
        <f aca="false">IF('questionnaire part 2'!#ref!="",":",'questionnaire part 2'!#ref!)</f>
        <v>#VALUE!</v>
      </c>
      <c r="D227" s="263" t="e">
        <f aca="false">IF('questionnaire part 2'!#ref!="",":",'questionnaire part 2'!#ref!)</f>
        <v>#VALUE!</v>
      </c>
      <c r="E227" s="263" t="e">
        <f aca="false">IF('questionnaire part 2'!#ref!="",":",'questionnaire part 2'!#ref!)</f>
        <v>#VALUE!</v>
      </c>
      <c r="F227" s="263" t="e">
        <f aca="false">IF('questionnaire part 2'!#ref!="",":",'questionnaire part 2'!#ref!)</f>
        <v>#VALUE!</v>
      </c>
    </row>
    <row r="228" customFormat="false" ht="15" hidden="false" customHeight="false" outlineLevel="0" collapsed="false">
      <c r="B228" s="262" t="n">
        <v>226</v>
      </c>
      <c r="C228" s="263" t="e">
        <f aca="false">IF('questionnaire part 2'!#ref!="",":",'questionnaire part 2'!#ref!)</f>
        <v>#VALUE!</v>
      </c>
      <c r="D228" s="263" t="e">
        <f aca="false">IF('questionnaire part 2'!#ref!="",":",'questionnaire part 2'!#ref!)</f>
        <v>#VALUE!</v>
      </c>
      <c r="E228" s="263" t="e">
        <f aca="false">IF('questionnaire part 2'!#ref!="",":",'questionnaire part 2'!#ref!)</f>
        <v>#VALUE!</v>
      </c>
      <c r="F228" s="263" t="e">
        <f aca="false">IF('questionnaire part 2'!#ref!="",":",'questionnaire part 2'!#ref!)</f>
        <v>#VALUE!</v>
      </c>
    </row>
    <row r="229" customFormat="false" ht="15" hidden="false" customHeight="false" outlineLevel="0" collapsed="false">
      <c r="B229" s="262" t="n">
        <v>227</v>
      </c>
      <c r="C229" s="263" t="e">
        <f aca="false">IF('questionnaire part 2'!#ref!="",":",'questionnaire part 2'!#ref!)</f>
        <v>#VALUE!</v>
      </c>
      <c r="D229" s="263" t="e">
        <f aca="false">IF('questionnaire part 2'!#ref!="",":",'questionnaire part 2'!#ref!)</f>
        <v>#VALUE!</v>
      </c>
      <c r="E229" s="263" t="e">
        <f aca="false">IF('questionnaire part 2'!#ref!="",":",'questionnaire part 2'!#ref!)</f>
        <v>#VALUE!</v>
      </c>
      <c r="F229" s="263" t="e">
        <f aca="false">IF('questionnaire part 2'!#ref!="",":",'questionnaire part 2'!#ref!)</f>
        <v>#VALUE!</v>
      </c>
    </row>
    <row r="230" customFormat="false" ht="15" hidden="false" customHeight="false" outlineLevel="0" collapsed="false">
      <c r="B230" s="262" t="n">
        <v>228</v>
      </c>
      <c r="C230" s="263" t="e">
        <f aca="false">IF('questionnaire part 2'!#ref!="",":",'questionnaire part 2'!#ref!)</f>
        <v>#VALUE!</v>
      </c>
      <c r="D230" s="263" t="e">
        <f aca="false">IF('questionnaire part 2'!#ref!="",":",'questionnaire part 2'!#ref!)</f>
        <v>#VALUE!</v>
      </c>
      <c r="E230" s="263" t="e">
        <f aca="false">IF('questionnaire part 2'!#ref!="",":",'questionnaire part 2'!#ref!)</f>
        <v>#VALUE!</v>
      </c>
      <c r="F230" s="263" t="e">
        <f aca="false">IF('questionnaire part 2'!#ref!="",":",'questionnaire part 2'!#ref!)</f>
        <v>#VALUE!</v>
      </c>
    </row>
    <row r="231" customFormat="false" ht="15" hidden="false" customHeight="false" outlineLevel="0" collapsed="false">
      <c r="B231" s="262" t="n">
        <v>229</v>
      </c>
      <c r="C231" s="263" t="e">
        <f aca="false">IF('questionnaire part 2'!#ref!="",":",'questionnaire part 2'!#ref!)</f>
        <v>#VALUE!</v>
      </c>
      <c r="D231" s="263" t="e">
        <f aca="false">IF('questionnaire part 2'!#ref!="",":",'questionnaire part 2'!#ref!)</f>
        <v>#VALUE!</v>
      </c>
      <c r="E231" s="263" t="e">
        <f aca="false">IF('questionnaire part 2'!#ref!="",":",'questionnaire part 2'!#ref!)</f>
        <v>#VALUE!</v>
      </c>
      <c r="F231" s="263" t="e">
        <f aca="false">IF('questionnaire part 2'!#ref!="",":",'questionnaire part 2'!#ref!)</f>
        <v>#VALUE!</v>
      </c>
    </row>
    <row r="232" customFormat="false" ht="15" hidden="false" customHeight="false" outlineLevel="0" collapsed="false">
      <c r="B232" s="262" t="n">
        <v>230</v>
      </c>
      <c r="C232" s="263" t="e">
        <f aca="false">IF('questionnaire part 2'!#ref!="",":",'questionnaire part 2'!#ref!)</f>
        <v>#VALUE!</v>
      </c>
      <c r="D232" s="263" t="e">
        <f aca="false">IF('questionnaire part 2'!#ref!="",":",'questionnaire part 2'!#ref!)</f>
        <v>#VALUE!</v>
      </c>
      <c r="E232" s="263" t="e">
        <f aca="false">IF('questionnaire part 2'!#ref!="",":",'questionnaire part 2'!#ref!)</f>
        <v>#VALUE!</v>
      </c>
      <c r="F232" s="263" t="e">
        <f aca="false">IF('questionnaire part 2'!#ref!="",":",'questionnaire part 2'!#ref!)</f>
        <v>#VALUE!</v>
      </c>
    </row>
    <row r="233" customFormat="false" ht="15" hidden="false" customHeight="false" outlineLevel="0" collapsed="false">
      <c r="B233" s="262" t="n">
        <v>231</v>
      </c>
      <c r="C233" s="263" t="e">
        <f aca="false">IF('questionnaire part 2'!#ref!="",":",'questionnaire part 2'!#ref!)</f>
        <v>#VALUE!</v>
      </c>
      <c r="D233" s="263" t="e">
        <f aca="false">IF('questionnaire part 2'!#ref!="",":",'questionnaire part 2'!#ref!)</f>
        <v>#VALUE!</v>
      </c>
      <c r="E233" s="263" t="e">
        <f aca="false">IF('questionnaire part 2'!#ref!="",":",'questionnaire part 2'!#ref!)</f>
        <v>#VALUE!</v>
      </c>
      <c r="F233" s="263" t="e">
        <f aca="false">IF('questionnaire part 2'!#ref!="",":",'questionnaire part 2'!#ref!)</f>
        <v>#VALUE!</v>
      </c>
    </row>
    <row r="234" customFormat="false" ht="15" hidden="false" customHeight="false" outlineLevel="0" collapsed="false">
      <c r="B234" s="262" t="n">
        <v>232</v>
      </c>
      <c r="C234" s="263" t="e">
        <f aca="false">IF('questionnaire part 2'!#ref!="",":",'questionnaire part 2'!#ref!)</f>
        <v>#VALUE!</v>
      </c>
      <c r="D234" s="263" t="e">
        <f aca="false">IF('questionnaire part 2'!#ref!="",":",'questionnaire part 2'!#ref!)</f>
        <v>#VALUE!</v>
      </c>
      <c r="E234" s="263" t="e">
        <f aca="false">IF('questionnaire part 2'!#ref!="",":",'questionnaire part 2'!#ref!)</f>
        <v>#VALUE!</v>
      </c>
      <c r="F234" s="263" t="e">
        <f aca="false">IF('questionnaire part 2'!#ref!="",":",'questionnaire part 2'!#ref!)</f>
        <v>#VALUE!</v>
      </c>
    </row>
    <row r="235" customFormat="false" ht="15" hidden="false" customHeight="false" outlineLevel="0" collapsed="false">
      <c r="B235" s="262" t="n">
        <v>233</v>
      </c>
      <c r="C235" s="263" t="e">
        <f aca="false">IF('questionnaire part 2'!#ref!="",":",'questionnaire part 2'!#ref!)</f>
        <v>#VALUE!</v>
      </c>
      <c r="D235" s="263" t="e">
        <f aca="false">IF('questionnaire part 2'!#ref!="",":",'questionnaire part 2'!#ref!)</f>
        <v>#VALUE!</v>
      </c>
      <c r="E235" s="263" t="e">
        <f aca="false">IF('questionnaire part 2'!#ref!="",":",'questionnaire part 2'!#ref!)</f>
        <v>#VALUE!</v>
      </c>
      <c r="F235" s="263" t="e">
        <f aca="false">IF('questionnaire part 2'!#ref!="",":",'questionnaire part 2'!#ref!)</f>
        <v>#VALUE!</v>
      </c>
    </row>
    <row r="236" customFormat="false" ht="15" hidden="false" customHeight="false" outlineLevel="0" collapsed="false">
      <c r="B236" s="262" t="n">
        <v>234</v>
      </c>
      <c r="C236" s="263" t="e">
        <f aca="false">IF('questionnaire part 2'!#ref!="",":",'questionnaire part 2'!#ref!)</f>
        <v>#VALUE!</v>
      </c>
      <c r="D236" s="263" t="e">
        <f aca="false">IF('questionnaire part 2'!#ref!="",":",'questionnaire part 2'!#ref!)</f>
        <v>#VALUE!</v>
      </c>
      <c r="E236" s="263" t="e">
        <f aca="false">IF('questionnaire part 2'!#ref!="",":",'questionnaire part 2'!#ref!)</f>
        <v>#VALUE!</v>
      </c>
      <c r="F236" s="263" t="e">
        <f aca="false">IF('questionnaire part 2'!#ref!="",":",'questionnaire part 2'!#ref!)</f>
        <v>#VALUE!</v>
      </c>
    </row>
    <row r="237" customFormat="false" ht="15" hidden="false" customHeight="false" outlineLevel="0" collapsed="false">
      <c r="B237" s="262" t="n">
        <v>235</v>
      </c>
      <c r="C237" s="263" t="e">
        <f aca="false">IF('questionnaire part 2'!#ref!="",":",'questionnaire part 2'!#ref!)</f>
        <v>#VALUE!</v>
      </c>
      <c r="D237" s="263" t="e">
        <f aca="false">IF('questionnaire part 2'!#ref!="",":",'questionnaire part 2'!#ref!)</f>
        <v>#VALUE!</v>
      </c>
      <c r="E237" s="263" t="e">
        <f aca="false">IF('questionnaire part 2'!#ref!="",":",'questionnaire part 2'!#ref!)</f>
        <v>#VALUE!</v>
      </c>
      <c r="F237" s="263" t="e">
        <f aca="false">IF('questionnaire part 2'!#ref!="",":",'questionnaire part 2'!#ref!)</f>
        <v>#VALUE!</v>
      </c>
    </row>
    <row r="238" customFormat="false" ht="15" hidden="false" customHeight="false" outlineLevel="0" collapsed="false">
      <c r="B238" s="262" t="n">
        <v>236</v>
      </c>
      <c r="C238" s="263" t="e">
        <f aca="false">IF('questionnaire part 2'!#ref!="",":",'questionnaire part 2'!#ref!)</f>
        <v>#VALUE!</v>
      </c>
      <c r="D238" s="263" t="e">
        <f aca="false">IF('questionnaire part 2'!#ref!="",":",'questionnaire part 2'!#ref!)</f>
        <v>#VALUE!</v>
      </c>
      <c r="E238" s="263" t="e">
        <f aca="false">IF('questionnaire part 2'!#ref!="",":",'questionnaire part 2'!#ref!)</f>
        <v>#VALUE!</v>
      </c>
      <c r="F238" s="263" t="e">
        <f aca="false">IF('questionnaire part 2'!#ref!="",":",'questionnaire part 2'!#ref!)</f>
        <v>#VALUE!</v>
      </c>
    </row>
    <row r="239" customFormat="false" ht="15" hidden="false" customHeight="false" outlineLevel="0" collapsed="false">
      <c r="B239" s="262" t="n">
        <v>237</v>
      </c>
      <c r="C239" s="263" t="e">
        <f aca="false">IF('questionnaire part 2'!#ref!="",":",'questionnaire part 2'!#ref!)</f>
        <v>#VALUE!</v>
      </c>
      <c r="D239" s="263" t="e">
        <f aca="false">IF('questionnaire part 2'!#ref!="",":",'questionnaire part 2'!#ref!)</f>
        <v>#VALUE!</v>
      </c>
      <c r="E239" s="263" t="e">
        <f aca="false">IF('questionnaire part 2'!#ref!="",":",'questionnaire part 2'!#ref!)</f>
        <v>#VALUE!</v>
      </c>
      <c r="F239" s="263" t="e">
        <f aca="false">IF('questionnaire part 2'!#ref!="",":",'questionnaire part 2'!#ref!)</f>
        <v>#VALUE!</v>
      </c>
    </row>
    <row r="240" customFormat="false" ht="15" hidden="false" customHeight="false" outlineLevel="0" collapsed="false">
      <c r="B240" s="262" t="n">
        <v>238</v>
      </c>
      <c r="C240" s="263" t="e">
        <f aca="false">IF('questionnaire part 2'!#ref!="",":",'questionnaire part 2'!#ref!)</f>
        <v>#VALUE!</v>
      </c>
      <c r="D240" s="263" t="e">
        <f aca="false">IF('questionnaire part 2'!#ref!="",":",'questionnaire part 2'!#ref!)</f>
        <v>#VALUE!</v>
      </c>
      <c r="E240" s="263" t="e">
        <f aca="false">IF('questionnaire part 2'!#ref!="",":",'questionnaire part 2'!#ref!)</f>
        <v>#VALUE!</v>
      </c>
      <c r="F240" s="263" t="e">
        <f aca="false">IF('questionnaire part 2'!#ref!="",":",'questionnaire part 2'!#ref!)</f>
        <v>#VALUE!</v>
      </c>
    </row>
    <row r="241" customFormat="false" ht="15" hidden="false" customHeight="false" outlineLevel="0" collapsed="false">
      <c r="B241" s="262" t="n">
        <v>239</v>
      </c>
      <c r="C241" s="263" t="e">
        <f aca="false">IF('questionnaire part 2'!#ref!="",":",'questionnaire part 2'!#ref!)</f>
        <v>#VALUE!</v>
      </c>
      <c r="D241" s="263" t="e">
        <f aca="false">IF('questionnaire part 2'!#ref!="",":",'questionnaire part 2'!#ref!)</f>
        <v>#VALUE!</v>
      </c>
      <c r="E241" s="263" t="e">
        <f aca="false">IF('questionnaire part 2'!#ref!="",":",'questionnaire part 2'!#ref!)</f>
        <v>#VALUE!</v>
      </c>
      <c r="F241" s="263" t="e">
        <f aca="false">IF('questionnaire part 2'!#ref!="",":",'questionnaire part 2'!#ref!)</f>
        <v>#VALUE!</v>
      </c>
    </row>
    <row r="242" customFormat="false" ht="15" hidden="false" customHeight="false" outlineLevel="0" collapsed="false">
      <c r="B242" s="262" t="n">
        <v>240</v>
      </c>
      <c r="C242" s="263" t="e">
        <f aca="false">IF('questionnaire part 2'!#ref!="",":",'questionnaire part 2'!#ref!)</f>
        <v>#VALUE!</v>
      </c>
      <c r="D242" s="263" t="e">
        <f aca="false">IF('questionnaire part 2'!#ref!="",":",'questionnaire part 2'!#ref!)</f>
        <v>#VALUE!</v>
      </c>
      <c r="E242" s="263" t="e">
        <f aca="false">IF('questionnaire part 2'!#ref!="",":",'questionnaire part 2'!#ref!)</f>
        <v>#VALUE!</v>
      </c>
      <c r="F242" s="263" t="e">
        <f aca="false">IF('questionnaire part 2'!#ref!="",":",'questionnaire part 2'!#ref!)</f>
        <v>#VALUE!</v>
      </c>
    </row>
    <row r="243" customFormat="false" ht="15" hidden="false" customHeight="false" outlineLevel="0" collapsed="false">
      <c r="B243" s="262" t="n">
        <v>241</v>
      </c>
      <c r="C243" s="263" t="e">
        <f aca="false">IF('questionnaire part 2'!#ref!="",":",'questionnaire part 2'!#ref!)</f>
        <v>#VALUE!</v>
      </c>
      <c r="D243" s="263" t="e">
        <f aca="false">IF('questionnaire part 2'!#ref!="",":",'questionnaire part 2'!#ref!)</f>
        <v>#VALUE!</v>
      </c>
      <c r="E243" s="263" t="e">
        <f aca="false">IF('questionnaire part 2'!#ref!="",":",'questionnaire part 2'!#ref!)</f>
        <v>#VALUE!</v>
      </c>
      <c r="F243" s="263" t="e">
        <f aca="false">IF('questionnaire part 2'!#ref!="",":",'questionnaire part 2'!#ref!)</f>
        <v>#VALUE!</v>
      </c>
    </row>
    <row r="244" customFormat="false" ht="15" hidden="false" customHeight="false" outlineLevel="0" collapsed="false">
      <c r="B244" s="262" t="n">
        <v>242</v>
      </c>
      <c r="C244" s="263" t="e">
        <f aca="false">IF('questionnaire part 2'!#ref!="",":",'questionnaire part 2'!#ref!)</f>
        <v>#VALUE!</v>
      </c>
      <c r="D244" s="263" t="e">
        <f aca="false">IF('questionnaire part 2'!#ref!="",":",'questionnaire part 2'!#ref!)</f>
        <v>#VALUE!</v>
      </c>
      <c r="E244" s="263" t="e">
        <f aca="false">IF('questionnaire part 2'!#ref!="",":",'questionnaire part 2'!#ref!)</f>
        <v>#VALUE!</v>
      </c>
      <c r="F244" s="263" t="e">
        <f aca="false">IF('questionnaire part 2'!#ref!="",":",'questionnaire part 2'!#ref!)</f>
        <v>#VALUE!</v>
      </c>
    </row>
    <row r="245" customFormat="false" ht="15" hidden="false" customHeight="false" outlineLevel="0" collapsed="false">
      <c r="B245" s="262" t="n">
        <v>243</v>
      </c>
      <c r="C245" s="263" t="e">
        <f aca="false">IF('questionnaire part 2'!#ref!="",":",'questionnaire part 2'!#ref!)</f>
        <v>#VALUE!</v>
      </c>
      <c r="D245" s="263" t="e">
        <f aca="false">IF('questionnaire part 2'!#ref!="",":",'questionnaire part 2'!#ref!)</f>
        <v>#VALUE!</v>
      </c>
      <c r="E245" s="263" t="e">
        <f aca="false">IF('questionnaire part 2'!#ref!="",":",'questionnaire part 2'!#ref!)</f>
        <v>#VALUE!</v>
      </c>
      <c r="F245" s="263" t="e">
        <f aca="false">IF('questionnaire part 2'!#ref!="",":",'questionnaire part 2'!#ref!)</f>
        <v>#VALUE!</v>
      </c>
    </row>
    <row r="246" customFormat="false" ht="15" hidden="false" customHeight="false" outlineLevel="0" collapsed="false">
      <c r="B246" s="262" t="n">
        <v>244</v>
      </c>
      <c r="C246" s="263" t="e">
        <f aca="false">IF('questionnaire part 2'!#ref!="",":",'questionnaire part 2'!#ref!)</f>
        <v>#VALUE!</v>
      </c>
      <c r="D246" s="263" t="e">
        <f aca="false">IF('questionnaire part 2'!#ref!="",":",'questionnaire part 2'!#ref!)</f>
        <v>#VALUE!</v>
      </c>
      <c r="E246" s="263" t="e">
        <f aca="false">IF('questionnaire part 2'!#ref!="",":",'questionnaire part 2'!#ref!)</f>
        <v>#VALUE!</v>
      </c>
      <c r="F246" s="263" t="e">
        <f aca="false">IF('questionnaire part 2'!#ref!="",":",'questionnaire part 2'!#ref!)</f>
        <v>#VALUE!</v>
      </c>
    </row>
    <row r="247" customFormat="false" ht="15" hidden="false" customHeight="false" outlineLevel="0" collapsed="false">
      <c r="B247" s="262" t="n">
        <v>245</v>
      </c>
      <c r="C247" s="263" t="e">
        <f aca="false">IF('questionnaire part 2'!#ref!="",":",'questionnaire part 2'!#ref!)</f>
        <v>#VALUE!</v>
      </c>
      <c r="D247" s="263" t="e">
        <f aca="false">IF('questionnaire part 2'!#ref!="",":",'questionnaire part 2'!#ref!)</f>
        <v>#VALUE!</v>
      </c>
      <c r="E247" s="263" t="e">
        <f aca="false">IF('questionnaire part 2'!#ref!="",":",'questionnaire part 2'!#ref!)</f>
        <v>#VALUE!</v>
      </c>
      <c r="F247" s="263" t="e">
        <f aca="false">IF('questionnaire part 2'!#ref!="",":",'questionnaire part 2'!#ref!)</f>
        <v>#VALUE!</v>
      </c>
    </row>
    <row r="248" customFormat="false" ht="15" hidden="false" customHeight="false" outlineLevel="0" collapsed="false">
      <c r="B248" s="262" t="n">
        <v>246</v>
      </c>
      <c r="C248" s="263" t="e">
        <f aca="false">IF('questionnaire part 2'!#ref!="",":",'questionnaire part 2'!#ref!)</f>
        <v>#VALUE!</v>
      </c>
      <c r="D248" s="263" t="e">
        <f aca="false">IF('questionnaire part 2'!#ref!="",":",'questionnaire part 2'!#ref!)</f>
        <v>#VALUE!</v>
      </c>
      <c r="E248" s="263" t="e">
        <f aca="false">IF('questionnaire part 2'!#ref!="",":",'questionnaire part 2'!#ref!)</f>
        <v>#VALUE!</v>
      </c>
      <c r="F248" s="263" t="e">
        <f aca="false">IF('questionnaire part 2'!#ref!="",":",'questionnaire part 2'!#ref!)</f>
        <v>#VALUE!</v>
      </c>
    </row>
    <row r="249" customFormat="false" ht="15" hidden="false" customHeight="false" outlineLevel="0" collapsed="false">
      <c r="B249" s="262" t="n">
        <v>247</v>
      </c>
      <c r="C249" s="263" t="e">
        <f aca="false">IF('questionnaire part 2'!#ref!="",":",'questionnaire part 2'!#ref!)</f>
        <v>#VALUE!</v>
      </c>
      <c r="D249" s="263" t="e">
        <f aca="false">IF('questionnaire part 2'!#ref!="",":",'questionnaire part 2'!#ref!)</f>
        <v>#VALUE!</v>
      </c>
      <c r="E249" s="263" t="e">
        <f aca="false">IF('questionnaire part 2'!#ref!="",":",'questionnaire part 2'!#ref!)</f>
        <v>#VALUE!</v>
      </c>
      <c r="F249" s="263" t="e">
        <f aca="false">IF('questionnaire part 2'!#ref!="",":",'questionnaire part 2'!#ref!)</f>
        <v>#VALUE!</v>
      </c>
    </row>
    <row r="250" customFormat="false" ht="15" hidden="false" customHeight="false" outlineLevel="0" collapsed="false">
      <c r="B250" s="262" t="n">
        <v>248</v>
      </c>
      <c r="C250" s="263" t="e">
        <f aca="false">IF('questionnaire part 2'!#ref!="",":",'questionnaire part 2'!#ref!)</f>
        <v>#VALUE!</v>
      </c>
      <c r="D250" s="263" t="e">
        <f aca="false">IF('questionnaire part 2'!#ref!="",":",'questionnaire part 2'!#ref!)</f>
        <v>#VALUE!</v>
      </c>
      <c r="E250" s="263" t="e">
        <f aca="false">IF('questionnaire part 2'!#ref!="",":",'questionnaire part 2'!#ref!)</f>
        <v>#VALUE!</v>
      </c>
      <c r="F250" s="263" t="e">
        <f aca="false">IF('questionnaire part 2'!#ref!="",":",'questionnaire part 2'!#ref!)</f>
        <v>#VALUE!</v>
      </c>
    </row>
    <row r="251" customFormat="false" ht="15" hidden="false" customHeight="false" outlineLevel="0" collapsed="false">
      <c r="B251" s="262" t="n">
        <v>249</v>
      </c>
      <c r="C251" s="263" t="e">
        <f aca="false">IF('questionnaire part 2'!#ref!="",":",'questionnaire part 2'!#ref!)</f>
        <v>#VALUE!</v>
      </c>
      <c r="D251" s="263" t="e">
        <f aca="false">IF('questionnaire part 2'!#ref!="",":",'questionnaire part 2'!#ref!)</f>
        <v>#VALUE!</v>
      </c>
      <c r="E251" s="263" t="e">
        <f aca="false">IF('questionnaire part 2'!#ref!="",":",'questionnaire part 2'!#ref!)</f>
        <v>#VALUE!</v>
      </c>
      <c r="F251" s="263" t="e">
        <f aca="false">IF('questionnaire part 2'!#ref!="",":",'questionnaire part 2'!#ref!)</f>
        <v>#VALUE!</v>
      </c>
    </row>
    <row r="252" customFormat="false" ht="15" hidden="false" customHeight="false" outlineLevel="0" collapsed="false">
      <c r="B252" s="262" t="n">
        <v>250</v>
      </c>
      <c r="C252" s="263" t="e">
        <f aca="false">IF('questionnaire part 2'!#ref!="",":",'questionnaire part 2'!#ref!)</f>
        <v>#VALUE!</v>
      </c>
      <c r="D252" s="263" t="e">
        <f aca="false">IF('questionnaire part 2'!#ref!="",":",'questionnaire part 2'!#ref!)</f>
        <v>#VALUE!</v>
      </c>
      <c r="E252" s="263" t="e">
        <f aca="false">IF('questionnaire part 2'!#ref!="",":",'questionnaire part 2'!#ref!)</f>
        <v>#VALUE!</v>
      </c>
      <c r="F252" s="263" t="e">
        <f aca="false">IF('questionnaire part 2'!#ref!="",":",'questionnaire part 2'!#ref!)</f>
        <v>#VALUE!</v>
      </c>
    </row>
    <row r="253" customFormat="false" ht="15" hidden="false" customHeight="false" outlineLevel="0" collapsed="false">
      <c r="B253" s="262" t="n">
        <v>251</v>
      </c>
      <c r="C253" s="263" t="e">
        <f aca="false">IF('questionnaire part 2'!#ref!="",":",'questionnaire part 2'!#ref!)</f>
        <v>#VALUE!</v>
      </c>
      <c r="D253" s="263" t="e">
        <f aca="false">IF('questionnaire part 2'!#ref!="",":",'questionnaire part 2'!#ref!)</f>
        <v>#VALUE!</v>
      </c>
      <c r="E253" s="263" t="e">
        <f aca="false">IF('questionnaire part 2'!#ref!="",":",'questionnaire part 2'!#ref!)</f>
        <v>#VALUE!</v>
      </c>
      <c r="F253" s="263" t="e">
        <f aca="false">IF('questionnaire part 2'!#ref!="",":",'questionnaire part 2'!#ref!)</f>
        <v>#VALUE!</v>
      </c>
    </row>
    <row r="254" customFormat="false" ht="15" hidden="false" customHeight="false" outlineLevel="0" collapsed="false">
      <c r="B254" s="262" t="n">
        <v>252</v>
      </c>
      <c r="C254" s="263" t="e">
        <f aca="false">IF('questionnaire part 2'!#ref!="",":",'questionnaire part 2'!#ref!)</f>
        <v>#VALUE!</v>
      </c>
      <c r="D254" s="263" t="e">
        <f aca="false">IF('questionnaire part 2'!#ref!="",":",'questionnaire part 2'!#ref!)</f>
        <v>#VALUE!</v>
      </c>
      <c r="E254" s="263" t="e">
        <f aca="false">IF('questionnaire part 2'!#ref!="",":",'questionnaire part 2'!#ref!)</f>
        <v>#VALUE!</v>
      </c>
      <c r="F254" s="263" t="e">
        <f aca="false">IF('questionnaire part 2'!#ref!="",":",'questionnaire part 2'!#ref!)</f>
        <v>#VALUE!</v>
      </c>
    </row>
    <row r="255" customFormat="false" ht="15" hidden="false" customHeight="false" outlineLevel="0" collapsed="false">
      <c r="B255" s="262" t="n">
        <v>253</v>
      </c>
      <c r="C255" s="263" t="e">
        <f aca="false">IF('questionnaire part 2'!#ref!="",":",'questionnaire part 2'!#ref!)</f>
        <v>#VALUE!</v>
      </c>
      <c r="D255" s="263" t="e">
        <f aca="false">IF('questionnaire part 2'!#ref!="",":",'questionnaire part 2'!#ref!)</f>
        <v>#VALUE!</v>
      </c>
      <c r="E255" s="263" t="e">
        <f aca="false">IF('questionnaire part 2'!#ref!="",":",'questionnaire part 2'!#ref!)</f>
        <v>#VALUE!</v>
      </c>
      <c r="F255" s="263" t="e">
        <f aca="false">IF('questionnaire part 2'!#ref!="",":",'questionnaire part 2'!#ref!)</f>
        <v>#VALUE!</v>
      </c>
    </row>
    <row r="256" customFormat="false" ht="15" hidden="false" customHeight="false" outlineLevel="0" collapsed="false">
      <c r="B256" s="262" t="n">
        <v>254</v>
      </c>
      <c r="C256" s="263" t="e">
        <f aca="false">IF('questionnaire part 2'!#ref!="",":",'questionnaire part 2'!#ref!)</f>
        <v>#VALUE!</v>
      </c>
      <c r="D256" s="263" t="e">
        <f aca="false">IF('questionnaire part 2'!#ref!="",":",'questionnaire part 2'!#ref!)</f>
        <v>#VALUE!</v>
      </c>
      <c r="E256" s="263" t="e">
        <f aca="false">IF('questionnaire part 2'!#ref!="",":",'questionnaire part 2'!#ref!)</f>
        <v>#VALUE!</v>
      </c>
      <c r="F256" s="263" t="e">
        <f aca="false">IF('questionnaire part 2'!#ref!="",":",'questionnaire part 2'!#ref!)</f>
        <v>#VALUE!</v>
      </c>
    </row>
    <row r="257" customFormat="false" ht="15" hidden="false" customHeight="false" outlineLevel="0" collapsed="false">
      <c r="B257" s="262" t="n">
        <v>255</v>
      </c>
      <c r="C257" s="263" t="e">
        <f aca="false">IF('questionnaire part 2'!#ref!="",":",'questionnaire part 2'!#ref!)</f>
        <v>#VALUE!</v>
      </c>
      <c r="D257" s="263" t="e">
        <f aca="false">IF('questionnaire part 2'!#ref!="",":",'questionnaire part 2'!#ref!)</f>
        <v>#VALUE!</v>
      </c>
      <c r="E257" s="263" t="e">
        <f aca="false">IF('questionnaire part 2'!#ref!="",":",'questionnaire part 2'!#ref!)</f>
        <v>#VALUE!</v>
      </c>
      <c r="F257" s="263" t="e">
        <f aca="false">IF('questionnaire part 2'!#ref!="",":",'questionnaire part 2'!#ref!)</f>
        <v>#VALUE!</v>
      </c>
    </row>
    <row r="258" customFormat="false" ht="15" hidden="false" customHeight="false" outlineLevel="0" collapsed="false">
      <c r="B258" s="262" t="n">
        <v>256</v>
      </c>
      <c r="C258" s="263" t="e">
        <f aca="false">IF('questionnaire part 2'!#ref!="",":",'questionnaire part 2'!#ref!)</f>
        <v>#VALUE!</v>
      </c>
      <c r="D258" s="263" t="e">
        <f aca="false">IF('questionnaire part 2'!#ref!="",":",'questionnaire part 2'!#ref!)</f>
        <v>#VALUE!</v>
      </c>
      <c r="E258" s="263" t="e">
        <f aca="false">IF('questionnaire part 2'!#ref!="",":",'questionnaire part 2'!#ref!)</f>
        <v>#VALUE!</v>
      </c>
      <c r="F258" s="263" t="e">
        <f aca="false">IF('questionnaire part 2'!#ref!="",":",'questionnaire part 2'!#ref!)</f>
        <v>#VALUE!</v>
      </c>
    </row>
    <row r="259" customFormat="false" ht="15" hidden="false" customHeight="false" outlineLevel="0" collapsed="false">
      <c r="B259" s="262" t="n">
        <v>257</v>
      </c>
      <c r="C259" s="263" t="e">
        <f aca="false">IF('questionnaire part 2'!#ref!="",":",'questionnaire part 2'!#ref!)</f>
        <v>#VALUE!</v>
      </c>
      <c r="D259" s="263" t="e">
        <f aca="false">IF('questionnaire part 2'!#ref!="",":",'questionnaire part 2'!#ref!)</f>
        <v>#VALUE!</v>
      </c>
      <c r="E259" s="263" t="e">
        <f aca="false">IF('questionnaire part 2'!#ref!="",":",'questionnaire part 2'!#ref!)</f>
        <v>#VALUE!</v>
      </c>
      <c r="F259" s="263" t="e">
        <f aca="false">IF('questionnaire part 2'!#ref!="",":",'questionnaire part 2'!#ref!)</f>
        <v>#VALUE!</v>
      </c>
    </row>
    <row r="260" customFormat="false" ht="15" hidden="false" customHeight="false" outlineLevel="0" collapsed="false">
      <c r="B260" s="262" t="n">
        <v>258</v>
      </c>
      <c r="C260" s="263" t="e">
        <f aca="false">IF('questionnaire part 2'!#ref!="",":",'questionnaire part 2'!#ref!)</f>
        <v>#VALUE!</v>
      </c>
      <c r="D260" s="263" t="e">
        <f aca="false">IF('questionnaire part 2'!#ref!="",":",'questionnaire part 2'!#ref!)</f>
        <v>#VALUE!</v>
      </c>
      <c r="E260" s="263" t="e">
        <f aca="false">IF('questionnaire part 2'!#ref!="",":",'questionnaire part 2'!#ref!)</f>
        <v>#VALUE!</v>
      </c>
      <c r="F260" s="263" t="e">
        <f aca="false">IF('questionnaire part 2'!#ref!="",":",'questionnaire part 2'!#ref!)</f>
        <v>#VALUE!</v>
      </c>
    </row>
    <row r="261" customFormat="false" ht="15" hidden="false" customHeight="false" outlineLevel="0" collapsed="false">
      <c r="B261" s="262" t="n">
        <v>259</v>
      </c>
      <c r="C261" s="263" t="e">
        <f aca="false">IF('questionnaire part 2'!#ref!="",":",'questionnaire part 2'!#ref!)</f>
        <v>#VALUE!</v>
      </c>
      <c r="D261" s="263" t="e">
        <f aca="false">IF('questionnaire part 2'!#ref!="",":",'questionnaire part 2'!#ref!)</f>
        <v>#VALUE!</v>
      </c>
      <c r="E261" s="263" t="e">
        <f aca="false">IF('questionnaire part 2'!#ref!="",":",'questionnaire part 2'!#ref!)</f>
        <v>#VALUE!</v>
      </c>
      <c r="F261" s="263" t="e">
        <f aca="false">IF('questionnaire part 2'!#ref!="",":",'questionnaire part 2'!#ref!)</f>
        <v>#VALUE!</v>
      </c>
    </row>
    <row r="262" customFormat="false" ht="15" hidden="false" customHeight="false" outlineLevel="0" collapsed="false">
      <c r="B262" s="262" t="n">
        <v>260</v>
      </c>
      <c r="C262" s="263" t="e">
        <f aca="false">IF('questionnaire part 2'!#ref!="",":",'questionnaire part 2'!#ref!)</f>
        <v>#VALUE!</v>
      </c>
      <c r="D262" s="263" t="e">
        <f aca="false">IF('questionnaire part 2'!#ref!="",":",'questionnaire part 2'!#ref!)</f>
        <v>#VALUE!</v>
      </c>
      <c r="E262" s="263" t="e">
        <f aca="false">IF('questionnaire part 2'!#ref!="",":",'questionnaire part 2'!#ref!)</f>
        <v>#VALUE!</v>
      </c>
      <c r="F262" s="263" t="e">
        <f aca="false">IF('questionnaire part 2'!#ref!="",":",'questionnaire part 2'!#ref!)</f>
        <v>#VALUE!</v>
      </c>
    </row>
    <row r="263" customFormat="false" ht="15" hidden="false" customHeight="false" outlineLevel="0" collapsed="false">
      <c r="B263" s="262" t="n">
        <v>261</v>
      </c>
      <c r="C263" s="263" t="e">
        <f aca="false">IF('questionnaire part 2'!#ref!="",":",'questionnaire part 2'!#ref!)</f>
        <v>#VALUE!</v>
      </c>
      <c r="D263" s="263" t="e">
        <f aca="false">IF('questionnaire part 2'!#ref!="",":",'questionnaire part 2'!#ref!)</f>
        <v>#VALUE!</v>
      </c>
      <c r="E263" s="263" t="e">
        <f aca="false">IF('questionnaire part 2'!#ref!="",":",'questionnaire part 2'!#ref!)</f>
        <v>#VALUE!</v>
      </c>
      <c r="F263" s="263" t="e">
        <f aca="false">IF('questionnaire part 2'!#ref!="",":",'questionnaire part 2'!#ref!)</f>
        <v>#VALUE!</v>
      </c>
    </row>
    <row r="264" customFormat="false" ht="15" hidden="false" customHeight="false" outlineLevel="0" collapsed="false">
      <c r="B264" s="262" t="n">
        <v>262</v>
      </c>
      <c r="C264" s="263" t="e">
        <f aca="false">IF('questionnaire part 2'!#ref!="",":",'questionnaire part 2'!#ref!)</f>
        <v>#VALUE!</v>
      </c>
      <c r="D264" s="263" t="e">
        <f aca="false">IF('questionnaire part 2'!#ref!="",":",'questionnaire part 2'!#ref!)</f>
        <v>#VALUE!</v>
      </c>
      <c r="E264" s="263" t="e">
        <f aca="false">IF('questionnaire part 2'!#ref!="",":",'questionnaire part 2'!#ref!)</f>
        <v>#VALUE!</v>
      </c>
      <c r="F264" s="263" t="e">
        <f aca="false">IF('questionnaire part 2'!#ref!="",":",'questionnaire part 2'!#ref!)</f>
        <v>#VALUE!</v>
      </c>
    </row>
    <row r="265" customFormat="false" ht="15" hidden="false" customHeight="false" outlineLevel="0" collapsed="false">
      <c r="B265" s="262" t="n">
        <v>263</v>
      </c>
      <c r="C265" s="263" t="e">
        <f aca="false">IF('questionnaire part 2'!#ref!="",":",'questionnaire part 2'!#ref!)</f>
        <v>#VALUE!</v>
      </c>
      <c r="D265" s="263" t="e">
        <f aca="false">IF('questionnaire part 2'!#ref!="",":",'questionnaire part 2'!#ref!)</f>
        <v>#VALUE!</v>
      </c>
      <c r="E265" s="263" t="e">
        <f aca="false">IF('questionnaire part 2'!#ref!="",":",'questionnaire part 2'!#ref!)</f>
        <v>#VALUE!</v>
      </c>
      <c r="F265" s="263" t="e">
        <f aca="false">IF('questionnaire part 2'!#ref!="",":",'questionnaire part 2'!#ref!)</f>
        <v>#VALUE!</v>
      </c>
    </row>
    <row r="266" customFormat="false" ht="15" hidden="false" customHeight="false" outlineLevel="0" collapsed="false">
      <c r="B266" s="262" t="n">
        <v>264</v>
      </c>
      <c r="C266" s="263" t="e">
        <f aca="false">IF('questionnaire part 2'!#ref!="",":",'questionnaire part 2'!#ref!)</f>
        <v>#VALUE!</v>
      </c>
      <c r="D266" s="263" t="e">
        <f aca="false">IF('questionnaire part 2'!#ref!="",":",'questionnaire part 2'!#ref!)</f>
        <v>#VALUE!</v>
      </c>
      <c r="E266" s="263" t="e">
        <f aca="false">IF('questionnaire part 2'!#ref!="",":",'questionnaire part 2'!#ref!)</f>
        <v>#VALUE!</v>
      </c>
      <c r="F266" s="263" t="e">
        <f aca="false">IF('questionnaire part 2'!#ref!="",":",'questionnaire part 2'!#ref!)</f>
        <v>#VALUE!</v>
      </c>
    </row>
    <row r="267" customFormat="false" ht="15" hidden="false" customHeight="false" outlineLevel="0" collapsed="false">
      <c r="B267" s="262" t="n">
        <v>265</v>
      </c>
      <c r="C267" s="263" t="e">
        <f aca="false">IF('questionnaire part 2'!#ref!="",":",'questionnaire part 2'!#ref!)</f>
        <v>#VALUE!</v>
      </c>
      <c r="D267" s="263" t="e">
        <f aca="false">IF('questionnaire part 2'!#ref!="",":",'questionnaire part 2'!#ref!)</f>
        <v>#VALUE!</v>
      </c>
      <c r="E267" s="263" t="e">
        <f aca="false">IF('questionnaire part 2'!#ref!="",":",'questionnaire part 2'!#ref!)</f>
        <v>#VALUE!</v>
      </c>
      <c r="F267" s="263" t="e">
        <f aca="false">IF('questionnaire part 2'!#ref!="",":",'questionnaire part 2'!#ref!)</f>
        <v>#VALUE!</v>
      </c>
    </row>
    <row r="268" customFormat="false" ht="15" hidden="false" customHeight="false" outlineLevel="0" collapsed="false">
      <c r="B268" s="262" t="n">
        <v>266</v>
      </c>
      <c r="C268" s="263" t="e">
        <f aca="false">IF('questionnaire part 2'!#ref!="",":",'questionnaire part 2'!#ref!)</f>
        <v>#VALUE!</v>
      </c>
      <c r="D268" s="263" t="e">
        <f aca="false">IF('questionnaire part 2'!#ref!="",":",'questionnaire part 2'!#ref!)</f>
        <v>#VALUE!</v>
      </c>
      <c r="E268" s="263" t="e">
        <f aca="false">IF('questionnaire part 2'!#ref!="",":",'questionnaire part 2'!#ref!)</f>
        <v>#VALUE!</v>
      </c>
      <c r="F268" s="263" t="e">
        <f aca="false">IF('questionnaire part 2'!#ref!="",":",'questionnaire part 2'!#ref!)</f>
        <v>#VALUE!</v>
      </c>
    </row>
    <row r="269" customFormat="false" ht="15" hidden="false" customHeight="false" outlineLevel="0" collapsed="false">
      <c r="B269" s="262" t="n">
        <v>267</v>
      </c>
      <c r="C269" s="263" t="e">
        <f aca="false">IF('questionnaire part 2'!#ref!="",":",'questionnaire part 2'!#ref!)</f>
        <v>#VALUE!</v>
      </c>
      <c r="D269" s="263" t="e">
        <f aca="false">IF('questionnaire part 2'!#ref!="",":",'questionnaire part 2'!#ref!)</f>
        <v>#VALUE!</v>
      </c>
      <c r="E269" s="263" t="e">
        <f aca="false">IF('questionnaire part 2'!#ref!="",":",'questionnaire part 2'!#ref!)</f>
        <v>#VALUE!</v>
      </c>
      <c r="F269" s="263" t="e">
        <f aca="false">IF('questionnaire part 2'!#ref!="",":",'questionnaire part 2'!#ref!)</f>
        <v>#VALUE!</v>
      </c>
    </row>
    <row r="270" customFormat="false" ht="15" hidden="false" customHeight="false" outlineLevel="0" collapsed="false">
      <c r="B270" s="262" t="n">
        <v>268</v>
      </c>
      <c r="C270" s="263" t="e">
        <f aca="false">IF('questionnaire part 2'!#ref!="",":",'questionnaire part 2'!#ref!)</f>
        <v>#VALUE!</v>
      </c>
      <c r="D270" s="263" t="e">
        <f aca="false">IF('questionnaire part 2'!#ref!="",":",'questionnaire part 2'!#ref!)</f>
        <v>#VALUE!</v>
      </c>
      <c r="E270" s="263" t="e">
        <f aca="false">IF('questionnaire part 2'!#ref!="",":",'questionnaire part 2'!#ref!)</f>
        <v>#VALUE!</v>
      </c>
      <c r="F270" s="263" t="e">
        <f aca="false">IF('questionnaire part 2'!#ref!="",":",'questionnaire part 2'!#ref!)</f>
        <v>#VALUE!</v>
      </c>
    </row>
    <row r="271" customFormat="false" ht="15" hidden="false" customHeight="false" outlineLevel="0" collapsed="false">
      <c r="B271" s="262" t="n">
        <v>269</v>
      </c>
      <c r="C271" s="263" t="e">
        <f aca="false">IF('questionnaire part 2'!#ref!="",":",'questionnaire part 2'!#ref!)</f>
        <v>#VALUE!</v>
      </c>
      <c r="D271" s="263" t="e">
        <f aca="false">IF('questionnaire part 2'!#ref!="",":",'questionnaire part 2'!#ref!)</f>
        <v>#VALUE!</v>
      </c>
      <c r="E271" s="263" t="e">
        <f aca="false">IF('questionnaire part 2'!#ref!="",":",'questionnaire part 2'!#ref!)</f>
        <v>#VALUE!</v>
      </c>
      <c r="F271" s="263" t="e">
        <f aca="false">IF('questionnaire part 2'!#ref!="",":",'questionnaire part 2'!#ref!)</f>
        <v>#VALUE!</v>
      </c>
    </row>
    <row r="272" customFormat="false" ht="15" hidden="false" customHeight="false" outlineLevel="0" collapsed="false">
      <c r="B272" s="262" t="n">
        <v>270</v>
      </c>
      <c r="C272" s="263" t="e">
        <f aca="false">IF('questionnaire part 2'!#ref!="",":",'questionnaire part 2'!#ref!)</f>
        <v>#VALUE!</v>
      </c>
      <c r="D272" s="263" t="e">
        <f aca="false">IF('questionnaire part 2'!#ref!="",":",'questionnaire part 2'!#ref!)</f>
        <v>#VALUE!</v>
      </c>
      <c r="E272" s="263" t="e">
        <f aca="false">IF('questionnaire part 2'!#ref!="",":",'questionnaire part 2'!#ref!)</f>
        <v>#VALUE!</v>
      </c>
      <c r="F272" s="263" t="e">
        <f aca="false">IF('questionnaire part 2'!#ref!="",":",'questionnaire part 2'!#ref!)</f>
        <v>#VALUE!</v>
      </c>
    </row>
    <row r="273" customFormat="false" ht="15" hidden="false" customHeight="false" outlineLevel="0" collapsed="false">
      <c r="B273" s="262" t="n">
        <v>271</v>
      </c>
      <c r="C273" s="263" t="e">
        <f aca="false">IF('questionnaire part 2'!#ref!="",":",'questionnaire part 2'!#ref!)</f>
        <v>#VALUE!</v>
      </c>
      <c r="D273" s="263" t="e">
        <f aca="false">IF('questionnaire part 2'!#ref!="",":",'questionnaire part 2'!#ref!)</f>
        <v>#VALUE!</v>
      </c>
      <c r="E273" s="263" t="e">
        <f aca="false">IF('questionnaire part 2'!#ref!="",":",'questionnaire part 2'!#ref!)</f>
        <v>#VALUE!</v>
      </c>
      <c r="F273" s="263" t="e">
        <f aca="false">IF('questionnaire part 2'!#ref!="",":",'questionnaire part 2'!#ref!)</f>
        <v>#VALUE!</v>
      </c>
    </row>
    <row r="274" customFormat="false" ht="15" hidden="false" customHeight="false" outlineLevel="0" collapsed="false">
      <c r="B274" s="262" t="n">
        <v>272</v>
      </c>
      <c r="C274" s="263" t="e">
        <f aca="false">IF('questionnaire part 2'!#ref!="",":",'questionnaire part 2'!#ref!)</f>
        <v>#VALUE!</v>
      </c>
      <c r="D274" s="263" t="e">
        <f aca="false">IF('questionnaire part 2'!#ref!="",":",'questionnaire part 2'!#ref!)</f>
        <v>#VALUE!</v>
      </c>
      <c r="E274" s="263" t="e">
        <f aca="false">IF('questionnaire part 2'!#ref!="",":",'questionnaire part 2'!#ref!)</f>
        <v>#VALUE!</v>
      </c>
      <c r="F274" s="263" t="e">
        <f aca="false">IF('questionnaire part 2'!#ref!="",":",'questionnaire part 2'!#ref!)</f>
        <v>#VALUE!</v>
      </c>
    </row>
    <row r="275" customFormat="false" ht="15" hidden="false" customHeight="false" outlineLevel="0" collapsed="false">
      <c r="B275" s="262" t="n">
        <v>273</v>
      </c>
      <c r="C275" s="263" t="e">
        <f aca="false">IF('questionnaire part 2'!#ref!="",":",'questionnaire part 2'!#ref!)</f>
        <v>#VALUE!</v>
      </c>
      <c r="D275" s="263" t="e">
        <f aca="false">IF('questionnaire part 2'!#ref!="",":",'questionnaire part 2'!#ref!)</f>
        <v>#VALUE!</v>
      </c>
      <c r="E275" s="263" t="e">
        <f aca="false">IF('questionnaire part 2'!#ref!="",":",'questionnaire part 2'!#ref!)</f>
        <v>#VALUE!</v>
      </c>
      <c r="F275" s="263" t="e">
        <f aca="false">IF('questionnaire part 2'!#ref!="",":",'questionnaire part 2'!#ref!)</f>
        <v>#VALUE!</v>
      </c>
    </row>
    <row r="276" customFormat="false" ht="15" hidden="false" customHeight="false" outlineLevel="0" collapsed="false">
      <c r="B276" s="262" t="n">
        <v>274</v>
      </c>
      <c r="C276" s="263" t="e">
        <f aca="false">IF('questionnaire part 2'!#ref!="",":",'questionnaire part 2'!#ref!)</f>
        <v>#VALUE!</v>
      </c>
      <c r="D276" s="263" t="e">
        <f aca="false">IF('questionnaire part 2'!#ref!="",":",'questionnaire part 2'!#ref!)</f>
        <v>#VALUE!</v>
      </c>
      <c r="E276" s="263" t="e">
        <f aca="false">IF('questionnaire part 2'!#ref!="",":",'questionnaire part 2'!#ref!)</f>
        <v>#VALUE!</v>
      </c>
      <c r="F276" s="263" t="e">
        <f aca="false">IF('questionnaire part 2'!#ref!="",":",'questionnaire part 2'!#ref!)</f>
        <v>#VALUE!</v>
      </c>
    </row>
    <row r="277" customFormat="false" ht="15" hidden="false" customHeight="false" outlineLevel="0" collapsed="false">
      <c r="B277" s="262" t="n">
        <v>275</v>
      </c>
      <c r="C277" s="263" t="e">
        <f aca="false">IF('questionnaire part 2'!#ref!="",":",'questionnaire part 2'!#ref!)</f>
        <v>#VALUE!</v>
      </c>
      <c r="D277" s="263" t="e">
        <f aca="false">IF('questionnaire part 2'!#ref!="",":",'questionnaire part 2'!#ref!)</f>
        <v>#VALUE!</v>
      </c>
      <c r="E277" s="263" t="e">
        <f aca="false">IF('questionnaire part 2'!#ref!="",":",'questionnaire part 2'!#ref!)</f>
        <v>#VALUE!</v>
      </c>
      <c r="F277" s="263" t="e">
        <f aca="false">IF('questionnaire part 2'!#ref!="",":",'questionnaire part 2'!#ref!)</f>
        <v>#VALUE!</v>
      </c>
    </row>
    <row r="278" customFormat="false" ht="15" hidden="false" customHeight="false" outlineLevel="0" collapsed="false">
      <c r="B278" s="262" t="n">
        <v>276</v>
      </c>
      <c r="C278" s="263" t="e">
        <f aca="false">IF('questionnaire part 2'!#ref!="",":",'questionnaire part 2'!#ref!)</f>
        <v>#VALUE!</v>
      </c>
      <c r="D278" s="263" t="e">
        <f aca="false">IF('questionnaire part 2'!#ref!="",":",'questionnaire part 2'!#ref!)</f>
        <v>#VALUE!</v>
      </c>
      <c r="E278" s="263" t="e">
        <f aca="false">IF('questionnaire part 2'!#ref!="",":",'questionnaire part 2'!#ref!)</f>
        <v>#VALUE!</v>
      </c>
      <c r="F278" s="263" t="e">
        <f aca="false">IF('questionnaire part 2'!#ref!="",":",'questionnaire part 2'!#ref!)</f>
        <v>#VALUE!</v>
      </c>
    </row>
    <row r="279" customFormat="false" ht="15" hidden="false" customHeight="false" outlineLevel="0" collapsed="false">
      <c r="B279" s="262" t="n">
        <v>277</v>
      </c>
      <c r="C279" s="263" t="e">
        <f aca="false">IF('questionnaire part 2'!#ref!="",":",'questionnaire part 2'!#ref!)</f>
        <v>#VALUE!</v>
      </c>
      <c r="D279" s="263" t="e">
        <f aca="false">IF('questionnaire part 2'!#ref!="",":",'questionnaire part 2'!#ref!)</f>
        <v>#VALUE!</v>
      </c>
      <c r="E279" s="263" t="e">
        <f aca="false">IF('questionnaire part 2'!#ref!="",":",'questionnaire part 2'!#ref!)</f>
        <v>#VALUE!</v>
      </c>
      <c r="F279" s="263" t="e">
        <f aca="false">IF('questionnaire part 2'!#ref!="",":",'questionnaire part 2'!#ref!)</f>
        <v>#VALUE!</v>
      </c>
    </row>
    <row r="280" customFormat="false" ht="15" hidden="false" customHeight="false" outlineLevel="0" collapsed="false">
      <c r="B280" s="262" t="n">
        <v>278</v>
      </c>
      <c r="C280" s="263" t="e">
        <f aca="false">IF('questionnaire part 2'!#ref!="",":",'questionnaire part 2'!#ref!)</f>
        <v>#VALUE!</v>
      </c>
      <c r="D280" s="263" t="e">
        <f aca="false">IF('questionnaire part 2'!#ref!="",":",'questionnaire part 2'!#ref!)</f>
        <v>#VALUE!</v>
      </c>
      <c r="E280" s="263" t="e">
        <f aca="false">IF('questionnaire part 2'!#ref!="",":",'questionnaire part 2'!#ref!)</f>
        <v>#VALUE!</v>
      </c>
      <c r="F280" s="263" t="e">
        <f aca="false">IF('questionnaire part 2'!#ref!="",":",'questionnaire part 2'!#ref!)</f>
        <v>#VALUE!</v>
      </c>
    </row>
    <row r="281" customFormat="false" ht="15" hidden="false" customHeight="false" outlineLevel="0" collapsed="false">
      <c r="B281" s="262" t="n">
        <v>279</v>
      </c>
      <c r="C281" s="263" t="e">
        <f aca="false">IF('questionnaire part 2'!#ref!="",":",'questionnaire part 2'!#ref!)</f>
        <v>#VALUE!</v>
      </c>
      <c r="D281" s="263" t="e">
        <f aca="false">IF('questionnaire part 2'!#ref!="",":",'questionnaire part 2'!#ref!)</f>
        <v>#VALUE!</v>
      </c>
      <c r="E281" s="263" t="e">
        <f aca="false">IF('questionnaire part 2'!#ref!="",":",'questionnaire part 2'!#ref!)</f>
        <v>#VALUE!</v>
      </c>
      <c r="F281" s="263" t="e">
        <f aca="false">IF('questionnaire part 2'!#ref!="",":",'questionnaire part 2'!#ref!)</f>
        <v>#VALUE!</v>
      </c>
    </row>
    <row r="282" customFormat="false" ht="15" hidden="false" customHeight="false" outlineLevel="0" collapsed="false">
      <c r="B282" s="262" t="n">
        <v>280</v>
      </c>
      <c r="C282" s="263" t="e">
        <f aca="false">IF('questionnaire part 2'!#ref!="",":",'questionnaire part 2'!#ref!)</f>
        <v>#VALUE!</v>
      </c>
      <c r="D282" s="263" t="e">
        <f aca="false">IF('questionnaire part 2'!#ref!="",":",'questionnaire part 2'!#ref!)</f>
        <v>#VALUE!</v>
      </c>
      <c r="E282" s="263" t="e">
        <f aca="false">IF('questionnaire part 2'!#ref!="",":",'questionnaire part 2'!#ref!)</f>
        <v>#VALUE!</v>
      </c>
      <c r="F282" s="263" t="e">
        <f aca="false">IF('questionnaire part 2'!#ref!="",":",'questionnaire part 2'!#ref!)</f>
        <v>#VALUE!</v>
      </c>
    </row>
    <row r="283" customFormat="false" ht="15" hidden="false" customHeight="false" outlineLevel="0" collapsed="false">
      <c r="B283" s="262" t="n">
        <v>281</v>
      </c>
      <c r="C283" s="263" t="e">
        <f aca="false">IF('questionnaire part 2'!#ref!="",":",'questionnaire part 2'!#ref!)</f>
        <v>#VALUE!</v>
      </c>
      <c r="D283" s="263" t="e">
        <f aca="false">IF('questionnaire part 2'!#ref!="",":",'questionnaire part 2'!#ref!)</f>
        <v>#VALUE!</v>
      </c>
      <c r="E283" s="263" t="e">
        <f aca="false">IF('questionnaire part 2'!#ref!="",":",'questionnaire part 2'!#ref!)</f>
        <v>#VALUE!</v>
      </c>
      <c r="F283" s="263" t="e">
        <f aca="false">IF('questionnaire part 2'!#ref!="",":",'questionnaire part 2'!#ref!)</f>
        <v>#VALUE!</v>
      </c>
    </row>
    <row r="284" customFormat="false" ht="15" hidden="false" customHeight="false" outlineLevel="0" collapsed="false">
      <c r="B284" s="262" t="n">
        <v>282</v>
      </c>
      <c r="C284" s="263" t="e">
        <f aca="false">IF('questionnaire part 2'!#ref!="",":",'questionnaire part 2'!#ref!)</f>
        <v>#VALUE!</v>
      </c>
      <c r="D284" s="263" t="e">
        <f aca="false">IF('questionnaire part 2'!#ref!="",":",'questionnaire part 2'!#ref!)</f>
        <v>#VALUE!</v>
      </c>
      <c r="E284" s="263" t="e">
        <f aca="false">IF('questionnaire part 2'!#ref!="",":",'questionnaire part 2'!#ref!)</f>
        <v>#VALUE!</v>
      </c>
      <c r="F284" s="263" t="e">
        <f aca="false">IF('questionnaire part 2'!#ref!="",":",'questionnaire part 2'!#ref!)</f>
        <v>#VALUE!</v>
      </c>
    </row>
    <row r="285" customFormat="false" ht="15" hidden="false" customHeight="false" outlineLevel="0" collapsed="false">
      <c r="B285" s="262" t="n">
        <v>283</v>
      </c>
      <c r="C285" s="263" t="e">
        <f aca="false">IF('questionnaire part 2'!#ref!="",":",'questionnaire part 2'!#ref!)</f>
        <v>#VALUE!</v>
      </c>
      <c r="D285" s="263" t="e">
        <f aca="false">IF('questionnaire part 2'!#ref!="",":",'questionnaire part 2'!#ref!)</f>
        <v>#VALUE!</v>
      </c>
      <c r="E285" s="263" t="e">
        <f aca="false">IF('questionnaire part 2'!#ref!="",":",'questionnaire part 2'!#ref!)</f>
        <v>#VALUE!</v>
      </c>
      <c r="F285" s="263" t="e">
        <f aca="false">IF('questionnaire part 2'!#ref!="",":",'questionnaire part 2'!#ref!)</f>
        <v>#VALUE!</v>
      </c>
    </row>
    <row r="286" customFormat="false" ht="15" hidden="false" customHeight="false" outlineLevel="0" collapsed="false">
      <c r="B286" s="262"/>
      <c r="C286" s="263"/>
      <c r="D286" s="263"/>
      <c r="E286" s="263"/>
      <c r="F286" s="263"/>
    </row>
    <row r="287" customFormat="false" ht="15" hidden="false" customHeight="false" outlineLevel="0" collapsed="false">
      <c r="B287" s="262"/>
      <c r="C287" s="263"/>
      <c r="D287" s="263"/>
      <c r="E287" s="263"/>
      <c r="F287" s="263"/>
    </row>
    <row r="288" customFormat="false" ht="15" hidden="false" customHeight="false" outlineLevel="0" collapsed="false">
      <c r="B288" s="262"/>
      <c r="C288" s="263"/>
      <c r="D288" s="263"/>
      <c r="E288" s="263"/>
      <c r="F288" s="263"/>
    </row>
    <row r="289" customFormat="false" ht="15" hidden="false" customHeight="false" outlineLevel="0" collapsed="false">
      <c r="B289" s="262"/>
      <c r="C289" s="263"/>
      <c r="D289" s="263"/>
      <c r="E289" s="263"/>
      <c r="F289" s="263"/>
    </row>
    <row r="290" customFormat="false" ht="15" hidden="false" customHeight="false" outlineLevel="0" collapsed="false">
      <c r="B290" s="262"/>
      <c r="C290" s="263"/>
      <c r="D290" s="263"/>
      <c r="E290" s="263"/>
      <c r="F290" s="263"/>
    </row>
    <row r="291" customFormat="false" ht="15" hidden="false" customHeight="false" outlineLevel="0" collapsed="false">
      <c r="B291" s="262"/>
      <c r="C291" s="263"/>
      <c r="D291" s="263"/>
      <c r="E291" s="263"/>
      <c r="F291" s="263"/>
    </row>
    <row r="292" customFormat="false" ht="15" hidden="false" customHeight="false" outlineLevel="0" collapsed="false">
      <c r="B292" s="262"/>
      <c r="C292" s="263"/>
      <c r="D292" s="263"/>
      <c r="E292" s="263"/>
      <c r="F292" s="263"/>
    </row>
    <row r="293" customFormat="false" ht="15" hidden="false" customHeight="false" outlineLevel="0" collapsed="false">
      <c r="B293" s="262"/>
      <c r="C293" s="263"/>
      <c r="D293" s="263"/>
      <c r="E293" s="263"/>
      <c r="F293" s="263"/>
    </row>
    <row r="294" customFormat="false" ht="15" hidden="false" customHeight="false" outlineLevel="0" collapsed="false">
      <c r="B294" s="262"/>
      <c r="C294" s="263"/>
      <c r="D294" s="263"/>
      <c r="E294" s="263"/>
      <c r="F294" s="263"/>
    </row>
    <row r="295" customFormat="false" ht="15" hidden="false" customHeight="false" outlineLevel="0" collapsed="false">
      <c r="B295" s="262"/>
      <c r="C295" s="263"/>
      <c r="D295" s="263"/>
      <c r="E295" s="263"/>
      <c r="F295" s="263"/>
    </row>
    <row r="296" customFormat="false" ht="15" hidden="false" customHeight="false" outlineLevel="0" collapsed="false">
      <c r="B296" s="262"/>
      <c r="C296" s="263"/>
      <c r="D296" s="263"/>
      <c r="E296" s="263"/>
      <c r="F296" s="263"/>
    </row>
    <row r="297" customFormat="false" ht="15" hidden="false" customHeight="false" outlineLevel="0" collapsed="false">
      <c r="B297" s="262"/>
      <c r="C297" s="263"/>
      <c r="D297" s="263"/>
      <c r="E297" s="263"/>
      <c r="F297" s="263"/>
    </row>
    <row r="298" customFormat="false" ht="15" hidden="false" customHeight="false" outlineLevel="0" collapsed="false">
      <c r="B298" s="262"/>
      <c r="C298" s="263"/>
      <c r="D298" s="263"/>
      <c r="E298" s="263"/>
      <c r="F298" s="263"/>
    </row>
    <row r="299" customFormat="false" ht="15" hidden="false" customHeight="false" outlineLevel="0" collapsed="false">
      <c r="B299" s="262"/>
      <c r="C299" s="263"/>
      <c r="D299" s="263"/>
      <c r="E299" s="263"/>
      <c r="F299" s="263"/>
    </row>
    <row r="300" customFormat="false" ht="15" hidden="false" customHeight="false" outlineLevel="0" collapsed="false">
      <c r="B300" s="262"/>
      <c r="C300" s="263"/>
      <c r="D300" s="263"/>
      <c r="E300" s="263"/>
      <c r="F300" s="263"/>
    </row>
    <row r="301" customFormat="false" ht="15" hidden="false" customHeight="false" outlineLevel="0" collapsed="false">
      <c r="B301" s="262"/>
      <c r="C301" s="263"/>
      <c r="D301" s="263"/>
      <c r="E301" s="263"/>
      <c r="F301" s="263"/>
    </row>
    <row r="302" customFormat="false" ht="15" hidden="false" customHeight="false" outlineLevel="0" collapsed="false">
      <c r="B302" s="262"/>
      <c r="C302" s="263"/>
      <c r="D302" s="263"/>
      <c r="E302" s="263"/>
      <c r="F302" s="263"/>
    </row>
    <row r="303" customFormat="false" ht="15" hidden="false" customHeight="false" outlineLevel="0" collapsed="false">
      <c r="B303" s="262"/>
      <c r="C303" s="263"/>
      <c r="D303" s="263"/>
      <c r="E303" s="263"/>
      <c r="F303" s="263"/>
    </row>
    <row r="304" customFormat="false" ht="15" hidden="false" customHeight="false" outlineLevel="0" collapsed="false">
      <c r="B304" s="262"/>
      <c r="C304" s="263"/>
      <c r="D304" s="263"/>
      <c r="E304" s="263"/>
      <c r="F304" s="263"/>
    </row>
    <row r="305" customFormat="false" ht="15" hidden="false" customHeight="false" outlineLevel="0" collapsed="false">
      <c r="B305" s="262"/>
      <c r="C305" s="263"/>
      <c r="D305" s="263"/>
      <c r="E305" s="263"/>
      <c r="F305" s="263"/>
    </row>
    <row r="306" customFormat="false" ht="15" hidden="false" customHeight="false" outlineLevel="0" collapsed="false">
      <c r="B306" s="262"/>
      <c r="C306" s="263"/>
      <c r="D306" s="263"/>
      <c r="E306" s="263"/>
      <c r="F306" s="263"/>
    </row>
    <row r="307" customFormat="false" ht="15" hidden="false" customHeight="false" outlineLevel="0" collapsed="false">
      <c r="B307" s="262"/>
      <c r="C307" s="263"/>
      <c r="D307" s="263"/>
      <c r="E307" s="263"/>
      <c r="F307" s="263"/>
    </row>
    <row r="308" customFormat="false" ht="15" hidden="false" customHeight="false" outlineLevel="0" collapsed="false">
      <c r="B308" s="262"/>
      <c r="C308" s="263"/>
      <c r="D308" s="263"/>
      <c r="E308" s="263"/>
      <c r="F308" s="263"/>
    </row>
    <row r="309" customFormat="false" ht="15" hidden="false" customHeight="false" outlineLevel="0" collapsed="false">
      <c r="B309" s="262"/>
      <c r="C309" s="263"/>
      <c r="D309" s="263"/>
      <c r="E309" s="263"/>
      <c r="F309" s="263"/>
    </row>
    <row r="310" customFormat="false" ht="15" hidden="false" customHeight="false" outlineLevel="0" collapsed="false">
      <c r="B310" s="262"/>
      <c r="C310" s="263"/>
      <c r="D310" s="263"/>
      <c r="E310" s="263"/>
      <c r="F310" s="263"/>
    </row>
    <row r="311" customFormat="false" ht="15" hidden="false" customHeight="false" outlineLevel="0" collapsed="false">
      <c r="B311" s="262"/>
      <c r="C311" s="263"/>
      <c r="D311" s="263"/>
      <c r="E311" s="263"/>
      <c r="F311" s="263"/>
    </row>
    <row r="312" customFormat="false" ht="15" hidden="false" customHeight="false" outlineLevel="0" collapsed="false">
      <c r="B312" s="262"/>
      <c r="C312" s="263"/>
      <c r="D312" s="263"/>
      <c r="E312" s="263"/>
      <c r="F312" s="263"/>
    </row>
    <row r="313" customFormat="false" ht="15" hidden="false" customHeight="false" outlineLevel="0" collapsed="false">
      <c r="B313" s="262"/>
      <c r="C313" s="263"/>
      <c r="D313" s="263"/>
      <c r="E313" s="263"/>
      <c r="F313" s="263"/>
    </row>
    <row r="314" customFormat="false" ht="15" hidden="false" customHeight="false" outlineLevel="0" collapsed="false">
      <c r="B314" s="262"/>
      <c r="C314" s="263"/>
      <c r="D314" s="263"/>
      <c r="E314" s="263"/>
      <c r="F314" s="263"/>
    </row>
    <row r="315" customFormat="false" ht="15" hidden="false" customHeight="false" outlineLevel="0" collapsed="false">
      <c r="B315" s="262"/>
      <c r="C315" s="263"/>
      <c r="D315" s="263"/>
      <c r="E315" s="263"/>
      <c r="F315" s="263"/>
    </row>
    <row r="316" customFormat="false" ht="15" hidden="false" customHeight="false" outlineLevel="0" collapsed="false">
      <c r="B316" s="262"/>
      <c r="C316" s="263"/>
      <c r="D316" s="263"/>
      <c r="E316" s="263"/>
      <c r="F316" s="263"/>
    </row>
    <row r="317" customFormat="false" ht="15" hidden="false" customHeight="false" outlineLevel="0" collapsed="false">
      <c r="B317" s="262"/>
      <c r="C317" s="263"/>
      <c r="D317" s="263"/>
      <c r="E317" s="263"/>
      <c r="F317" s="263"/>
    </row>
    <row r="318" customFormat="false" ht="15" hidden="false" customHeight="false" outlineLevel="0" collapsed="false">
      <c r="B318" s="262"/>
      <c r="C318" s="263"/>
      <c r="D318" s="263"/>
      <c r="E318" s="263"/>
      <c r="F318" s="263"/>
    </row>
    <row r="319" customFormat="false" ht="15" hidden="false" customHeight="false" outlineLevel="0" collapsed="false">
      <c r="B319" s="262"/>
      <c r="C319" s="263"/>
      <c r="D319" s="263"/>
      <c r="E319" s="263"/>
      <c r="F319" s="263"/>
    </row>
    <row r="320" customFormat="false" ht="15" hidden="false" customHeight="false" outlineLevel="0" collapsed="false">
      <c r="B320" s="262"/>
      <c r="C320" s="263"/>
      <c r="D320" s="263"/>
      <c r="E320" s="263"/>
      <c r="F320" s="263"/>
    </row>
    <row r="321" customFormat="false" ht="15" hidden="false" customHeight="false" outlineLevel="0" collapsed="false">
      <c r="B321" s="262"/>
      <c r="C321" s="263"/>
      <c r="D321" s="263"/>
      <c r="E321" s="263"/>
      <c r="F321" s="263"/>
    </row>
    <row r="322" customFormat="false" ht="15" hidden="false" customHeight="false" outlineLevel="0" collapsed="false">
      <c r="B322" s="262"/>
      <c r="C322" s="263"/>
      <c r="D322" s="263"/>
      <c r="E322" s="263"/>
      <c r="F322" s="263"/>
    </row>
    <row r="323" customFormat="false" ht="15" hidden="false" customHeight="false" outlineLevel="0" collapsed="false">
      <c r="B323" s="262"/>
      <c r="C323" s="263"/>
      <c r="D323" s="263"/>
      <c r="E323" s="263"/>
      <c r="F323" s="263"/>
    </row>
    <row r="324" customFormat="false" ht="15" hidden="false" customHeight="false" outlineLevel="0" collapsed="false">
      <c r="B324" s="262"/>
      <c r="C324" s="263"/>
      <c r="D324" s="263"/>
      <c r="E324" s="263"/>
      <c r="F324" s="263"/>
    </row>
    <row r="325" customFormat="false" ht="15" hidden="false" customHeight="false" outlineLevel="0" collapsed="false">
      <c r="B325" s="262"/>
      <c r="C325" s="263"/>
      <c r="D325" s="263"/>
      <c r="E325" s="263"/>
      <c r="F325" s="263"/>
    </row>
    <row r="326" customFormat="false" ht="15" hidden="false" customHeight="false" outlineLevel="0" collapsed="false">
      <c r="B326" s="262"/>
      <c r="C326" s="263"/>
      <c r="D326" s="263"/>
      <c r="E326" s="263"/>
      <c r="F326" s="263"/>
    </row>
    <row r="327" customFormat="false" ht="15" hidden="false" customHeight="false" outlineLevel="0" collapsed="false">
      <c r="B327" s="262"/>
      <c r="C327" s="263"/>
      <c r="D327" s="263"/>
      <c r="E327" s="263"/>
      <c r="F327" s="263"/>
    </row>
    <row r="328" customFormat="false" ht="15" hidden="false" customHeight="false" outlineLevel="0" collapsed="false">
      <c r="B328" s="262"/>
      <c r="C328" s="263"/>
      <c r="D328" s="263"/>
      <c r="E328" s="263"/>
      <c r="F328" s="263"/>
    </row>
    <row r="329" customFormat="false" ht="15" hidden="false" customHeight="false" outlineLevel="0" collapsed="false">
      <c r="B329" s="262"/>
      <c r="C329" s="263"/>
      <c r="D329" s="263"/>
      <c r="E329" s="263"/>
      <c r="F329" s="263"/>
    </row>
    <row r="330" customFormat="false" ht="15" hidden="false" customHeight="false" outlineLevel="0" collapsed="false">
      <c r="B330" s="262"/>
      <c r="C330" s="263"/>
      <c r="D330" s="263"/>
      <c r="E330" s="263"/>
      <c r="F330" s="263"/>
    </row>
    <row r="331" customFormat="false" ht="15" hidden="false" customHeight="false" outlineLevel="0" collapsed="false">
      <c r="B331" s="262"/>
      <c r="C331" s="263"/>
      <c r="D331" s="263"/>
      <c r="E331" s="263"/>
      <c r="F331" s="263"/>
    </row>
    <row r="332" customFormat="false" ht="15" hidden="false" customHeight="false" outlineLevel="0" collapsed="false">
      <c r="B332" s="262"/>
      <c r="C332" s="263"/>
      <c r="D332" s="263"/>
      <c r="E332" s="263"/>
      <c r="F332" s="263"/>
    </row>
    <row r="333" customFormat="false" ht="15" hidden="false" customHeight="false" outlineLevel="0" collapsed="false">
      <c r="B333" s="262"/>
      <c r="C333" s="263"/>
      <c r="D333" s="263"/>
      <c r="E333" s="263"/>
      <c r="F333" s="263"/>
    </row>
    <row r="334" customFormat="false" ht="15" hidden="false" customHeight="false" outlineLevel="0" collapsed="false">
      <c r="B334" s="262"/>
      <c r="C334" s="263"/>
      <c r="D334" s="263"/>
      <c r="E334" s="263"/>
      <c r="F334" s="263"/>
    </row>
    <row r="335" customFormat="false" ht="15" hidden="false" customHeight="false" outlineLevel="0" collapsed="false">
      <c r="B335" s="262"/>
      <c r="C335" s="263"/>
      <c r="D335" s="263"/>
      <c r="E335" s="263"/>
      <c r="F335" s="263"/>
    </row>
    <row r="336" customFormat="false" ht="15" hidden="false" customHeight="false" outlineLevel="0" collapsed="false">
      <c r="B336" s="262"/>
      <c r="C336" s="263"/>
      <c r="D336" s="263"/>
      <c r="E336" s="263"/>
      <c r="F336" s="263"/>
    </row>
    <row r="337" customFormat="false" ht="15" hidden="false" customHeight="false" outlineLevel="0" collapsed="false">
      <c r="B337" s="262"/>
      <c r="C337" s="263"/>
      <c r="D337" s="263"/>
      <c r="E337" s="263"/>
      <c r="F337" s="263"/>
    </row>
    <row r="338" customFormat="false" ht="15" hidden="false" customHeight="false" outlineLevel="0" collapsed="false">
      <c r="B338" s="262"/>
      <c r="C338" s="263"/>
      <c r="D338" s="263"/>
      <c r="E338" s="263"/>
      <c r="F338" s="263"/>
    </row>
    <row r="339" customFormat="false" ht="15" hidden="false" customHeight="false" outlineLevel="0" collapsed="false">
      <c r="B339" s="262"/>
      <c r="C339" s="263"/>
      <c r="D339" s="263"/>
      <c r="E339" s="263"/>
      <c r="F339" s="263"/>
    </row>
    <row r="340" customFormat="false" ht="15" hidden="false" customHeight="false" outlineLevel="0" collapsed="false">
      <c r="B340" s="262"/>
      <c r="C340" s="263"/>
      <c r="D340" s="263"/>
      <c r="E340" s="263"/>
      <c r="F340" s="263"/>
    </row>
    <row r="341" customFormat="false" ht="15" hidden="false" customHeight="false" outlineLevel="0" collapsed="false">
      <c r="B341" s="262"/>
      <c r="C341" s="263"/>
      <c r="D341" s="263"/>
      <c r="E341" s="263"/>
      <c r="F341" s="263"/>
    </row>
    <row r="342" customFormat="false" ht="15" hidden="false" customHeight="false" outlineLevel="0" collapsed="false">
      <c r="B342" s="262"/>
      <c r="C342" s="263"/>
      <c r="D342" s="263"/>
      <c r="E342" s="263"/>
      <c r="F342" s="263"/>
    </row>
    <row r="343" customFormat="false" ht="15" hidden="false" customHeight="false" outlineLevel="0" collapsed="false">
      <c r="B343" s="262"/>
      <c r="C343" s="263"/>
      <c r="D343" s="263"/>
      <c r="E343" s="263"/>
      <c r="F343" s="263"/>
    </row>
    <row r="344" customFormat="false" ht="15" hidden="false" customHeight="false" outlineLevel="0" collapsed="false">
      <c r="B344" s="262"/>
      <c r="C344" s="263"/>
      <c r="D344" s="263"/>
      <c r="E344" s="263"/>
      <c r="F344" s="263"/>
    </row>
    <row r="345" customFormat="false" ht="15" hidden="false" customHeight="false" outlineLevel="0" collapsed="false">
      <c r="B345" s="262"/>
      <c r="C345" s="263"/>
      <c r="D345" s="263"/>
      <c r="E345" s="263"/>
      <c r="F345" s="263"/>
    </row>
    <row r="346" customFormat="false" ht="15" hidden="false" customHeight="false" outlineLevel="0" collapsed="false">
      <c r="B346" s="262"/>
      <c r="C346" s="263"/>
      <c r="D346" s="263"/>
      <c r="E346" s="263"/>
      <c r="F346" s="263"/>
    </row>
    <row r="347" customFormat="false" ht="15" hidden="false" customHeight="false" outlineLevel="0" collapsed="false">
      <c r="B347" s="262"/>
      <c r="C347" s="263"/>
      <c r="D347" s="263"/>
      <c r="E347" s="263"/>
      <c r="F347" s="263"/>
    </row>
    <row r="348" customFormat="false" ht="15" hidden="false" customHeight="false" outlineLevel="0" collapsed="false">
      <c r="B348" s="262"/>
      <c r="C348" s="263"/>
      <c r="D348" s="263"/>
      <c r="E348" s="263"/>
      <c r="F348" s="263"/>
    </row>
    <row r="349" customFormat="false" ht="15" hidden="false" customHeight="false" outlineLevel="0" collapsed="false">
      <c r="B349" s="262"/>
      <c r="C349" s="263"/>
      <c r="D349" s="263"/>
      <c r="E349" s="263"/>
      <c r="F349" s="263"/>
    </row>
    <row r="350" customFormat="false" ht="15" hidden="false" customHeight="false" outlineLevel="0" collapsed="false">
      <c r="B350" s="262"/>
      <c r="C350" s="263"/>
      <c r="D350" s="263"/>
      <c r="E350" s="263"/>
      <c r="F350" s="263"/>
    </row>
    <row r="351" customFormat="false" ht="15" hidden="false" customHeight="false" outlineLevel="0" collapsed="false">
      <c r="B351" s="262"/>
      <c r="C351" s="263"/>
      <c r="D351" s="263"/>
      <c r="E351" s="263"/>
      <c r="F351" s="263"/>
    </row>
    <row r="352" customFormat="false" ht="15" hidden="false" customHeight="false" outlineLevel="0" collapsed="false">
      <c r="B352" s="262"/>
      <c r="C352" s="263"/>
      <c r="D352" s="263"/>
      <c r="E352" s="263"/>
      <c r="F352" s="263"/>
    </row>
    <row r="353" customFormat="false" ht="15" hidden="false" customHeight="false" outlineLevel="0" collapsed="false">
      <c r="B353" s="262"/>
      <c r="C353" s="263"/>
      <c r="D353" s="263"/>
      <c r="E353" s="263"/>
      <c r="F353" s="263"/>
    </row>
    <row r="354" customFormat="false" ht="15" hidden="false" customHeight="false" outlineLevel="0" collapsed="false">
      <c r="B354" s="262"/>
      <c r="C354" s="263"/>
      <c r="D354" s="263"/>
      <c r="E354" s="263"/>
      <c r="F354" s="263"/>
    </row>
    <row r="355" customFormat="false" ht="15" hidden="false" customHeight="false" outlineLevel="0" collapsed="false">
      <c r="B355" s="262"/>
      <c r="C355" s="263"/>
      <c r="D355" s="263"/>
      <c r="E355" s="263"/>
      <c r="F355" s="263"/>
    </row>
    <row r="356" customFormat="false" ht="15" hidden="false" customHeight="false" outlineLevel="0" collapsed="false">
      <c r="B356" s="262"/>
      <c r="C356" s="263"/>
      <c r="D356" s="263"/>
      <c r="E356" s="263"/>
      <c r="F356" s="263"/>
    </row>
    <row r="357" customFormat="false" ht="15" hidden="false" customHeight="false" outlineLevel="0" collapsed="false">
      <c r="B357" s="262"/>
      <c r="C357" s="263"/>
      <c r="D357" s="263"/>
      <c r="E357" s="263"/>
      <c r="F357" s="263"/>
    </row>
    <row r="358" customFormat="false" ht="15" hidden="false" customHeight="false" outlineLevel="0" collapsed="false">
      <c r="B358" s="262"/>
      <c r="C358" s="263"/>
      <c r="D358" s="263"/>
      <c r="E358" s="263"/>
      <c r="F358" s="263"/>
    </row>
    <row r="359" customFormat="false" ht="15" hidden="false" customHeight="false" outlineLevel="0" collapsed="false">
      <c r="B359" s="262"/>
      <c r="C359" s="263"/>
      <c r="D359" s="263"/>
      <c r="E359" s="263"/>
      <c r="F359" s="263"/>
    </row>
    <row r="360" customFormat="false" ht="15" hidden="false" customHeight="false" outlineLevel="0" collapsed="false">
      <c r="B360" s="262"/>
      <c r="C360" s="263"/>
      <c r="D360" s="263"/>
      <c r="E360" s="263"/>
      <c r="F360" s="263"/>
    </row>
    <row r="361" customFormat="false" ht="15" hidden="false" customHeight="false" outlineLevel="0" collapsed="false">
      <c r="B361" s="262"/>
      <c r="C361" s="263"/>
      <c r="D361" s="263"/>
      <c r="E361" s="263"/>
      <c r="F361" s="263"/>
    </row>
    <row r="362" customFormat="false" ht="15" hidden="false" customHeight="false" outlineLevel="0" collapsed="false">
      <c r="B362" s="262"/>
      <c r="C362" s="263"/>
      <c r="D362" s="263"/>
      <c r="E362" s="263"/>
      <c r="F362" s="263"/>
    </row>
    <row r="363" customFormat="false" ht="15" hidden="false" customHeight="false" outlineLevel="0" collapsed="false">
      <c r="B363" s="262"/>
      <c r="C363" s="263"/>
      <c r="D363" s="263"/>
      <c r="E363" s="263"/>
      <c r="F363" s="263"/>
    </row>
    <row r="364" customFormat="false" ht="15" hidden="false" customHeight="false" outlineLevel="0" collapsed="false">
      <c r="B364" s="262"/>
      <c r="C364" s="263"/>
      <c r="D364" s="263"/>
      <c r="E364" s="263"/>
      <c r="F364" s="263"/>
    </row>
    <row r="365" customFormat="false" ht="15" hidden="false" customHeight="false" outlineLevel="0" collapsed="false">
      <c r="B365" s="262"/>
      <c r="C365" s="263"/>
      <c r="D365" s="263"/>
      <c r="E365" s="263"/>
      <c r="F365" s="263"/>
    </row>
    <row r="366" customFormat="false" ht="15" hidden="false" customHeight="false" outlineLevel="0" collapsed="false">
      <c r="B366" s="262"/>
      <c r="C366" s="263"/>
      <c r="D366" s="263"/>
      <c r="E366" s="263"/>
      <c r="F366" s="263"/>
    </row>
    <row r="367" customFormat="false" ht="15" hidden="false" customHeight="false" outlineLevel="0" collapsed="false">
      <c r="B367" s="262"/>
      <c r="C367" s="263"/>
      <c r="D367" s="263"/>
      <c r="E367" s="263"/>
      <c r="F367" s="263"/>
    </row>
    <row r="368" customFormat="false" ht="15" hidden="false" customHeight="false" outlineLevel="0" collapsed="false">
      <c r="B368" s="262"/>
      <c r="C368" s="263"/>
      <c r="D368" s="263"/>
      <c r="E368" s="263"/>
      <c r="F368" s="263"/>
    </row>
    <row r="369" customFormat="false" ht="15" hidden="false" customHeight="false" outlineLevel="0" collapsed="false">
      <c r="B369" s="262"/>
      <c r="C369" s="263"/>
      <c r="D369" s="263"/>
      <c r="E369" s="263"/>
      <c r="F369" s="263"/>
    </row>
    <row r="370" customFormat="false" ht="15" hidden="false" customHeight="false" outlineLevel="0" collapsed="false">
      <c r="B370" s="262"/>
      <c r="C370" s="263"/>
      <c r="D370" s="263"/>
      <c r="E370" s="263"/>
      <c r="F370" s="263"/>
    </row>
    <row r="371" customFormat="false" ht="15" hidden="false" customHeight="false" outlineLevel="0" collapsed="false">
      <c r="B371" s="262"/>
      <c r="C371" s="263"/>
      <c r="D371" s="263"/>
      <c r="E371" s="263"/>
      <c r="F371" s="263"/>
    </row>
    <row r="372" customFormat="false" ht="15" hidden="false" customHeight="false" outlineLevel="0" collapsed="false">
      <c r="B372" s="262"/>
      <c r="C372" s="263"/>
      <c r="D372" s="263"/>
      <c r="E372" s="263"/>
      <c r="F372" s="263"/>
    </row>
    <row r="373" customFormat="false" ht="15" hidden="false" customHeight="false" outlineLevel="0" collapsed="false">
      <c r="B373" s="262"/>
      <c r="C373" s="263"/>
      <c r="D373" s="263"/>
      <c r="E373" s="263"/>
      <c r="F373" s="263"/>
    </row>
    <row r="374" customFormat="false" ht="15" hidden="false" customHeight="false" outlineLevel="0" collapsed="false">
      <c r="B374" s="262"/>
      <c r="C374" s="263"/>
      <c r="D374" s="263"/>
      <c r="E374" s="263"/>
      <c r="F374" s="263"/>
    </row>
    <row r="375" customFormat="false" ht="15" hidden="false" customHeight="false" outlineLevel="0" collapsed="false">
      <c r="B375" s="262"/>
      <c r="C375" s="263"/>
      <c r="D375" s="263"/>
      <c r="E375" s="263"/>
      <c r="F375" s="263"/>
    </row>
    <row r="376" customFormat="false" ht="15" hidden="false" customHeight="false" outlineLevel="0" collapsed="false">
      <c r="B376" s="262"/>
      <c r="C376" s="263"/>
      <c r="D376" s="263"/>
      <c r="E376" s="263"/>
      <c r="F376" s="263"/>
    </row>
    <row r="377" customFormat="false" ht="15" hidden="false" customHeight="false" outlineLevel="0" collapsed="false">
      <c r="B377" s="262"/>
      <c r="C377" s="263"/>
      <c r="D377" s="263"/>
      <c r="E377" s="263"/>
      <c r="F377" s="263"/>
    </row>
    <row r="378" customFormat="false" ht="15" hidden="false" customHeight="false" outlineLevel="0" collapsed="false">
      <c r="B378" s="262"/>
      <c r="C378" s="263"/>
      <c r="D378" s="263"/>
      <c r="E378" s="263"/>
      <c r="F378" s="263"/>
    </row>
    <row r="379" customFormat="false" ht="15" hidden="false" customHeight="false" outlineLevel="0" collapsed="false">
      <c r="B379" s="262"/>
      <c r="C379" s="263"/>
      <c r="D379" s="263"/>
      <c r="E379" s="263"/>
      <c r="F379" s="263"/>
    </row>
    <row r="380" customFormat="false" ht="15" hidden="false" customHeight="false" outlineLevel="0" collapsed="false">
      <c r="B380" s="262"/>
      <c r="C380" s="263"/>
      <c r="D380" s="263"/>
      <c r="E380" s="263"/>
      <c r="F380" s="263"/>
    </row>
    <row r="381" customFormat="false" ht="15" hidden="false" customHeight="false" outlineLevel="0" collapsed="false">
      <c r="B381" s="262"/>
      <c r="C381" s="263"/>
      <c r="D381" s="263"/>
      <c r="E381" s="263"/>
      <c r="F381" s="263"/>
    </row>
    <row r="382" customFormat="false" ht="15" hidden="false" customHeight="false" outlineLevel="0" collapsed="false">
      <c r="B382" s="262"/>
      <c r="C382" s="263"/>
      <c r="D382" s="263"/>
      <c r="E382" s="263"/>
      <c r="F382" s="263"/>
    </row>
    <row r="383" customFormat="false" ht="15" hidden="false" customHeight="false" outlineLevel="0" collapsed="false">
      <c r="B383" s="262"/>
      <c r="C383" s="263"/>
      <c r="D383" s="263"/>
      <c r="E383" s="263"/>
      <c r="F383" s="263"/>
    </row>
    <row r="384" customFormat="false" ht="15" hidden="false" customHeight="false" outlineLevel="0" collapsed="false">
      <c r="B384" s="262"/>
      <c r="C384" s="263"/>
      <c r="D384" s="263"/>
      <c r="E384" s="263"/>
      <c r="F384" s="263"/>
    </row>
    <row r="385" customFormat="false" ht="15" hidden="false" customHeight="false" outlineLevel="0" collapsed="false">
      <c r="B385" s="262"/>
      <c r="C385" s="263"/>
      <c r="D385" s="263"/>
      <c r="E385" s="263"/>
      <c r="F385" s="263"/>
    </row>
    <row r="386" customFormat="false" ht="15" hidden="false" customHeight="false" outlineLevel="0" collapsed="false">
      <c r="B386" s="262"/>
      <c r="C386" s="263"/>
      <c r="D386" s="263"/>
      <c r="E386" s="263"/>
      <c r="F386" s="263"/>
    </row>
    <row r="387" customFormat="false" ht="15" hidden="false" customHeight="false" outlineLevel="0" collapsed="false">
      <c r="B387" s="262"/>
      <c r="C387" s="263"/>
      <c r="D387" s="263"/>
      <c r="E387" s="263"/>
      <c r="F387" s="263"/>
    </row>
    <row r="388" customFormat="false" ht="15" hidden="false" customHeight="false" outlineLevel="0" collapsed="false">
      <c r="B388" s="262"/>
      <c r="C388" s="263"/>
      <c r="D388" s="263"/>
      <c r="E388" s="263"/>
      <c r="F388" s="263"/>
    </row>
    <row r="389" customFormat="false" ht="15" hidden="false" customHeight="false" outlineLevel="0" collapsed="false">
      <c r="B389" s="262"/>
      <c r="C389" s="263"/>
      <c r="D389" s="263"/>
      <c r="E389" s="263"/>
      <c r="F389" s="263"/>
    </row>
    <row r="390" customFormat="false" ht="15" hidden="false" customHeight="false" outlineLevel="0" collapsed="false">
      <c r="B390" s="262"/>
      <c r="C390" s="263"/>
      <c r="D390" s="263"/>
      <c r="E390" s="263"/>
      <c r="F390" s="263"/>
    </row>
    <row r="391" customFormat="false" ht="15" hidden="false" customHeight="false" outlineLevel="0" collapsed="false">
      <c r="B391" s="262"/>
      <c r="C391" s="263"/>
      <c r="D391" s="263"/>
      <c r="E391" s="263"/>
      <c r="F391" s="263"/>
    </row>
    <row r="392" customFormat="false" ht="15" hidden="false" customHeight="false" outlineLevel="0" collapsed="false">
      <c r="B392" s="262"/>
      <c r="C392" s="263"/>
      <c r="D392" s="263"/>
      <c r="E392" s="263"/>
      <c r="F392" s="263"/>
    </row>
    <row r="393" customFormat="false" ht="15" hidden="false" customHeight="false" outlineLevel="0" collapsed="false">
      <c r="B393" s="262"/>
      <c r="C393" s="263"/>
      <c r="D393" s="263"/>
      <c r="E393" s="263"/>
      <c r="F393" s="263"/>
    </row>
    <row r="394" customFormat="false" ht="15" hidden="false" customHeight="false" outlineLevel="0" collapsed="false">
      <c r="B394" s="262"/>
      <c r="C394" s="263"/>
      <c r="D394" s="263"/>
      <c r="E394" s="263"/>
      <c r="F394" s="263"/>
    </row>
    <row r="395" customFormat="false" ht="15" hidden="false" customHeight="false" outlineLevel="0" collapsed="false">
      <c r="B395" s="262"/>
      <c r="C395" s="263"/>
      <c r="D395" s="263"/>
      <c r="E395" s="263"/>
      <c r="F395" s="263"/>
    </row>
    <row r="396" customFormat="false" ht="15" hidden="false" customHeight="false" outlineLevel="0" collapsed="false">
      <c r="B396" s="262"/>
      <c r="C396" s="263"/>
      <c r="D396" s="263"/>
      <c r="E396" s="263"/>
      <c r="F396" s="263"/>
    </row>
    <row r="397" customFormat="false" ht="15" hidden="false" customHeight="false" outlineLevel="0" collapsed="false">
      <c r="B397" s="262"/>
      <c r="C397" s="263"/>
      <c r="D397" s="263"/>
      <c r="E397" s="263"/>
      <c r="F397" s="263"/>
    </row>
    <row r="398" customFormat="false" ht="15" hidden="false" customHeight="false" outlineLevel="0" collapsed="false">
      <c r="B398" s="262"/>
      <c r="C398" s="263"/>
      <c r="D398" s="263"/>
      <c r="E398" s="263"/>
      <c r="F398" s="263"/>
    </row>
    <row r="399" customFormat="false" ht="15" hidden="false" customHeight="false" outlineLevel="0" collapsed="false">
      <c r="B399" s="262"/>
      <c r="C399" s="263"/>
      <c r="D399" s="263"/>
      <c r="E399" s="263"/>
      <c r="F399" s="263"/>
    </row>
    <row r="400" customFormat="false" ht="15" hidden="false" customHeight="false" outlineLevel="0" collapsed="false">
      <c r="B400" s="262"/>
      <c r="C400" s="263"/>
      <c r="D400" s="263"/>
      <c r="E400" s="263"/>
      <c r="F400" s="263"/>
    </row>
    <row r="401" customFormat="false" ht="15" hidden="false" customHeight="false" outlineLevel="0" collapsed="false">
      <c r="B401" s="262"/>
      <c r="C401" s="263"/>
      <c r="D401" s="263"/>
      <c r="E401" s="263"/>
      <c r="F401" s="263"/>
    </row>
    <row r="402" customFormat="false" ht="15" hidden="false" customHeight="false" outlineLevel="0" collapsed="false">
      <c r="B402" s="262"/>
      <c r="C402" s="263"/>
      <c r="D402" s="263"/>
      <c r="E402" s="263"/>
      <c r="F402" s="263"/>
    </row>
    <row r="403" customFormat="false" ht="15" hidden="false" customHeight="false" outlineLevel="0" collapsed="false">
      <c r="B403" s="262"/>
      <c r="C403" s="263"/>
      <c r="D403" s="263"/>
      <c r="E403" s="263"/>
      <c r="F403" s="263"/>
    </row>
    <row r="404" customFormat="false" ht="15" hidden="false" customHeight="false" outlineLevel="0" collapsed="false">
      <c r="B404" s="262"/>
      <c r="C404" s="263"/>
      <c r="D404" s="263"/>
      <c r="E404" s="263"/>
      <c r="F404" s="263"/>
    </row>
    <row r="405" customFormat="false" ht="15" hidden="false" customHeight="false" outlineLevel="0" collapsed="false">
      <c r="B405" s="262"/>
      <c r="C405" s="263"/>
      <c r="D405" s="263"/>
      <c r="E405" s="263"/>
      <c r="F405" s="263"/>
    </row>
    <row r="406" customFormat="false" ht="15" hidden="false" customHeight="false" outlineLevel="0" collapsed="false">
      <c r="B406" s="262"/>
      <c r="C406" s="263"/>
      <c r="D406" s="263"/>
      <c r="E406" s="263"/>
      <c r="F406" s="263"/>
    </row>
    <row r="407" customFormat="false" ht="15" hidden="false" customHeight="false" outlineLevel="0" collapsed="false">
      <c r="B407" s="262"/>
      <c r="C407" s="263"/>
      <c r="D407" s="263"/>
      <c r="E407" s="263"/>
      <c r="F407" s="263"/>
    </row>
    <row r="408" customFormat="false" ht="15" hidden="false" customHeight="false" outlineLevel="0" collapsed="false">
      <c r="B408" s="262"/>
      <c r="C408" s="263"/>
      <c r="D408" s="263"/>
      <c r="E408" s="263"/>
      <c r="F408" s="263"/>
    </row>
    <row r="409" customFormat="false" ht="15" hidden="false" customHeight="false" outlineLevel="0" collapsed="false">
      <c r="B409" s="262"/>
      <c r="C409" s="263"/>
      <c r="D409" s="263"/>
      <c r="E409" s="263"/>
      <c r="F409" s="263"/>
    </row>
    <row r="410" customFormat="false" ht="15" hidden="false" customHeight="false" outlineLevel="0" collapsed="false">
      <c r="B410" s="262"/>
      <c r="C410" s="263"/>
      <c r="D410" s="263"/>
      <c r="E410" s="263"/>
      <c r="F410" s="263"/>
    </row>
    <row r="411" customFormat="false" ht="15" hidden="false" customHeight="false" outlineLevel="0" collapsed="false">
      <c r="B411" s="262"/>
      <c r="C411" s="263"/>
      <c r="D411" s="263"/>
      <c r="E411" s="263"/>
      <c r="F411" s="263"/>
    </row>
    <row r="412" customFormat="false" ht="15" hidden="false" customHeight="false" outlineLevel="0" collapsed="false">
      <c r="B412" s="262"/>
      <c r="C412" s="263"/>
      <c r="D412" s="263"/>
      <c r="E412" s="263"/>
      <c r="F412" s="263"/>
    </row>
    <row r="413" customFormat="false" ht="15" hidden="false" customHeight="false" outlineLevel="0" collapsed="false">
      <c r="B413" s="262"/>
      <c r="C413" s="263"/>
      <c r="D413" s="263"/>
      <c r="E413" s="263"/>
      <c r="F413" s="263"/>
    </row>
    <row r="414" customFormat="false" ht="15" hidden="false" customHeight="false" outlineLevel="0" collapsed="false">
      <c r="B414" s="262"/>
      <c r="C414" s="263"/>
      <c r="D414" s="263"/>
      <c r="E414" s="263"/>
      <c r="F414" s="263"/>
    </row>
    <row r="415" customFormat="false" ht="15" hidden="false" customHeight="false" outlineLevel="0" collapsed="false">
      <c r="B415" s="262"/>
      <c r="C415" s="263"/>
      <c r="D415" s="263"/>
      <c r="E415" s="263"/>
      <c r="F415" s="263"/>
    </row>
    <row r="416" customFormat="false" ht="15" hidden="false" customHeight="false" outlineLevel="0" collapsed="false">
      <c r="B416" s="262"/>
      <c r="C416" s="263"/>
      <c r="D416" s="263"/>
      <c r="E416" s="263"/>
      <c r="F416" s="263"/>
    </row>
    <row r="417" customFormat="false" ht="15" hidden="false" customHeight="false" outlineLevel="0" collapsed="false">
      <c r="B417" s="262"/>
      <c r="C417" s="263"/>
      <c r="D417" s="263"/>
      <c r="E417" s="263"/>
      <c r="F417" s="263"/>
    </row>
    <row r="418" customFormat="false" ht="15" hidden="false" customHeight="false" outlineLevel="0" collapsed="false">
      <c r="B418" s="262"/>
      <c r="C418" s="263"/>
      <c r="D418" s="263"/>
      <c r="E418" s="263"/>
      <c r="F418" s="263"/>
    </row>
    <row r="419" customFormat="false" ht="15" hidden="false" customHeight="false" outlineLevel="0" collapsed="false">
      <c r="B419" s="262"/>
      <c r="C419" s="263"/>
      <c r="D419" s="263"/>
      <c r="E419" s="263"/>
      <c r="F419" s="263"/>
    </row>
    <row r="420" customFormat="false" ht="15" hidden="false" customHeight="false" outlineLevel="0" collapsed="false">
      <c r="B420" s="262"/>
      <c r="C420" s="263"/>
      <c r="D420" s="263"/>
      <c r="E420" s="263"/>
      <c r="F420" s="263"/>
    </row>
    <row r="421" customFormat="false" ht="15" hidden="false" customHeight="false" outlineLevel="0" collapsed="false">
      <c r="B421" s="262"/>
      <c r="C421" s="263"/>
      <c r="D421" s="263"/>
      <c r="E421" s="263"/>
      <c r="F421" s="263"/>
    </row>
    <row r="422" customFormat="false" ht="15" hidden="false" customHeight="false" outlineLevel="0" collapsed="false">
      <c r="B422" s="262"/>
      <c r="C422" s="263"/>
      <c r="D422" s="263"/>
      <c r="E422" s="263"/>
      <c r="F422" s="263"/>
    </row>
    <row r="423" customFormat="false" ht="15" hidden="false" customHeight="false" outlineLevel="0" collapsed="false">
      <c r="B423" s="262"/>
      <c r="C423" s="263"/>
      <c r="D423" s="263"/>
      <c r="E423" s="263"/>
      <c r="F423" s="263"/>
    </row>
    <row r="424" customFormat="false" ht="15" hidden="false" customHeight="false" outlineLevel="0" collapsed="false">
      <c r="B424" s="262"/>
      <c r="C424" s="263"/>
      <c r="D424" s="263"/>
      <c r="E424" s="263"/>
      <c r="F424" s="263"/>
    </row>
    <row r="425" customFormat="false" ht="15" hidden="false" customHeight="false" outlineLevel="0" collapsed="false">
      <c r="B425" s="262"/>
      <c r="C425" s="263"/>
      <c r="D425" s="263"/>
      <c r="E425" s="263"/>
      <c r="F425" s="263"/>
    </row>
    <row r="426" customFormat="false" ht="15" hidden="false" customHeight="false" outlineLevel="0" collapsed="false">
      <c r="B426" s="262"/>
      <c r="C426" s="263"/>
      <c r="D426" s="263"/>
      <c r="E426" s="263"/>
      <c r="F426" s="263"/>
    </row>
    <row r="427" customFormat="false" ht="15" hidden="false" customHeight="false" outlineLevel="0" collapsed="false">
      <c r="B427" s="262"/>
      <c r="C427" s="263"/>
      <c r="D427" s="263"/>
      <c r="E427" s="263"/>
      <c r="F427" s="263"/>
    </row>
    <row r="428" customFormat="false" ht="15" hidden="false" customHeight="false" outlineLevel="0" collapsed="false">
      <c r="B428" s="262"/>
      <c r="C428" s="263"/>
      <c r="D428" s="263"/>
      <c r="E428" s="263"/>
      <c r="F428" s="263"/>
    </row>
    <row r="429" customFormat="false" ht="15" hidden="false" customHeight="false" outlineLevel="0" collapsed="false">
      <c r="B429" s="262"/>
      <c r="C429" s="263"/>
      <c r="D429" s="263"/>
      <c r="E429" s="263"/>
      <c r="F429" s="263"/>
    </row>
    <row r="430" customFormat="false" ht="15" hidden="false" customHeight="false" outlineLevel="0" collapsed="false">
      <c r="B430" s="262"/>
      <c r="C430" s="263"/>
      <c r="D430" s="263"/>
      <c r="E430" s="263"/>
      <c r="F430" s="263"/>
    </row>
    <row r="431" customFormat="false" ht="15" hidden="false" customHeight="false" outlineLevel="0" collapsed="false">
      <c r="B431" s="262"/>
      <c r="C431" s="263"/>
      <c r="D431" s="263"/>
      <c r="E431" s="263"/>
      <c r="F431" s="263"/>
    </row>
    <row r="432" customFormat="false" ht="15" hidden="false" customHeight="false" outlineLevel="0" collapsed="false">
      <c r="B432" s="262"/>
      <c r="C432" s="263"/>
      <c r="D432" s="263"/>
      <c r="E432" s="263"/>
      <c r="F432" s="263"/>
    </row>
    <row r="433" customFormat="false" ht="15" hidden="false" customHeight="false" outlineLevel="0" collapsed="false">
      <c r="B433" s="262"/>
      <c r="C433" s="263"/>
      <c r="D433" s="263"/>
      <c r="E433" s="263"/>
      <c r="F433" s="263"/>
    </row>
    <row r="434" customFormat="false" ht="15" hidden="false" customHeight="false" outlineLevel="0" collapsed="false">
      <c r="B434" s="262"/>
      <c r="C434" s="263"/>
      <c r="D434" s="263"/>
      <c r="E434" s="263"/>
      <c r="F434" s="263"/>
    </row>
    <row r="435" customFormat="false" ht="15" hidden="false" customHeight="false" outlineLevel="0" collapsed="false">
      <c r="B435" s="262"/>
      <c r="C435" s="263"/>
      <c r="D435" s="263"/>
      <c r="E435" s="263"/>
      <c r="F435" s="263"/>
    </row>
    <row r="436" customFormat="false" ht="15" hidden="false" customHeight="false" outlineLevel="0" collapsed="false">
      <c r="B436" s="262"/>
      <c r="C436" s="263"/>
      <c r="D436" s="263"/>
      <c r="E436" s="263"/>
      <c r="F436" s="263"/>
    </row>
    <row r="437" customFormat="false" ht="15" hidden="false" customHeight="false" outlineLevel="0" collapsed="false">
      <c r="B437" s="262"/>
      <c r="C437" s="263"/>
      <c r="D437" s="263"/>
      <c r="E437" s="263"/>
      <c r="F437" s="263"/>
    </row>
    <row r="438" customFormat="false" ht="15" hidden="false" customHeight="false" outlineLevel="0" collapsed="false">
      <c r="B438" s="262"/>
      <c r="C438" s="263"/>
      <c r="D438" s="263"/>
      <c r="E438" s="263"/>
      <c r="F438" s="263"/>
    </row>
    <row r="439" customFormat="false" ht="15" hidden="false" customHeight="false" outlineLevel="0" collapsed="false">
      <c r="B439" s="262"/>
      <c r="C439" s="263"/>
      <c r="D439" s="263"/>
      <c r="E439" s="263"/>
      <c r="F439" s="263"/>
    </row>
    <row r="440" customFormat="false" ht="15" hidden="false" customHeight="false" outlineLevel="0" collapsed="false">
      <c r="B440" s="262"/>
      <c r="C440" s="263"/>
      <c r="D440" s="263"/>
      <c r="E440" s="263"/>
      <c r="F440" s="263"/>
    </row>
    <row r="441" customFormat="false" ht="15" hidden="false" customHeight="false" outlineLevel="0" collapsed="false">
      <c r="B441" s="262"/>
      <c r="C441" s="263"/>
      <c r="D441" s="263"/>
      <c r="E441" s="263"/>
      <c r="F441" s="263"/>
    </row>
    <row r="442" customFormat="false" ht="15" hidden="false" customHeight="false" outlineLevel="0" collapsed="false">
      <c r="B442" s="262"/>
      <c r="C442" s="263"/>
      <c r="D442" s="263"/>
      <c r="E442" s="263"/>
      <c r="F442" s="263"/>
    </row>
    <row r="443" customFormat="false" ht="15" hidden="false" customHeight="false" outlineLevel="0" collapsed="false">
      <c r="B443" s="262"/>
      <c r="C443" s="263"/>
      <c r="D443" s="263"/>
      <c r="E443" s="263"/>
      <c r="F443" s="263"/>
    </row>
    <row r="444" customFormat="false" ht="15" hidden="false" customHeight="false" outlineLevel="0" collapsed="false">
      <c r="B444" s="262"/>
      <c r="C444" s="263"/>
      <c r="D444" s="263"/>
      <c r="E444" s="263"/>
      <c r="F444" s="263"/>
    </row>
    <row r="445" customFormat="false" ht="15" hidden="false" customHeight="false" outlineLevel="0" collapsed="false">
      <c r="B445" s="262"/>
      <c r="C445" s="263"/>
      <c r="D445" s="263"/>
      <c r="E445" s="263"/>
      <c r="F445" s="263"/>
    </row>
    <row r="446" customFormat="false" ht="15" hidden="false" customHeight="false" outlineLevel="0" collapsed="false">
      <c r="B446" s="262"/>
      <c r="C446" s="263"/>
      <c r="D446" s="263"/>
      <c r="E446" s="263"/>
      <c r="F446" s="263"/>
    </row>
    <row r="447" customFormat="false" ht="15" hidden="false" customHeight="false" outlineLevel="0" collapsed="false">
      <c r="B447" s="262"/>
      <c r="C447" s="263"/>
      <c r="D447" s="263"/>
      <c r="E447" s="263"/>
      <c r="F447" s="263"/>
    </row>
    <row r="448" customFormat="false" ht="15" hidden="false" customHeight="false" outlineLevel="0" collapsed="false">
      <c r="B448" s="262"/>
      <c r="C448" s="263"/>
      <c r="D448" s="263"/>
      <c r="E448" s="263"/>
      <c r="F448" s="263"/>
    </row>
    <row r="449" customFormat="false" ht="15" hidden="false" customHeight="false" outlineLevel="0" collapsed="false">
      <c r="B449" s="262"/>
      <c r="C449" s="263"/>
      <c r="D449" s="263"/>
      <c r="E449" s="263"/>
      <c r="F449" s="263"/>
    </row>
    <row r="450" customFormat="false" ht="15" hidden="false" customHeight="false" outlineLevel="0" collapsed="false">
      <c r="B450" s="262"/>
      <c r="C450" s="263"/>
      <c r="D450" s="263"/>
      <c r="E450" s="263"/>
      <c r="F450" s="263"/>
    </row>
    <row r="451" customFormat="false" ht="15" hidden="false" customHeight="false" outlineLevel="0" collapsed="false">
      <c r="B451" s="262"/>
      <c r="C451" s="263"/>
      <c r="D451" s="263"/>
      <c r="E451" s="263"/>
      <c r="F451" s="263"/>
    </row>
    <row r="452" customFormat="false" ht="15" hidden="false" customHeight="false" outlineLevel="0" collapsed="false">
      <c r="B452" s="262"/>
      <c r="C452" s="263"/>
      <c r="D452" s="263"/>
      <c r="E452" s="263"/>
      <c r="F452" s="263"/>
    </row>
    <row r="453" customFormat="false" ht="15" hidden="false" customHeight="false" outlineLevel="0" collapsed="false">
      <c r="B453" s="262"/>
      <c r="C453" s="263"/>
      <c r="D453" s="263"/>
      <c r="E453" s="263"/>
      <c r="F453" s="263"/>
    </row>
    <row r="454" customFormat="false" ht="15" hidden="false" customHeight="false" outlineLevel="0" collapsed="false">
      <c r="B454" s="262"/>
      <c r="C454" s="263"/>
      <c r="D454" s="263"/>
      <c r="E454" s="263"/>
      <c r="F454" s="263"/>
    </row>
    <row r="455" customFormat="false" ht="15" hidden="false" customHeight="false" outlineLevel="0" collapsed="false">
      <c r="B455" s="262"/>
      <c r="C455" s="263"/>
      <c r="D455" s="263"/>
      <c r="E455" s="263"/>
      <c r="F455" s="263"/>
    </row>
    <row r="456" customFormat="false" ht="15" hidden="false" customHeight="false" outlineLevel="0" collapsed="false">
      <c r="B456" s="262"/>
      <c r="C456" s="263"/>
      <c r="D456" s="263"/>
      <c r="E456" s="263"/>
      <c r="F456" s="263"/>
    </row>
    <row r="457" customFormat="false" ht="15" hidden="false" customHeight="false" outlineLevel="0" collapsed="false">
      <c r="B457" s="262"/>
      <c r="C457" s="263"/>
      <c r="D457" s="263"/>
      <c r="E457" s="263"/>
      <c r="F457" s="263"/>
    </row>
    <row r="458" customFormat="false" ht="15" hidden="false" customHeight="false" outlineLevel="0" collapsed="false">
      <c r="B458" s="262"/>
      <c r="C458" s="263"/>
      <c r="D458" s="263"/>
      <c r="E458" s="263"/>
      <c r="F458" s="263"/>
    </row>
    <row r="459" customFormat="false" ht="15" hidden="false" customHeight="false" outlineLevel="0" collapsed="false">
      <c r="B459" s="262"/>
      <c r="C459" s="263"/>
      <c r="D459" s="263"/>
      <c r="E459" s="263"/>
      <c r="F459" s="263"/>
    </row>
    <row r="460" customFormat="false" ht="15" hidden="false" customHeight="false" outlineLevel="0" collapsed="false">
      <c r="B460" s="262"/>
      <c r="C460" s="263"/>
      <c r="D460" s="263"/>
      <c r="E460" s="263"/>
      <c r="F460" s="263"/>
    </row>
    <row r="461" customFormat="false" ht="15" hidden="false" customHeight="false" outlineLevel="0" collapsed="false">
      <c r="B461" s="262"/>
      <c r="C461" s="263"/>
      <c r="D461" s="263"/>
      <c r="E461" s="263"/>
      <c r="F461" s="263"/>
    </row>
    <row r="462" customFormat="false" ht="15" hidden="false" customHeight="false" outlineLevel="0" collapsed="false">
      <c r="B462" s="262"/>
      <c r="C462" s="263"/>
      <c r="D462" s="263"/>
      <c r="E462" s="263"/>
      <c r="F462" s="263"/>
    </row>
    <row r="463" customFormat="false" ht="15" hidden="false" customHeight="false" outlineLevel="0" collapsed="false">
      <c r="B463" s="262"/>
      <c r="C463" s="263"/>
      <c r="D463" s="263"/>
      <c r="E463" s="263"/>
      <c r="F463" s="263"/>
    </row>
    <row r="464" customFormat="false" ht="15" hidden="false" customHeight="false" outlineLevel="0" collapsed="false">
      <c r="B464" s="262"/>
      <c r="C464" s="263"/>
      <c r="D464" s="263"/>
      <c r="E464" s="263"/>
      <c r="F464" s="263"/>
    </row>
    <row r="465" customFormat="false" ht="15" hidden="false" customHeight="false" outlineLevel="0" collapsed="false">
      <c r="B465" s="262"/>
      <c r="C465" s="263"/>
      <c r="D465" s="263"/>
      <c r="E465" s="263"/>
      <c r="F465" s="263"/>
    </row>
    <row r="466" customFormat="false" ht="15" hidden="false" customHeight="false" outlineLevel="0" collapsed="false">
      <c r="B466" s="262"/>
      <c r="C466" s="263"/>
      <c r="D466" s="263"/>
      <c r="E466" s="263"/>
      <c r="F466" s="263"/>
    </row>
    <row r="467" customFormat="false" ht="15" hidden="false" customHeight="false" outlineLevel="0" collapsed="false">
      <c r="B467" s="262"/>
      <c r="C467" s="263"/>
      <c r="D467" s="263"/>
      <c r="E467" s="263"/>
      <c r="F467" s="263"/>
    </row>
    <row r="468" customFormat="false" ht="15" hidden="false" customHeight="false" outlineLevel="0" collapsed="false">
      <c r="B468" s="262"/>
      <c r="C468" s="263"/>
      <c r="D468" s="263"/>
      <c r="E468" s="263"/>
      <c r="F468" s="263"/>
    </row>
    <row r="469" customFormat="false" ht="15" hidden="false" customHeight="false" outlineLevel="0" collapsed="false">
      <c r="B469" s="262"/>
      <c r="C469" s="263"/>
      <c r="D469" s="263"/>
      <c r="E469" s="263"/>
      <c r="F469" s="263"/>
    </row>
    <row r="470" customFormat="false" ht="15" hidden="false" customHeight="false" outlineLevel="0" collapsed="false">
      <c r="B470" s="262"/>
      <c r="C470" s="263"/>
      <c r="D470" s="263"/>
      <c r="E470" s="263"/>
      <c r="F470" s="263"/>
    </row>
    <row r="471" customFormat="false" ht="15" hidden="false" customHeight="false" outlineLevel="0" collapsed="false">
      <c r="B471" s="262"/>
      <c r="C471" s="263"/>
      <c r="D471" s="263"/>
      <c r="E471" s="263"/>
      <c r="F471" s="263"/>
    </row>
    <row r="472" customFormat="false" ht="15" hidden="false" customHeight="false" outlineLevel="0" collapsed="false">
      <c r="B472" s="262"/>
      <c r="C472" s="263"/>
      <c r="D472" s="263"/>
      <c r="E472" s="263"/>
      <c r="F472" s="263"/>
    </row>
    <row r="473" customFormat="false" ht="15" hidden="false" customHeight="false" outlineLevel="0" collapsed="false">
      <c r="B473" s="262"/>
      <c r="C473" s="263"/>
      <c r="D473" s="263"/>
      <c r="E473" s="263"/>
      <c r="F473" s="263"/>
    </row>
    <row r="474" customFormat="false" ht="15" hidden="false" customHeight="false" outlineLevel="0" collapsed="false">
      <c r="B474" s="262"/>
      <c r="C474" s="263"/>
      <c r="D474" s="263"/>
      <c r="E474" s="263"/>
      <c r="F474" s="263"/>
    </row>
    <row r="475" customFormat="false" ht="15" hidden="false" customHeight="false" outlineLevel="0" collapsed="false">
      <c r="B475" s="262"/>
      <c r="C475" s="263"/>
      <c r="D475" s="263"/>
      <c r="E475" s="263"/>
      <c r="F475" s="263"/>
    </row>
    <row r="476" customFormat="false" ht="15" hidden="false" customHeight="false" outlineLevel="0" collapsed="false">
      <c r="B476" s="262"/>
      <c r="C476" s="263"/>
      <c r="D476" s="263"/>
      <c r="E476" s="263"/>
      <c r="F476" s="263"/>
    </row>
    <row r="477" customFormat="false" ht="15" hidden="false" customHeight="false" outlineLevel="0" collapsed="false">
      <c r="B477" s="262"/>
      <c r="C477" s="263"/>
      <c r="D477" s="263"/>
      <c r="E477" s="263"/>
      <c r="F477" s="263"/>
    </row>
    <row r="478" customFormat="false" ht="15" hidden="false" customHeight="false" outlineLevel="0" collapsed="false">
      <c r="B478" s="262"/>
      <c r="C478" s="263"/>
      <c r="D478" s="263"/>
      <c r="E478" s="263"/>
      <c r="F478" s="263"/>
    </row>
    <row r="479" customFormat="false" ht="15" hidden="false" customHeight="false" outlineLevel="0" collapsed="false">
      <c r="B479" s="262"/>
      <c r="C479" s="263"/>
      <c r="D479" s="263"/>
      <c r="E479" s="263"/>
      <c r="F479" s="263"/>
    </row>
    <row r="480" customFormat="false" ht="15" hidden="false" customHeight="false" outlineLevel="0" collapsed="false">
      <c r="B480" s="262"/>
      <c r="C480" s="263"/>
      <c r="D480" s="263"/>
      <c r="E480" s="263"/>
      <c r="F480" s="263"/>
    </row>
    <row r="481" customFormat="false" ht="15" hidden="false" customHeight="false" outlineLevel="0" collapsed="false">
      <c r="B481" s="262"/>
      <c r="C481" s="263"/>
      <c r="D481" s="263"/>
      <c r="E481" s="263"/>
      <c r="F481" s="263"/>
    </row>
    <row r="482" customFormat="false" ht="15" hidden="false" customHeight="false" outlineLevel="0" collapsed="false">
      <c r="B482" s="262"/>
      <c r="C482" s="263"/>
      <c r="D482" s="263"/>
      <c r="E482" s="263"/>
      <c r="F482" s="263"/>
    </row>
    <row r="483" customFormat="false" ht="15" hidden="false" customHeight="false" outlineLevel="0" collapsed="false">
      <c r="B483" s="262"/>
      <c r="C483" s="263"/>
      <c r="D483" s="263"/>
      <c r="E483" s="263"/>
      <c r="F483" s="263"/>
    </row>
    <row r="484" customFormat="false" ht="15" hidden="false" customHeight="false" outlineLevel="0" collapsed="false">
      <c r="B484" s="262"/>
      <c r="C484" s="263"/>
      <c r="D484" s="263"/>
      <c r="E484" s="263"/>
      <c r="F484" s="263"/>
    </row>
    <row r="485" customFormat="false" ht="15" hidden="false" customHeight="false" outlineLevel="0" collapsed="false">
      <c r="B485" s="262"/>
      <c r="C485" s="263"/>
      <c r="D485" s="263"/>
      <c r="E485" s="263"/>
      <c r="F485" s="263"/>
    </row>
    <row r="486" customFormat="false" ht="15" hidden="false" customHeight="false" outlineLevel="0" collapsed="false">
      <c r="B486" s="262"/>
      <c r="C486" s="263"/>
      <c r="D486" s="263"/>
      <c r="E486" s="263"/>
      <c r="F486" s="263"/>
    </row>
    <row r="487" customFormat="false" ht="15" hidden="false" customHeight="false" outlineLevel="0" collapsed="false">
      <c r="B487" s="262"/>
      <c r="C487" s="263"/>
      <c r="D487" s="263"/>
      <c r="E487" s="263"/>
      <c r="F487" s="263"/>
    </row>
    <row r="488" customFormat="false" ht="15" hidden="false" customHeight="false" outlineLevel="0" collapsed="false">
      <c r="B488" s="262"/>
      <c r="C488" s="263"/>
      <c r="D488" s="263"/>
      <c r="E488" s="263"/>
      <c r="F488" s="263"/>
    </row>
    <row r="489" customFormat="false" ht="15" hidden="false" customHeight="false" outlineLevel="0" collapsed="false">
      <c r="B489" s="262"/>
      <c r="C489" s="263"/>
      <c r="D489" s="263"/>
      <c r="E489" s="263"/>
      <c r="F489" s="263"/>
    </row>
    <row r="490" customFormat="false" ht="15" hidden="false" customHeight="false" outlineLevel="0" collapsed="false">
      <c r="B490" s="262"/>
      <c r="C490" s="263"/>
      <c r="D490" s="263"/>
      <c r="E490" s="263"/>
      <c r="F490" s="263"/>
    </row>
    <row r="491" customFormat="false" ht="15" hidden="false" customHeight="false" outlineLevel="0" collapsed="false">
      <c r="B491" s="262"/>
      <c r="C491" s="263"/>
      <c r="D491" s="263"/>
      <c r="E491" s="263"/>
      <c r="F491" s="263"/>
    </row>
    <row r="492" customFormat="false" ht="15" hidden="false" customHeight="false" outlineLevel="0" collapsed="false">
      <c r="B492" s="262"/>
      <c r="C492" s="263"/>
      <c r="D492" s="263"/>
      <c r="E492" s="263"/>
      <c r="F492" s="263"/>
    </row>
    <row r="493" customFormat="false" ht="15" hidden="false" customHeight="false" outlineLevel="0" collapsed="false">
      <c r="B493" s="262"/>
      <c r="C493" s="263"/>
      <c r="D493" s="263"/>
      <c r="E493" s="263"/>
      <c r="F493" s="263"/>
    </row>
    <row r="494" customFormat="false" ht="15" hidden="false" customHeight="false" outlineLevel="0" collapsed="false">
      <c r="B494" s="262"/>
      <c r="C494" s="263"/>
      <c r="D494" s="263"/>
      <c r="E494" s="263"/>
      <c r="F494" s="263"/>
    </row>
    <row r="495" customFormat="false" ht="15" hidden="false" customHeight="false" outlineLevel="0" collapsed="false">
      <c r="B495" s="262"/>
      <c r="C495" s="263"/>
      <c r="D495" s="263"/>
      <c r="E495" s="263"/>
      <c r="F495" s="263"/>
    </row>
    <row r="496" customFormat="false" ht="15" hidden="false" customHeight="false" outlineLevel="0" collapsed="false">
      <c r="B496" s="262"/>
      <c r="C496" s="263"/>
      <c r="D496" s="263"/>
      <c r="E496" s="263"/>
      <c r="F496" s="263"/>
    </row>
    <row r="497" customFormat="false" ht="15" hidden="false" customHeight="false" outlineLevel="0" collapsed="false">
      <c r="B497" s="262"/>
      <c r="C497" s="263"/>
      <c r="D497" s="263"/>
      <c r="E497" s="263"/>
      <c r="F497" s="263"/>
    </row>
    <row r="498" customFormat="false" ht="15" hidden="false" customHeight="false" outlineLevel="0" collapsed="false">
      <c r="B498" s="262"/>
      <c r="C498" s="263"/>
      <c r="D498" s="263"/>
      <c r="E498" s="263"/>
      <c r="F498" s="263"/>
    </row>
    <row r="499" customFormat="false" ht="15" hidden="false" customHeight="false" outlineLevel="0" collapsed="false">
      <c r="B499" s="262"/>
      <c r="C499" s="263"/>
      <c r="D499" s="263"/>
      <c r="E499" s="263"/>
      <c r="F499" s="263"/>
    </row>
    <row r="500" customFormat="false" ht="15" hidden="false" customHeight="false" outlineLevel="0" collapsed="false">
      <c r="B500" s="262"/>
      <c r="C500" s="263"/>
      <c r="D500" s="263"/>
      <c r="E500" s="263"/>
      <c r="F500" s="263"/>
    </row>
    <row r="501" customFormat="false" ht="15" hidden="false" customHeight="false" outlineLevel="0" collapsed="false">
      <c r="B501" s="262"/>
      <c r="C501" s="263"/>
      <c r="D501" s="263"/>
      <c r="E501" s="263"/>
      <c r="F501" s="263"/>
    </row>
    <row r="502" customFormat="false" ht="15" hidden="false" customHeight="false" outlineLevel="0" collapsed="false">
      <c r="B502" s="262"/>
      <c r="C502" s="263"/>
      <c r="D502" s="263"/>
      <c r="E502" s="263"/>
      <c r="F502" s="263"/>
    </row>
    <row r="503" customFormat="false" ht="15" hidden="false" customHeight="false" outlineLevel="0" collapsed="false">
      <c r="B503" s="262"/>
      <c r="C503" s="263"/>
      <c r="D503" s="263"/>
      <c r="E503" s="263"/>
      <c r="F503" s="263"/>
    </row>
    <row r="504" customFormat="false" ht="15" hidden="false" customHeight="false" outlineLevel="0" collapsed="false">
      <c r="B504" s="262"/>
      <c r="C504" s="263"/>
      <c r="D504" s="263"/>
      <c r="E504" s="263"/>
      <c r="F504" s="263"/>
    </row>
    <row r="505" customFormat="false" ht="15" hidden="false" customHeight="false" outlineLevel="0" collapsed="false">
      <c r="B505" s="262"/>
      <c r="C505" s="263"/>
      <c r="D505" s="263"/>
      <c r="E505" s="263"/>
      <c r="F505" s="263"/>
    </row>
    <row r="506" customFormat="false" ht="15" hidden="false" customHeight="false" outlineLevel="0" collapsed="false">
      <c r="B506" s="262"/>
      <c r="C506" s="263"/>
      <c r="D506" s="263"/>
      <c r="E506" s="263"/>
      <c r="F506" s="263"/>
    </row>
    <row r="507" customFormat="false" ht="15" hidden="false" customHeight="false" outlineLevel="0" collapsed="false">
      <c r="B507" s="262"/>
      <c r="C507" s="263"/>
      <c r="D507" s="263"/>
      <c r="E507" s="263"/>
      <c r="F507" s="263"/>
    </row>
    <row r="508" customFormat="false" ht="15" hidden="false" customHeight="false" outlineLevel="0" collapsed="false">
      <c r="B508" s="262"/>
      <c r="C508" s="263"/>
      <c r="D508" s="263"/>
      <c r="E508" s="263"/>
      <c r="F508" s="263"/>
    </row>
    <row r="509" customFormat="false" ht="15" hidden="false" customHeight="false" outlineLevel="0" collapsed="false">
      <c r="B509" s="262"/>
      <c r="C509" s="263"/>
      <c r="D509" s="263"/>
      <c r="E509" s="263"/>
      <c r="F509" s="263"/>
    </row>
    <row r="510" customFormat="false" ht="15" hidden="false" customHeight="false" outlineLevel="0" collapsed="false">
      <c r="B510" s="262"/>
      <c r="C510" s="263"/>
      <c r="D510" s="263"/>
      <c r="E510" s="263"/>
      <c r="F510" s="263"/>
    </row>
    <row r="511" customFormat="false" ht="15" hidden="false" customHeight="false" outlineLevel="0" collapsed="false">
      <c r="B511" s="262"/>
      <c r="C511" s="263"/>
      <c r="D511" s="263"/>
      <c r="E511" s="263"/>
      <c r="F511" s="263"/>
    </row>
    <row r="512" customFormat="false" ht="15" hidden="false" customHeight="false" outlineLevel="0" collapsed="false">
      <c r="B512" s="262"/>
      <c r="C512" s="263"/>
      <c r="D512" s="263"/>
      <c r="E512" s="263"/>
      <c r="F512" s="263"/>
    </row>
    <row r="513" customFormat="false" ht="15" hidden="false" customHeight="false" outlineLevel="0" collapsed="false">
      <c r="B513" s="262"/>
      <c r="C513" s="263"/>
      <c r="D513" s="263"/>
      <c r="E513" s="263"/>
      <c r="F513" s="263"/>
    </row>
    <row r="514" customFormat="false" ht="15" hidden="false" customHeight="false" outlineLevel="0" collapsed="false">
      <c r="B514" s="262"/>
      <c r="C514" s="263"/>
      <c r="D514" s="263"/>
      <c r="E514" s="263"/>
      <c r="F514" s="263"/>
    </row>
    <row r="515" customFormat="false" ht="15" hidden="false" customHeight="false" outlineLevel="0" collapsed="false">
      <c r="B515" s="262"/>
      <c r="C515" s="263"/>
      <c r="D515" s="263"/>
      <c r="E515" s="263"/>
      <c r="F515" s="263"/>
    </row>
    <row r="516" customFormat="false" ht="15" hidden="false" customHeight="false" outlineLevel="0" collapsed="false">
      <c r="B516" s="262"/>
      <c r="C516" s="263"/>
      <c r="D516" s="263"/>
      <c r="E516" s="263"/>
      <c r="F516" s="263"/>
    </row>
    <row r="517" customFormat="false" ht="15" hidden="false" customHeight="false" outlineLevel="0" collapsed="false">
      <c r="B517" s="262"/>
      <c r="C517" s="263"/>
      <c r="D517" s="263"/>
      <c r="E517" s="263"/>
      <c r="F517" s="263"/>
    </row>
    <row r="518" customFormat="false" ht="15" hidden="false" customHeight="false" outlineLevel="0" collapsed="false">
      <c r="B518" s="262"/>
      <c r="C518" s="263"/>
      <c r="D518" s="263"/>
      <c r="E518" s="263"/>
      <c r="F518" s="263"/>
    </row>
    <row r="519" customFormat="false" ht="15" hidden="false" customHeight="false" outlineLevel="0" collapsed="false">
      <c r="B519" s="262"/>
      <c r="C519" s="263"/>
      <c r="D519" s="263"/>
      <c r="E519" s="263"/>
      <c r="F519" s="263"/>
    </row>
    <row r="520" customFormat="false" ht="15" hidden="false" customHeight="false" outlineLevel="0" collapsed="false">
      <c r="B520" s="262"/>
      <c r="C520" s="263"/>
      <c r="D520" s="263"/>
      <c r="E520" s="263"/>
      <c r="F520" s="263"/>
    </row>
    <row r="521" customFormat="false" ht="15" hidden="false" customHeight="false" outlineLevel="0" collapsed="false">
      <c r="B521" s="262"/>
      <c r="C521" s="263"/>
      <c r="D521" s="263"/>
      <c r="E521" s="263"/>
      <c r="F521" s="263"/>
    </row>
    <row r="522" customFormat="false" ht="15" hidden="false" customHeight="false" outlineLevel="0" collapsed="false">
      <c r="B522" s="262"/>
      <c r="C522" s="263"/>
      <c r="D522" s="263"/>
      <c r="E522" s="263"/>
      <c r="F522" s="263"/>
    </row>
    <row r="523" customFormat="false" ht="15" hidden="false" customHeight="false" outlineLevel="0" collapsed="false">
      <c r="B523" s="262"/>
      <c r="C523" s="263"/>
      <c r="D523" s="263"/>
      <c r="E523" s="263"/>
      <c r="F523" s="263"/>
    </row>
    <row r="524" customFormat="false" ht="15" hidden="false" customHeight="false" outlineLevel="0" collapsed="false">
      <c r="B524" s="262"/>
      <c r="C524" s="263"/>
      <c r="D524" s="263"/>
      <c r="E524" s="263"/>
      <c r="F524" s="263"/>
    </row>
    <row r="525" customFormat="false" ht="15" hidden="false" customHeight="false" outlineLevel="0" collapsed="false">
      <c r="B525" s="262"/>
      <c r="C525" s="263"/>
      <c r="D525" s="263"/>
      <c r="E525" s="263"/>
      <c r="F525" s="263"/>
    </row>
    <row r="526" customFormat="false" ht="15" hidden="false" customHeight="false" outlineLevel="0" collapsed="false">
      <c r="B526" s="262"/>
      <c r="C526" s="263"/>
      <c r="D526" s="263"/>
      <c r="E526" s="263"/>
      <c r="F526" s="263"/>
    </row>
    <row r="527" customFormat="false" ht="15" hidden="false" customHeight="false" outlineLevel="0" collapsed="false">
      <c r="B527" s="262"/>
      <c r="C527" s="263"/>
      <c r="D527" s="263"/>
      <c r="E527" s="263"/>
      <c r="F527" s="263"/>
    </row>
    <row r="528" customFormat="false" ht="15" hidden="false" customHeight="false" outlineLevel="0" collapsed="false">
      <c r="B528" s="262"/>
      <c r="C528" s="263"/>
      <c r="D528" s="263"/>
      <c r="E528" s="263"/>
      <c r="F528" s="263"/>
    </row>
    <row r="529" customFormat="false" ht="15" hidden="false" customHeight="false" outlineLevel="0" collapsed="false">
      <c r="B529" s="262"/>
      <c r="C529" s="263"/>
      <c r="D529" s="263"/>
      <c r="E529" s="263"/>
      <c r="F529" s="263"/>
    </row>
    <row r="530" customFormat="false" ht="15" hidden="false" customHeight="false" outlineLevel="0" collapsed="false">
      <c r="B530" s="262"/>
      <c r="C530" s="263"/>
      <c r="D530" s="263"/>
      <c r="E530" s="263"/>
      <c r="F530" s="263"/>
    </row>
    <row r="531" customFormat="false" ht="15" hidden="false" customHeight="false" outlineLevel="0" collapsed="false">
      <c r="B531" s="262"/>
      <c r="C531" s="263"/>
      <c r="D531" s="263"/>
      <c r="E531" s="263"/>
      <c r="F531" s="263"/>
    </row>
    <row r="532" customFormat="false" ht="15" hidden="false" customHeight="false" outlineLevel="0" collapsed="false">
      <c r="B532" s="262"/>
      <c r="C532" s="263"/>
      <c r="D532" s="263"/>
      <c r="E532" s="263"/>
      <c r="F532" s="263"/>
    </row>
    <row r="533" customFormat="false" ht="15" hidden="false" customHeight="false" outlineLevel="0" collapsed="false">
      <c r="B533" s="262"/>
      <c r="C533" s="263"/>
      <c r="D533" s="263"/>
      <c r="E533" s="263"/>
      <c r="F533" s="263"/>
    </row>
    <row r="534" customFormat="false" ht="15" hidden="false" customHeight="false" outlineLevel="0" collapsed="false">
      <c r="B534" s="262"/>
      <c r="C534" s="263"/>
      <c r="D534" s="263"/>
      <c r="E534" s="263"/>
      <c r="F534" s="263"/>
    </row>
    <row r="535" customFormat="false" ht="15" hidden="false" customHeight="false" outlineLevel="0" collapsed="false">
      <c r="B535" s="262"/>
      <c r="C535" s="263"/>
      <c r="D535" s="263"/>
      <c r="E535" s="263"/>
      <c r="F535" s="263"/>
    </row>
    <row r="536" customFormat="false" ht="15" hidden="false" customHeight="false" outlineLevel="0" collapsed="false">
      <c r="B536" s="262"/>
      <c r="C536" s="263"/>
      <c r="D536" s="263"/>
      <c r="E536" s="263"/>
      <c r="F536" s="263"/>
    </row>
    <row r="537" customFormat="false" ht="15" hidden="false" customHeight="false" outlineLevel="0" collapsed="false">
      <c r="B537" s="262"/>
      <c r="C537" s="263"/>
      <c r="D537" s="263"/>
      <c r="E537" s="263"/>
      <c r="F537" s="263"/>
    </row>
    <row r="538" customFormat="false" ht="15" hidden="false" customHeight="false" outlineLevel="0" collapsed="false">
      <c r="B538" s="262"/>
      <c r="C538" s="263"/>
      <c r="D538" s="263"/>
      <c r="E538" s="263"/>
      <c r="F538" s="263"/>
    </row>
    <row r="539" customFormat="false" ht="15" hidden="false" customHeight="false" outlineLevel="0" collapsed="false">
      <c r="B539" s="262"/>
      <c r="C539" s="263"/>
      <c r="D539" s="263"/>
      <c r="E539" s="263"/>
      <c r="F539" s="263"/>
    </row>
    <row r="540" customFormat="false" ht="15" hidden="false" customHeight="false" outlineLevel="0" collapsed="false">
      <c r="B540" s="262"/>
      <c r="C540" s="263"/>
      <c r="D540" s="263"/>
      <c r="E540" s="263"/>
      <c r="F540" s="263"/>
    </row>
    <row r="541" customFormat="false" ht="15" hidden="false" customHeight="false" outlineLevel="0" collapsed="false">
      <c r="B541" s="262"/>
      <c r="C541" s="263"/>
      <c r="D541" s="263"/>
      <c r="E541" s="263"/>
      <c r="F541" s="263"/>
    </row>
    <row r="542" customFormat="false" ht="15" hidden="false" customHeight="false" outlineLevel="0" collapsed="false">
      <c r="B542" s="262"/>
      <c r="C542" s="263"/>
      <c r="D542" s="263"/>
      <c r="E542" s="263"/>
      <c r="F542" s="263"/>
    </row>
    <row r="543" customFormat="false" ht="15" hidden="false" customHeight="false" outlineLevel="0" collapsed="false">
      <c r="B543" s="262"/>
      <c r="C543" s="263"/>
      <c r="D543" s="263"/>
      <c r="E543" s="263"/>
      <c r="F543" s="263"/>
    </row>
    <row r="544" customFormat="false" ht="15" hidden="false" customHeight="false" outlineLevel="0" collapsed="false">
      <c r="B544" s="262"/>
      <c r="C544" s="263"/>
      <c r="D544" s="263"/>
      <c r="E544" s="263"/>
      <c r="F544" s="263"/>
    </row>
    <row r="545" customFormat="false" ht="15" hidden="false" customHeight="false" outlineLevel="0" collapsed="false">
      <c r="B545" s="262"/>
      <c r="C545" s="263"/>
      <c r="D545" s="263"/>
      <c r="E545" s="263"/>
      <c r="F545" s="263"/>
    </row>
    <row r="546" customFormat="false" ht="15" hidden="false" customHeight="false" outlineLevel="0" collapsed="false">
      <c r="B546" s="262"/>
      <c r="C546" s="263"/>
      <c r="D546" s="263"/>
      <c r="E546" s="263"/>
      <c r="F546" s="263"/>
    </row>
    <row r="547" customFormat="false" ht="15" hidden="false" customHeight="false" outlineLevel="0" collapsed="false">
      <c r="B547" s="262"/>
      <c r="C547" s="263"/>
      <c r="D547" s="263"/>
      <c r="E547" s="263"/>
      <c r="F547" s="263"/>
    </row>
    <row r="548" customFormat="false" ht="15" hidden="false" customHeight="false" outlineLevel="0" collapsed="false">
      <c r="B548" s="262"/>
      <c r="C548" s="263"/>
      <c r="D548" s="263"/>
      <c r="E548" s="263"/>
      <c r="F548" s="263"/>
    </row>
    <row r="549" customFormat="false" ht="15" hidden="false" customHeight="false" outlineLevel="0" collapsed="false">
      <c r="B549" s="262"/>
      <c r="C549" s="263"/>
      <c r="D549" s="263"/>
      <c r="E549" s="263"/>
      <c r="F549" s="263"/>
    </row>
    <row r="550" customFormat="false" ht="15" hidden="false" customHeight="false" outlineLevel="0" collapsed="false">
      <c r="B550" s="262"/>
      <c r="C550" s="263"/>
      <c r="D550" s="263"/>
      <c r="E550" s="263"/>
      <c r="F550" s="263"/>
    </row>
    <row r="551" customFormat="false" ht="15" hidden="false" customHeight="false" outlineLevel="0" collapsed="false">
      <c r="B551" s="262"/>
      <c r="C551" s="263"/>
      <c r="D551" s="263"/>
      <c r="E551" s="263"/>
      <c r="F551" s="263"/>
    </row>
    <row r="552" customFormat="false" ht="15" hidden="false" customHeight="false" outlineLevel="0" collapsed="false">
      <c r="B552" s="262"/>
      <c r="C552" s="263"/>
      <c r="D552" s="263"/>
      <c r="E552" s="263"/>
      <c r="F552" s="263"/>
    </row>
    <row r="553" customFormat="false" ht="15" hidden="false" customHeight="false" outlineLevel="0" collapsed="false">
      <c r="B553" s="262"/>
      <c r="C553" s="263"/>
      <c r="D553" s="263"/>
      <c r="E553" s="263"/>
      <c r="F553" s="263"/>
    </row>
    <row r="554" customFormat="false" ht="15" hidden="false" customHeight="false" outlineLevel="0" collapsed="false">
      <c r="B554" s="262"/>
      <c r="C554" s="263"/>
      <c r="D554" s="263"/>
      <c r="E554" s="263"/>
      <c r="F554" s="263"/>
    </row>
    <row r="555" customFormat="false" ht="15" hidden="false" customHeight="false" outlineLevel="0" collapsed="false">
      <c r="B555" s="262"/>
      <c r="C555" s="263"/>
      <c r="D555" s="263"/>
      <c r="E555" s="263"/>
      <c r="F555" s="263"/>
    </row>
    <row r="556" customFormat="false" ht="15" hidden="false" customHeight="false" outlineLevel="0" collapsed="false">
      <c r="B556" s="262"/>
      <c r="C556" s="263"/>
      <c r="D556" s="263"/>
      <c r="E556" s="263"/>
      <c r="F556" s="263"/>
    </row>
    <row r="557" customFormat="false" ht="15" hidden="false" customHeight="false" outlineLevel="0" collapsed="false">
      <c r="B557" s="262"/>
      <c r="C557" s="263"/>
      <c r="D557" s="263"/>
      <c r="E557" s="263"/>
      <c r="F557" s="263"/>
    </row>
    <row r="558" customFormat="false" ht="15" hidden="false" customHeight="false" outlineLevel="0" collapsed="false">
      <c r="B558" s="262"/>
      <c r="C558" s="263"/>
      <c r="D558" s="263"/>
      <c r="E558" s="263"/>
      <c r="F558" s="263"/>
    </row>
    <row r="559" customFormat="false" ht="15" hidden="false" customHeight="false" outlineLevel="0" collapsed="false">
      <c r="B559" s="262"/>
      <c r="C559" s="263"/>
      <c r="D559" s="263"/>
      <c r="E559" s="263"/>
      <c r="F559" s="263"/>
    </row>
    <row r="560" customFormat="false" ht="15" hidden="false" customHeight="false" outlineLevel="0" collapsed="false">
      <c r="B560" s="262"/>
      <c r="C560" s="263"/>
      <c r="D560" s="263"/>
      <c r="E560" s="263"/>
      <c r="F560" s="263"/>
    </row>
    <row r="561" customFormat="false" ht="15" hidden="false" customHeight="false" outlineLevel="0" collapsed="false">
      <c r="B561" s="262"/>
      <c r="C561" s="263"/>
      <c r="D561" s="263"/>
      <c r="E561" s="263"/>
      <c r="F561" s="263"/>
    </row>
    <row r="562" customFormat="false" ht="15" hidden="false" customHeight="false" outlineLevel="0" collapsed="false">
      <c r="B562" s="262"/>
      <c r="C562" s="263"/>
      <c r="D562" s="263"/>
      <c r="E562" s="263"/>
      <c r="F562" s="263"/>
    </row>
    <row r="563" customFormat="false" ht="15" hidden="false" customHeight="false" outlineLevel="0" collapsed="false">
      <c r="B563" s="262"/>
      <c r="C563" s="263"/>
      <c r="D563" s="263"/>
      <c r="E563" s="263"/>
      <c r="F563" s="263"/>
    </row>
    <row r="564" customFormat="false" ht="15" hidden="false" customHeight="false" outlineLevel="0" collapsed="false">
      <c r="B564" s="262"/>
      <c r="C564" s="263"/>
      <c r="D564" s="263"/>
      <c r="E564" s="263"/>
      <c r="F564" s="263"/>
    </row>
    <row r="565" customFormat="false" ht="15" hidden="false" customHeight="false" outlineLevel="0" collapsed="false">
      <c r="B565" s="262"/>
      <c r="C565" s="263"/>
      <c r="D565" s="263"/>
      <c r="E565" s="263"/>
      <c r="F565" s="263"/>
    </row>
    <row r="566" customFormat="false" ht="15" hidden="false" customHeight="false" outlineLevel="0" collapsed="false">
      <c r="B566" s="262"/>
      <c r="C566" s="263"/>
      <c r="D566" s="263"/>
      <c r="E566" s="263"/>
      <c r="F566" s="263"/>
    </row>
    <row r="567" customFormat="false" ht="15" hidden="false" customHeight="false" outlineLevel="0" collapsed="false">
      <c r="B567" s="262"/>
      <c r="C567" s="263"/>
      <c r="D567" s="263"/>
      <c r="E567" s="263"/>
      <c r="F567" s="263"/>
    </row>
    <row r="568" customFormat="false" ht="15" hidden="false" customHeight="false" outlineLevel="0" collapsed="false">
      <c r="B568" s="262"/>
      <c r="C568" s="263"/>
      <c r="D568" s="263"/>
      <c r="E568" s="263"/>
      <c r="F568" s="263"/>
    </row>
    <row r="569" customFormat="false" ht="15" hidden="false" customHeight="false" outlineLevel="0" collapsed="false">
      <c r="B569" s="262"/>
      <c r="C569" s="263"/>
      <c r="D569" s="263"/>
      <c r="E569" s="263"/>
      <c r="F569" s="263"/>
    </row>
    <row r="570" customFormat="false" ht="15" hidden="false" customHeight="false" outlineLevel="0" collapsed="false">
      <c r="B570" s="262"/>
      <c r="C570" s="263"/>
      <c r="D570" s="263"/>
      <c r="E570" s="263"/>
      <c r="F570" s="263"/>
    </row>
    <row r="571" customFormat="false" ht="15" hidden="false" customHeight="false" outlineLevel="0" collapsed="false">
      <c r="B571" s="262"/>
      <c r="C571" s="263"/>
      <c r="D571" s="263"/>
      <c r="E571" s="263"/>
      <c r="F571" s="263"/>
    </row>
    <row r="572" customFormat="false" ht="15" hidden="false" customHeight="false" outlineLevel="0" collapsed="false">
      <c r="B572" s="262"/>
      <c r="C572" s="263"/>
      <c r="D572" s="263"/>
      <c r="E572" s="263"/>
      <c r="F572" s="263"/>
    </row>
    <row r="573" customFormat="false" ht="15" hidden="false" customHeight="false" outlineLevel="0" collapsed="false">
      <c r="B573" s="262"/>
      <c r="C573" s="263"/>
      <c r="D573" s="263"/>
      <c r="E573" s="263"/>
      <c r="F573" s="263"/>
    </row>
    <row r="574" customFormat="false" ht="15" hidden="false" customHeight="false" outlineLevel="0" collapsed="false">
      <c r="B574" s="262"/>
      <c r="C574" s="263"/>
      <c r="D574" s="263"/>
      <c r="E574" s="263"/>
      <c r="F574" s="263"/>
    </row>
    <row r="575" customFormat="false" ht="15" hidden="false" customHeight="false" outlineLevel="0" collapsed="false">
      <c r="B575" s="262"/>
      <c r="C575" s="263"/>
      <c r="D575" s="263"/>
      <c r="E575" s="263"/>
      <c r="F575" s="263"/>
    </row>
    <row r="576" customFormat="false" ht="15" hidden="false" customHeight="false" outlineLevel="0" collapsed="false">
      <c r="B576" s="262"/>
      <c r="C576" s="263"/>
      <c r="D576" s="263"/>
      <c r="E576" s="263"/>
      <c r="F576" s="263"/>
    </row>
    <row r="577" customFormat="false" ht="15" hidden="false" customHeight="false" outlineLevel="0" collapsed="false">
      <c r="B577" s="262"/>
      <c r="C577" s="263"/>
      <c r="D577" s="263"/>
      <c r="E577" s="263"/>
      <c r="F577" s="263"/>
    </row>
    <row r="578" customFormat="false" ht="15" hidden="false" customHeight="false" outlineLevel="0" collapsed="false">
      <c r="B578" s="262"/>
      <c r="C578" s="263"/>
      <c r="D578" s="263"/>
      <c r="E578" s="263"/>
      <c r="F578" s="263"/>
    </row>
    <row r="579" customFormat="false" ht="15" hidden="false" customHeight="false" outlineLevel="0" collapsed="false">
      <c r="B579" s="262"/>
      <c r="C579" s="263"/>
      <c r="D579" s="263"/>
      <c r="E579" s="263"/>
      <c r="F579" s="263"/>
    </row>
    <row r="580" customFormat="false" ht="15" hidden="false" customHeight="false" outlineLevel="0" collapsed="false">
      <c r="B580" s="262"/>
      <c r="C580" s="263"/>
      <c r="D580" s="263"/>
      <c r="E580" s="263"/>
      <c r="F580" s="263"/>
    </row>
    <row r="581" customFormat="false" ht="15" hidden="false" customHeight="false" outlineLevel="0" collapsed="false">
      <c r="B581" s="262"/>
      <c r="C581" s="263"/>
      <c r="D581" s="263"/>
      <c r="E581" s="263"/>
      <c r="F581" s="263"/>
    </row>
    <row r="582" customFormat="false" ht="15" hidden="false" customHeight="false" outlineLevel="0" collapsed="false">
      <c r="B582" s="262"/>
      <c r="C582" s="263"/>
      <c r="D582" s="263"/>
      <c r="E582" s="263"/>
      <c r="F582" s="263"/>
    </row>
    <row r="583" customFormat="false" ht="15" hidden="false" customHeight="false" outlineLevel="0" collapsed="false">
      <c r="B583" s="262"/>
      <c r="C583" s="263"/>
      <c r="D583" s="263"/>
      <c r="E583" s="263"/>
      <c r="F583" s="263"/>
    </row>
    <row r="584" customFormat="false" ht="15" hidden="false" customHeight="false" outlineLevel="0" collapsed="false">
      <c r="B584" s="262"/>
      <c r="C584" s="263"/>
      <c r="D584" s="263"/>
      <c r="E584" s="263"/>
      <c r="F584" s="263"/>
    </row>
    <row r="585" customFormat="false" ht="15" hidden="false" customHeight="false" outlineLevel="0" collapsed="false">
      <c r="B585" s="262"/>
      <c r="C585" s="263"/>
      <c r="D585" s="263"/>
      <c r="E585" s="263"/>
      <c r="F585" s="263"/>
    </row>
    <row r="586" customFormat="false" ht="15" hidden="false" customHeight="false" outlineLevel="0" collapsed="false">
      <c r="B586" s="262"/>
      <c r="C586" s="263"/>
      <c r="D586" s="263"/>
      <c r="E586" s="263"/>
      <c r="F586" s="263"/>
    </row>
    <row r="587" customFormat="false" ht="15" hidden="false" customHeight="false" outlineLevel="0" collapsed="false">
      <c r="B587" s="262"/>
      <c r="C587" s="263"/>
      <c r="D587" s="263"/>
      <c r="E587" s="263"/>
      <c r="F587" s="263"/>
    </row>
    <row r="588" customFormat="false" ht="15" hidden="false" customHeight="false" outlineLevel="0" collapsed="false">
      <c r="B588" s="262"/>
      <c r="C588" s="263"/>
      <c r="D588" s="263"/>
      <c r="E588" s="263"/>
      <c r="F588" s="263"/>
    </row>
    <row r="589" customFormat="false" ht="15" hidden="false" customHeight="false" outlineLevel="0" collapsed="false">
      <c r="B589" s="262"/>
      <c r="C589" s="263"/>
      <c r="D589" s="263"/>
      <c r="E589" s="263"/>
      <c r="F589" s="263"/>
    </row>
    <row r="590" customFormat="false" ht="15" hidden="false" customHeight="false" outlineLevel="0" collapsed="false">
      <c r="B590" s="262"/>
      <c r="C590" s="263"/>
      <c r="D590" s="263"/>
      <c r="E590" s="263"/>
      <c r="F590" s="263"/>
    </row>
    <row r="591" customFormat="false" ht="15" hidden="false" customHeight="false" outlineLevel="0" collapsed="false">
      <c r="B591" s="262"/>
      <c r="C591" s="263"/>
      <c r="D591" s="263"/>
      <c r="E591" s="263"/>
      <c r="F591" s="263"/>
    </row>
    <row r="592" customFormat="false" ht="15" hidden="false" customHeight="false" outlineLevel="0" collapsed="false">
      <c r="B592" s="262"/>
      <c r="C592" s="263"/>
      <c r="D592" s="263"/>
      <c r="E592" s="263"/>
      <c r="F592" s="263"/>
    </row>
    <row r="593" customFormat="false" ht="15" hidden="false" customHeight="false" outlineLevel="0" collapsed="false">
      <c r="B593" s="262"/>
      <c r="C593" s="263"/>
      <c r="D593" s="263"/>
      <c r="E593" s="263"/>
      <c r="F593" s="263"/>
    </row>
    <row r="594" customFormat="false" ht="15" hidden="false" customHeight="false" outlineLevel="0" collapsed="false">
      <c r="B594" s="262"/>
      <c r="C594" s="263"/>
      <c r="D594" s="263"/>
      <c r="E594" s="263"/>
      <c r="F594" s="263"/>
    </row>
    <row r="595" customFormat="false" ht="15" hidden="false" customHeight="false" outlineLevel="0" collapsed="false">
      <c r="B595" s="262"/>
      <c r="C595" s="263"/>
      <c r="D595" s="263"/>
      <c r="E595" s="263"/>
      <c r="F595" s="263"/>
    </row>
    <row r="596" customFormat="false" ht="15" hidden="false" customHeight="false" outlineLevel="0" collapsed="false">
      <c r="B596" s="262"/>
      <c r="C596" s="263"/>
      <c r="D596" s="263"/>
      <c r="E596" s="263"/>
      <c r="F596" s="263"/>
    </row>
    <row r="597" customFormat="false" ht="15" hidden="false" customHeight="false" outlineLevel="0" collapsed="false">
      <c r="B597" s="262"/>
      <c r="C597" s="263"/>
      <c r="D597" s="263"/>
      <c r="E597" s="263"/>
      <c r="F597" s="263"/>
    </row>
    <row r="598" customFormat="false" ht="15" hidden="false" customHeight="false" outlineLevel="0" collapsed="false">
      <c r="B598" s="262"/>
      <c r="C598" s="263"/>
      <c r="D598" s="263"/>
      <c r="E598" s="263"/>
      <c r="F598" s="263"/>
    </row>
    <row r="599" customFormat="false" ht="15" hidden="false" customHeight="false" outlineLevel="0" collapsed="false">
      <c r="B599" s="262"/>
      <c r="C599" s="263"/>
      <c r="D599" s="263"/>
      <c r="E599" s="263"/>
      <c r="F599" s="263"/>
    </row>
    <row r="600" customFormat="false" ht="15" hidden="false" customHeight="false" outlineLevel="0" collapsed="false">
      <c r="B600" s="262"/>
      <c r="C600" s="263"/>
      <c r="D600" s="263"/>
      <c r="E600" s="263"/>
      <c r="F600" s="263"/>
    </row>
    <row r="601" customFormat="false" ht="15" hidden="false" customHeight="false" outlineLevel="0" collapsed="false">
      <c r="B601" s="262"/>
      <c r="C601" s="263"/>
      <c r="D601" s="263"/>
      <c r="E601" s="263"/>
      <c r="F601" s="263"/>
    </row>
    <row r="602" customFormat="false" ht="15" hidden="false" customHeight="false" outlineLevel="0" collapsed="false">
      <c r="B602" s="262"/>
      <c r="C602" s="263"/>
      <c r="D602" s="263"/>
      <c r="E602" s="263"/>
      <c r="F602" s="263"/>
    </row>
    <row r="603" customFormat="false" ht="15" hidden="false" customHeight="false" outlineLevel="0" collapsed="false">
      <c r="B603" s="262"/>
      <c r="C603" s="263"/>
      <c r="D603" s="263"/>
      <c r="E603" s="263"/>
      <c r="F603" s="263"/>
    </row>
    <row r="604" customFormat="false" ht="15" hidden="false" customHeight="false" outlineLevel="0" collapsed="false">
      <c r="B604" s="262"/>
      <c r="C604" s="263"/>
      <c r="D604" s="263"/>
      <c r="E604" s="263"/>
      <c r="F604" s="263"/>
    </row>
    <row r="605" customFormat="false" ht="15" hidden="false" customHeight="false" outlineLevel="0" collapsed="false">
      <c r="B605" s="262"/>
      <c r="C605" s="263"/>
      <c r="D605" s="263"/>
      <c r="E605" s="263"/>
      <c r="F605" s="263"/>
    </row>
    <row r="606" customFormat="false" ht="15" hidden="false" customHeight="false" outlineLevel="0" collapsed="false">
      <c r="B606" s="262"/>
      <c r="C606" s="263"/>
      <c r="D606" s="263"/>
      <c r="E606" s="263"/>
      <c r="F606" s="263"/>
    </row>
    <row r="607" customFormat="false" ht="15" hidden="false" customHeight="false" outlineLevel="0" collapsed="false">
      <c r="B607" s="262"/>
      <c r="C607" s="263"/>
      <c r="D607" s="263"/>
      <c r="E607" s="263"/>
      <c r="F607" s="263"/>
    </row>
    <row r="608" customFormat="false" ht="15" hidden="false" customHeight="false" outlineLevel="0" collapsed="false">
      <c r="B608" s="262"/>
      <c r="C608" s="263"/>
      <c r="D608" s="263"/>
      <c r="E608" s="263"/>
      <c r="F608" s="263"/>
    </row>
    <row r="609" customFormat="false" ht="15" hidden="false" customHeight="false" outlineLevel="0" collapsed="false">
      <c r="B609" s="262"/>
      <c r="C609" s="263"/>
      <c r="D609" s="263"/>
      <c r="E609" s="263"/>
      <c r="F609" s="263"/>
    </row>
    <row r="610" customFormat="false" ht="15" hidden="false" customHeight="false" outlineLevel="0" collapsed="false">
      <c r="B610" s="262"/>
      <c r="C610" s="263"/>
      <c r="D610" s="263"/>
      <c r="E610" s="263"/>
      <c r="F610" s="263"/>
    </row>
    <row r="611" customFormat="false" ht="15" hidden="false" customHeight="false" outlineLevel="0" collapsed="false">
      <c r="B611" s="262"/>
      <c r="C611" s="263"/>
      <c r="D611" s="263"/>
      <c r="E611" s="263"/>
      <c r="F611" s="263"/>
    </row>
    <row r="612" customFormat="false" ht="15" hidden="false" customHeight="false" outlineLevel="0" collapsed="false">
      <c r="B612" s="262"/>
      <c r="C612" s="263"/>
      <c r="D612" s="263"/>
      <c r="E612" s="263"/>
      <c r="F612" s="263"/>
    </row>
    <row r="613" customFormat="false" ht="15" hidden="false" customHeight="false" outlineLevel="0" collapsed="false">
      <c r="B613" s="262"/>
      <c r="C613" s="263"/>
      <c r="D613" s="263"/>
      <c r="E613" s="263"/>
      <c r="F613" s="263"/>
    </row>
    <row r="614" customFormat="false" ht="15" hidden="false" customHeight="false" outlineLevel="0" collapsed="false">
      <c r="B614" s="262"/>
      <c r="C614" s="263"/>
      <c r="D614" s="263"/>
      <c r="E614" s="263"/>
      <c r="F614" s="263"/>
    </row>
    <row r="615" customFormat="false" ht="15" hidden="false" customHeight="false" outlineLevel="0" collapsed="false">
      <c r="B615" s="262"/>
      <c r="C615" s="263"/>
      <c r="D615" s="263"/>
      <c r="E615" s="263"/>
      <c r="F615" s="263"/>
    </row>
    <row r="616" customFormat="false" ht="15" hidden="false" customHeight="false" outlineLevel="0" collapsed="false">
      <c r="B616" s="262"/>
      <c r="C616" s="263"/>
      <c r="D616" s="263"/>
      <c r="E616" s="263"/>
      <c r="F616" s="263"/>
    </row>
    <row r="617" customFormat="false" ht="15" hidden="false" customHeight="false" outlineLevel="0" collapsed="false">
      <c r="B617" s="262"/>
      <c r="C617" s="263"/>
      <c r="D617" s="263"/>
      <c r="E617" s="263"/>
      <c r="F617" s="263"/>
    </row>
    <row r="618" customFormat="false" ht="15" hidden="false" customHeight="false" outlineLevel="0" collapsed="false">
      <c r="B618" s="262"/>
      <c r="C618" s="263"/>
      <c r="D618" s="263"/>
      <c r="E618" s="263"/>
      <c r="F618" s="263"/>
    </row>
    <row r="619" customFormat="false" ht="15" hidden="false" customHeight="false" outlineLevel="0" collapsed="false">
      <c r="B619" s="262"/>
      <c r="C619" s="263"/>
      <c r="D619" s="263"/>
      <c r="E619" s="263"/>
      <c r="F619" s="263"/>
    </row>
    <row r="620" customFormat="false" ht="15" hidden="false" customHeight="false" outlineLevel="0" collapsed="false">
      <c r="B620" s="262"/>
      <c r="C620" s="263"/>
      <c r="D620" s="263"/>
      <c r="E620" s="263"/>
      <c r="F620" s="263"/>
    </row>
    <row r="621" customFormat="false" ht="15" hidden="false" customHeight="false" outlineLevel="0" collapsed="false">
      <c r="B621" s="262"/>
      <c r="C621" s="263"/>
      <c r="D621" s="263"/>
      <c r="E621" s="263"/>
      <c r="F621" s="263"/>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19"/>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B3" activeCellId="0" sqref="B3"/>
    </sheetView>
  </sheetViews>
  <sheetFormatPr defaultColWidth="9.2890625" defaultRowHeight="15" zeroHeight="false" outlineLevelRow="0" outlineLevelCol="0"/>
  <cols>
    <col collapsed="false" customWidth="true" hidden="false" outlineLevel="0" max="1" min="1" style="1" width="30.43"/>
    <col collapsed="false" customWidth="true" hidden="false" outlineLevel="0" max="2" min="2" style="1" width="22.29"/>
    <col collapsed="false" customWidth="true" hidden="false" outlineLevel="0" max="3" min="3" style="1" width="23.71"/>
    <col collapsed="false" customWidth="true" hidden="false" outlineLevel="0" max="5" min="4" style="1" width="24.29"/>
    <col collapsed="false" customWidth="false" hidden="false" outlineLevel="0" max="6" min="6" style="1" width="9.29"/>
    <col collapsed="false" customWidth="true" hidden="false" outlineLevel="0" max="7" min="7" style="1" width="10.71"/>
    <col collapsed="false" customWidth="false" hidden="false" outlineLevel="0" max="16384" min="8" style="1" width="9.29"/>
  </cols>
  <sheetData>
    <row r="1" customFormat="false" ht="15" hidden="false" customHeight="false" outlineLevel="0" collapsed="false">
      <c r="A1" s="272" t="s">
        <v>1049</v>
      </c>
      <c r="B1" s="272" t="s">
        <v>1050</v>
      </c>
      <c r="C1" s="272" t="s">
        <v>1051</v>
      </c>
      <c r="D1" s="272" t="s">
        <v>1052</v>
      </c>
      <c r="E1" s="272" t="s">
        <v>1053</v>
      </c>
    </row>
    <row r="2" customFormat="false" ht="15" hidden="false" customHeight="false" outlineLevel="0" collapsed="false">
      <c r="A2" s="273" t="s">
        <v>1054</v>
      </c>
      <c r="B2" s="273" t="s">
        <v>1055</v>
      </c>
      <c r="C2" s="273" t="s">
        <v>1055</v>
      </c>
      <c r="D2" s="273" t="s">
        <v>1056</v>
      </c>
      <c r="E2" s="273" t="s">
        <v>1057</v>
      </c>
      <c r="G2" s="1" t="s">
        <v>1058</v>
      </c>
      <c r="H2" s="1" t="str">
        <f aca="true">CELL("filename")</f>
        <v>file:///C:/Users/helen/Downloads/[058_202512_0013.xlsx]GeneralInfo</v>
      </c>
    </row>
    <row r="3" customFormat="false" ht="15" hidden="false" customHeight="false" outlineLevel="0" collapsed="false">
      <c r="A3" s="273" t="s">
        <v>1059</v>
      </c>
      <c r="B3" s="273" t="n">
        <v>1.2034</v>
      </c>
      <c r="C3" s="273" t="n">
        <v>1.2334</v>
      </c>
      <c r="D3" s="273"/>
      <c r="E3" s="273"/>
      <c r="G3" s="1" t="s">
        <v>1060</v>
      </c>
      <c r="H3" s="1" t="str">
        <f aca="false">MID(H2,SEARCH("[",H2)+22,3)</f>
        <v>Gen</v>
      </c>
    </row>
    <row r="4" customFormat="false" ht="15" hidden="false" customHeight="false" outlineLevel="0" collapsed="false">
      <c r="A4" s="273" t="s">
        <v>1061</v>
      </c>
      <c r="B4" s="273" t="n">
        <v>1.2</v>
      </c>
      <c r="C4" s="273" t="n">
        <v>1.1797</v>
      </c>
      <c r="D4" s="273"/>
      <c r="E4" s="273"/>
      <c r="G4" s="1" t="s">
        <v>1062</v>
      </c>
      <c r="H4" s="1" t="str">
        <f aca="false">MID(H2,SEARCH("[",H2)+14,6)</f>
        <v>13.xls</v>
      </c>
    </row>
    <row r="5" customFormat="false" ht="15" hidden="false" customHeight="false" outlineLevel="0" collapsed="false">
      <c r="A5" s="273" t="s">
        <v>1063</v>
      </c>
      <c r="B5" s="273" t="n">
        <v>1.2339</v>
      </c>
      <c r="C5" s="273" t="n">
        <v>1.2339</v>
      </c>
      <c r="D5" s="273"/>
      <c r="E5" s="273"/>
      <c r="G5" s="1" t="s">
        <v>1064</v>
      </c>
      <c r="H5" s="1" t="str">
        <f aca="false">MID(H2,SEARCH("[",H2)+1,11)</f>
        <v>058_202512_</v>
      </c>
    </row>
    <row r="6" customFormat="false" ht="15" hidden="false" customHeight="false" outlineLevel="0" collapsed="false">
      <c r="A6" s="273" t="s">
        <v>1065</v>
      </c>
      <c r="B6" s="273" t="n">
        <v>1.2629</v>
      </c>
      <c r="C6" s="273" t="n">
        <v>1.2629</v>
      </c>
      <c r="D6" s="273"/>
      <c r="E6" s="273"/>
    </row>
    <row r="7" customFormat="false" ht="15" hidden="false" customHeight="false" outlineLevel="0" collapsed="false">
      <c r="A7" s="273" t="s">
        <v>1066</v>
      </c>
      <c r="B7" s="273" t="n">
        <v>1.2381</v>
      </c>
      <c r="C7" s="273" t="n">
        <v>1.2381</v>
      </c>
      <c r="D7" s="273"/>
      <c r="E7" s="273"/>
    </row>
    <row r="10" customFormat="false" ht="15" hidden="false" customHeight="false" outlineLevel="0" collapsed="false">
      <c r="A10" s="273" t="s">
        <v>1054</v>
      </c>
      <c r="B10" s="273" t="s">
        <v>1067</v>
      </c>
      <c r="C10" s="273" t="s">
        <v>1068</v>
      </c>
      <c r="D10" s="273" t="s">
        <v>1056</v>
      </c>
      <c r="E10" s="273" t="s">
        <v>1057</v>
      </c>
    </row>
    <row r="15" customFormat="false" ht="15" hidden="false" customHeight="false" outlineLevel="0" collapsed="false">
      <c r="A15" s="273" t="s">
        <v>1069</v>
      </c>
      <c r="B15" s="273" t="s">
        <v>1070</v>
      </c>
      <c r="C15" s="273" t="s">
        <v>1071</v>
      </c>
      <c r="D15" s="273" t="s">
        <v>1072</v>
      </c>
      <c r="E15" s="273" t="s">
        <v>1073</v>
      </c>
    </row>
    <row r="17" customFormat="false" ht="15" hidden="false" customHeight="false" outlineLevel="0" collapsed="false">
      <c r="A17" s="273" t="s">
        <v>1074</v>
      </c>
      <c r="B17" s="273" t="s">
        <v>1075</v>
      </c>
      <c r="C17" s="273" t="s">
        <v>1076</v>
      </c>
      <c r="D17" s="273" t="s">
        <v>1077</v>
      </c>
      <c r="E17" s="273" t="s">
        <v>1078</v>
      </c>
    </row>
    <row r="19" customFormat="false" ht="15" hidden="false" customHeight="false" outlineLevel="0" collapsed="false">
      <c r="A19" s="273" t="s">
        <v>1079</v>
      </c>
      <c r="B19" s="273" t="s">
        <v>1080</v>
      </c>
      <c r="C19" s="273" t="s">
        <v>1081</v>
      </c>
      <c r="D19" s="273" t="s">
        <v>1082</v>
      </c>
      <c r="E19" s="273" t="s">
        <v>1083</v>
      </c>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245"/>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pane xSplit="0" ySplit="2" topLeftCell="A66" activePane="bottomLeft" state="frozen"/>
      <selection pane="topLeft" activeCell="A1" activeCellId="0" sqref="A1"/>
      <selection pane="bottomLeft" activeCell="B3" activeCellId="0" sqref="B3"/>
    </sheetView>
  </sheetViews>
  <sheetFormatPr defaultColWidth="9.2890625" defaultRowHeight="12.75" zeroHeight="false" outlineLevelRow="0" outlineLevelCol="0"/>
  <cols>
    <col collapsed="false" customWidth="true" hidden="true" outlineLevel="0" max="1" min="1" style="274" width="57.29"/>
    <col collapsed="false" customWidth="true" hidden="false" outlineLevel="0" max="2" min="2" style="274" width="49.57"/>
    <col collapsed="false" customWidth="true" hidden="false" outlineLevel="0" max="3" min="3" style="274" width="17.29"/>
    <col collapsed="false" customWidth="true" hidden="true" outlineLevel="0" max="4" min="4" style="274" width="15.42"/>
    <col collapsed="false" customWidth="true" hidden="true" outlineLevel="0" max="5" min="5" style="274" width="26.71"/>
    <col collapsed="false" customWidth="false" hidden="false" outlineLevel="0" max="16384" min="6" style="274" width="9.29"/>
  </cols>
  <sheetData>
    <row r="1" customFormat="false" ht="12.75" hidden="false" customHeight="false" outlineLevel="0" collapsed="false">
      <c r="A1" s="275" t="s">
        <v>1084</v>
      </c>
      <c r="B1" s="275"/>
      <c r="C1" s="275"/>
      <c r="D1" s="275"/>
      <c r="E1" s="275"/>
      <c r="F1" s="276"/>
      <c r="G1" s="276"/>
      <c r="H1" s="276"/>
      <c r="I1" s="276"/>
      <c r="J1" s="276"/>
      <c r="K1" s="276"/>
      <c r="L1" s="276"/>
      <c r="M1" s="276"/>
      <c r="N1" s="276"/>
    </row>
    <row r="2" customFormat="false" ht="12.75" hidden="false" customHeight="false" outlineLevel="0" collapsed="false">
      <c r="A2" s="275" t="s">
        <v>1085</v>
      </c>
      <c r="B2" s="275" t="s">
        <v>1086</v>
      </c>
      <c r="C2" s="275"/>
      <c r="D2" s="275" t="s">
        <v>1087</v>
      </c>
      <c r="E2" s="275" t="s">
        <v>1088</v>
      </c>
      <c r="F2" s="276"/>
      <c r="G2" s="276"/>
      <c r="H2" s="276"/>
      <c r="I2" s="276"/>
      <c r="J2" s="276"/>
      <c r="K2" s="276"/>
      <c r="L2" s="276"/>
      <c r="M2" s="276"/>
      <c r="N2" s="276"/>
    </row>
    <row r="3" customFormat="false" ht="12.75" hidden="false" customHeight="false" outlineLevel="0" collapsed="false">
      <c r="A3" s="275" t="s">
        <v>1089</v>
      </c>
      <c r="B3" s="275"/>
      <c r="C3" s="275"/>
      <c r="D3" s="275" t="s">
        <v>1089</v>
      </c>
      <c r="E3" s="275"/>
      <c r="F3" s="276"/>
      <c r="G3" s="276"/>
      <c r="H3" s="276"/>
      <c r="I3" s="276"/>
      <c r="J3" s="276"/>
      <c r="K3" s="276"/>
      <c r="L3" s="276"/>
      <c r="M3" s="276"/>
      <c r="N3" s="276"/>
    </row>
    <row r="4" customFormat="false" ht="12.75" hidden="false" customHeight="false" outlineLevel="0" collapsed="false">
      <c r="A4" s="277" t="n">
        <v>625</v>
      </c>
      <c r="B4" s="277" t="s">
        <v>1090</v>
      </c>
      <c r="C4" s="277"/>
      <c r="D4" s="277" t="n">
        <v>625</v>
      </c>
      <c r="E4" s="277" t="s">
        <v>1090</v>
      </c>
      <c r="F4" s="276"/>
      <c r="G4" s="276"/>
      <c r="H4" s="276"/>
      <c r="I4" s="276"/>
      <c r="J4" s="276"/>
      <c r="K4" s="276"/>
      <c r="L4" s="276"/>
      <c r="M4" s="276"/>
      <c r="N4" s="276"/>
    </row>
    <row r="5" customFormat="false" ht="12.75" hidden="false" customHeight="false" outlineLevel="0" collapsed="false">
      <c r="A5" s="277" t="n">
        <v>609</v>
      </c>
      <c r="B5" s="277" t="s">
        <v>1091</v>
      </c>
      <c r="C5" s="277"/>
      <c r="D5" s="277" t="n">
        <v>609</v>
      </c>
      <c r="E5" s="277" t="s">
        <v>1091</v>
      </c>
      <c r="F5" s="276"/>
      <c r="G5" s="276"/>
      <c r="H5" s="276"/>
      <c r="I5" s="276"/>
      <c r="J5" s="276"/>
      <c r="K5" s="276"/>
      <c r="L5" s="276"/>
      <c r="M5" s="276"/>
      <c r="N5" s="276"/>
    </row>
    <row r="6" customFormat="false" ht="12.75" hidden="false" customHeight="false" outlineLevel="0" collapsed="false">
      <c r="A6" s="277" t="n">
        <v>514</v>
      </c>
      <c r="B6" s="277" t="s">
        <v>1092</v>
      </c>
      <c r="C6" s="277"/>
      <c r="D6" s="277" t="n">
        <v>514</v>
      </c>
      <c r="E6" s="277" t="s">
        <v>1092</v>
      </c>
      <c r="F6" s="276"/>
      <c r="G6" s="276"/>
      <c r="H6" s="276"/>
      <c r="I6" s="276"/>
      <c r="J6" s="276"/>
      <c r="K6" s="276"/>
      <c r="L6" s="276"/>
      <c r="M6" s="276"/>
      <c r="N6" s="276"/>
    </row>
    <row r="7" customFormat="false" ht="12.75" hidden="false" customHeight="false" outlineLevel="0" collapsed="false">
      <c r="A7" s="277" t="n">
        <v>118</v>
      </c>
      <c r="B7" s="277" t="s">
        <v>1093</v>
      </c>
      <c r="C7" s="277"/>
      <c r="D7" s="277" t="n">
        <v>118</v>
      </c>
      <c r="E7" s="277" t="s">
        <v>1093</v>
      </c>
      <c r="F7" s="276"/>
      <c r="G7" s="276"/>
      <c r="H7" s="276"/>
      <c r="I7" s="276"/>
      <c r="J7" s="276"/>
      <c r="K7" s="276"/>
      <c r="L7" s="276"/>
      <c r="M7" s="276"/>
      <c r="N7" s="276"/>
    </row>
    <row r="8" customFormat="false" ht="12.75" hidden="false" customHeight="false" outlineLevel="0" collapsed="false">
      <c r="A8" s="277" t="n">
        <v>641</v>
      </c>
      <c r="B8" s="277" t="s">
        <v>1094</v>
      </c>
      <c r="C8" s="277"/>
      <c r="D8" s="277" t="n">
        <v>641</v>
      </c>
      <c r="E8" s="277" t="s">
        <v>1094</v>
      </c>
      <c r="F8" s="276"/>
      <c r="G8" s="276"/>
      <c r="H8" s="276"/>
      <c r="I8" s="276"/>
      <c r="J8" s="276"/>
      <c r="K8" s="276"/>
      <c r="L8" s="276"/>
      <c r="M8" s="276"/>
      <c r="N8" s="276"/>
    </row>
    <row r="9" customFormat="false" ht="12.75" hidden="false" customHeight="false" outlineLevel="0" collapsed="false">
      <c r="A9" s="277" t="n">
        <v>522</v>
      </c>
      <c r="B9" s="277" t="s">
        <v>1095</v>
      </c>
      <c r="C9" s="277"/>
      <c r="D9" s="277" t="n">
        <v>522</v>
      </c>
      <c r="E9" s="277" t="s">
        <v>1095</v>
      </c>
      <c r="F9" s="276"/>
      <c r="G9" s="276"/>
      <c r="H9" s="276"/>
      <c r="I9" s="276"/>
      <c r="J9" s="276"/>
      <c r="K9" s="276"/>
      <c r="L9" s="276"/>
      <c r="M9" s="276"/>
      <c r="N9" s="276"/>
    </row>
    <row r="10" customFormat="false" ht="12.75" hidden="false" customHeight="false" outlineLevel="0" collapsed="false">
      <c r="A10" s="277" t="s">
        <v>1096</v>
      </c>
      <c r="B10" s="277" t="s">
        <v>1097</v>
      </c>
      <c r="C10" s="277"/>
      <c r="D10" s="277" t="s">
        <v>1096</v>
      </c>
      <c r="E10" s="277" t="s">
        <v>1097</v>
      </c>
      <c r="F10" s="276"/>
      <c r="G10" s="276"/>
      <c r="H10" s="276"/>
      <c r="I10" s="276"/>
      <c r="J10" s="276"/>
      <c r="K10" s="276"/>
      <c r="L10" s="276"/>
      <c r="M10" s="276"/>
      <c r="N10" s="276"/>
    </row>
    <row r="11" customFormat="false" ht="12.75" hidden="false" customHeight="false" outlineLevel="0" collapsed="false">
      <c r="A11" s="277" t="n">
        <v>821</v>
      </c>
      <c r="B11" s="277" t="s">
        <v>1098</v>
      </c>
      <c r="C11" s="277"/>
      <c r="D11" s="277" t="n">
        <v>821</v>
      </c>
      <c r="E11" s="277" t="s">
        <v>1098</v>
      </c>
      <c r="F11" s="276"/>
      <c r="G11" s="276"/>
      <c r="H11" s="276"/>
      <c r="I11" s="276"/>
      <c r="J11" s="276"/>
      <c r="K11" s="276"/>
      <c r="L11" s="276"/>
      <c r="M11" s="276"/>
      <c r="N11" s="276"/>
    </row>
    <row r="12" customFormat="false" ht="12.75" hidden="false" customHeight="false" outlineLevel="0" collapsed="false">
      <c r="A12" s="277" t="n">
        <v>644</v>
      </c>
      <c r="B12" s="277" t="s">
        <v>1099</v>
      </c>
      <c r="C12" s="277"/>
      <c r="D12" s="277" t="n">
        <v>644</v>
      </c>
      <c r="E12" s="277" t="s">
        <v>1099</v>
      </c>
      <c r="F12" s="276"/>
      <c r="G12" s="276"/>
      <c r="H12" s="276"/>
      <c r="I12" s="276"/>
      <c r="J12" s="276"/>
      <c r="K12" s="276"/>
      <c r="L12" s="276"/>
      <c r="M12" s="276"/>
      <c r="N12" s="276"/>
    </row>
    <row r="13" customFormat="false" ht="12.75" hidden="false" customHeight="false" outlineLevel="0" collapsed="false">
      <c r="A13" s="277" t="n">
        <v>104</v>
      </c>
      <c r="B13" s="277" t="s">
        <v>1100</v>
      </c>
      <c r="C13" s="277"/>
      <c r="D13" s="277" t="n">
        <v>104</v>
      </c>
      <c r="E13" s="277" t="s">
        <v>1100</v>
      </c>
      <c r="F13" s="276"/>
      <c r="G13" s="276"/>
      <c r="H13" s="276"/>
      <c r="I13" s="276"/>
      <c r="J13" s="276"/>
      <c r="K13" s="276"/>
      <c r="L13" s="276"/>
      <c r="M13" s="276"/>
      <c r="N13" s="276"/>
    </row>
    <row r="14" customFormat="false" ht="12.75" hidden="false" customHeight="false" outlineLevel="0" collapsed="false">
      <c r="A14" s="277" t="s">
        <v>530</v>
      </c>
      <c r="B14" s="277" t="s">
        <v>1101</v>
      </c>
      <c r="C14" s="277"/>
      <c r="D14" s="277" t="s">
        <v>530</v>
      </c>
      <c r="E14" s="277" t="s">
        <v>1101</v>
      </c>
      <c r="F14" s="276"/>
      <c r="G14" s="276"/>
      <c r="H14" s="276"/>
      <c r="I14" s="276"/>
      <c r="J14" s="276"/>
      <c r="K14" s="276"/>
      <c r="L14" s="276"/>
      <c r="M14" s="276"/>
      <c r="N14" s="276"/>
    </row>
    <row r="15" customFormat="false" ht="12.75" hidden="false" customHeight="false" outlineLevel="0" collapsed="false">
      <c r="A15" s="277" t="n">
        <v>503</v>
      </c>
      <c r="B15" s="277" t="s">
        <v>1102</v>
      </c>
      <c r="C15" s="277"/>
      <c r="D15" s="277" t="n">
        <v>503</v>
      </c>
      <c r="E15" s="277" t="s">
        <v>1102</v>
      </c>
      <c r="F15" s="276"/>
      <c r="G15" s="276"/>
      <c r="H15" s="276"/>
      <c r="I15" s="276"/>
      <c r="J15" s="276"/>
      <c r="K15" s="276"/>
      <c r="L15" s="276"/>
      <c r="M15" s="276"/>
      <c r="N15" s="276"/>
    </row>
    <row r="16" customFormat="false" ht="12.75" hidden="false" customHeight="false" outlineLevel="0" collapsed="false">
      <c r="A16" s="277" t="n">
        <v>817</v>
      </c>
      <c r="B16" s="277" t="s">
        <v>1103</v>
      </c>
      <c r="C16" s="277"/>
      <c r="D16" s="277" t="n">
        <v>817</v>
      </c>
      <c r="E16" s="277" t="s">
        <v>1103</v>
      </c>
      <c r="F16" s="276"/>
      <c r="G16" s="276"/>
      <c r="H16" s="276"/>
      <c r="I16" s="276"/>
      <c r="J16" s="276"/>
      <c r="K16" s="276"/>
      <c r="L16" s="276"/>
      <c r="M16" s="276"/>
      <c r="N16" s="276"/>
    </row>
    <row r="17" customFormat="false" ht="12.75" hidden="false" customHeight="false" outlineLevel="0" collapsed="false">
      <c r="A17" s="277" t="s">
        <v>1104</v>
      </c>
      <c r="B17" s="277" t="s">
        <v>1105</v>
      </c>
      <c r="C17" s="277"/>
      <c r="D17" s="277" t="s">
        <v>1104</v>
      </c>
      <c r="E17" s="277" t="s">
        <v>1105</v>
      </c>
      <c r="F17" s="276"/>
      <c r="G17" s="276"/>
      <c r="H17" s="276"/>
      <c r="I17" s="276"/>
      <c r="J17" s="276"/>
      <c r="K17" s="276"/>
      <c r="L17" s="276"/>
      <c r="M17" s="276"/>
      <c r="N17" s="276"/>
    </row>
    <row r="18" customFormat="false" ht="12.75" hidden="false" customHeight="false" outlineLevel="0" collapsed="false">
      <c r="A18" s="277" t="n">
        <v>612</v>
      </c>
      <c r="B18" s="277" t="s">
        <v>1106</v>
      </c>
      <c r="C18" s="277"/>
      <c r="D18" s="277" t="n">
        <v>612</v>
      </c>
      <c r="E18" s="277" t="s">
        <v>1106</v>
      </c>
      <c r="F18" s="276"/>
      <c r="G18" s="276"/>
      <c r="H18" s="276"/>
      <c r="I18" s="276"/>
      <c r="J18" s="276"/>
      <c r="K18" s="276"/>
      <c r="L18" s="276"/>
      <c r="M18" s="276"/>
      <c r="N18" s="276"/>
    </row>
    <row r="19" customFormat="false" ht="12.75" hidden="false" customHeight="false" outlineLevel="0" collapsed="false">
      <c r="A19" s="277" t="s">
        <v>1107</v>
      </c>
      <c r="B19" s="277" t="s">
        <v>1108</v>
      </c>
      <c r="C19" s="277"/>
      <c r="D19" s="277" t="s">
        <v>1107</v>
      </c>
      <c r="E19" s="277" t="s">
        <v>1108</v>
      </c>
      <c r="F19" s="276"/>
      <c r="G19" s="276"/>
      <c r="H19" s="276"/>
      <c r="I19" s="276"/>
      <c r="J19" s="276"/>
      <c r="K19" s="276"/>
      <c r="L19" s="276"/>
      <c r="M19" s="276"/>
      <c r="N19" s="276"/>
    </row>
    <row r="20" customFormat="false" ht="12.75" hidden="false" customHeight="false" outlineLevel="0" collapsed="false">
      <c r="A20" s="277" t="n">
        <v>504</v>
      </c>
      <c r="B20" s="277" t="s">
        <v>1109</v>
      </c>
      <c r="C20" s="277"/>
      <c r="D20" s="277" t="n">
        <v>504</v>
      </c>
      <c r="E20" s="277" t="s">
        <v>1109</v>
      </c>
      <c r="F20" s="276"/>
      <c r="G20" s="276"/>
      <c r="H20" s="276"/>
      <c r="I20" s="276"/>
      <c r="J20" s="276"/>
      <c r="K20" s="276"/>
      <c r="L20" s="276"/>
      <c r="M20" s="276"/>
      <c r="N20" s="276"/>
    </row>
    <row r="21" customFormat="false" ht="12.75" hidden="false" customHeight="false" outlineLevel="0" collapsed="false">
      <c r="A21" s="277" t="s">
        <v>1110</v>
      </c>
      <c r="B21" s="277" t="s">
        <v>1111</v>
      </c>
      <c r="C21" s="277"/>
      <c r="D21" s="277" t="s">
        <v>1110</v>
      </c>
      <c r="E21" s="277" t="s">
        <v>1111</v>
      </c>
      <c r="F21" s="276"/>
      <c r="G21" s="276"/>
      <c r="H21" s="276"/>
      <c r="I21" s="276"/>
      <c r="J21" s="276"/>
      <c r="K21" s="276"/>
      <c r="L21" s="276"/>
      <c r="M21" s="276"/>
      <c r="N21" s="276"/>
    </row>
    <row r="22" customFormat="false" ht="12.75" hidden="false" customHeight="false" outlineLevel="0" collapsed="false">
      <c r="A22" s="277" t="n">
        <v>600</v>
      </c>
      <c r="B22" s="277" t="s">
        <v>1112</v>
      </c>
      <c r="C22" s="277"/>
      <c r="D22" s="277" t="n">
        <v>600</v>
      </c>
      <c r="E22" s="277" t="s">
        <v>1112</v>
      </c>
      <c r="F22" s="276"/>
      <c r="G22" s="276"/>
      <c r="H22" s="276"/>
      <c r="I22" s="276"/>
      <c r="J22" s="276"/>
      <c r="K22" s="276"/>
      <c r="L22" s="276"/>
      <c r="M22" s="276"/>
      <c r="N22" s="276"/>
    </row>
    <row r="23" customFormat="false" ht="12.75" hidden="false" customHeight="false" outlineLevel="0" collapsed="false">
      <c r="A23" s="277" t="s">
        <v>1113</v>
      </c>
      <c r="B23" s="277" t="s">
        <v>1114</v>
      </c>
      <c r="C23" s="277"/>
      <c r="D23" s="277" t="s">
        <v>1113</v>
      </c>
      <c r="E23" s="277" t="s">
        <v>1114</v>
      </c>
      <c r="F23" s="276"/>
      <c r="G23" s="276"/>
      <c r="H23" s="276"/>
      <c r="I23" s="276"/>
      <c r="J23" s="276"/>
      <c r="K23" s="276"/>
      <c r="L23" s="276"/>
      <c r="M23" s="276"/>
      <c r="N23" s="276"/>
    </row>
    <row r="24" customFormat="false" ht="12.75" hidden="false" customHeight="false" outlineLevel="0" collapsed="false">
      <c r="A24" s="277" t="n">
        <v>105</v>
      </c>
      <c r="B24" s="277" t="s">
        <v>1115</v>
      </c>
      <c r="C24" s="277"/>
      <c r="D24" s="277" t="n">
        <v>105</v>
      </c>
      <c r="E24" s="277" t="s">
        <v>1115</v>
      </c>
      <c r="F24" s="276"/>
      <c r="G24" s="276"/>
      <c r="H24" s="276"/>
      <c r="I24" s="276"/>
      <c r="J24" s="276"/>
      <c r="K24" s="276"/>
      <c r="L24" s="276"/>
      <c r="M24" s="276"/>
      <c r="N24" s="276"/>
    </row>
    <row r="25" customFormat="false" ht="12.75" hidden="false" customHeight="false" outlineLevel="0" collapsed="false">
      <c r="A25" s="277" t="n">
        <v>500</v>
      </c>
      <c r="B25" s="277" t="s">
        <v>1116</v>
      </c>
      <c r="C25" s="277"/>
      <c r="D25" s="277" t="n">
        <v>500</v>
      </c>
      <c r="E25" s="277" t="s">
        <v>1116</v>
      </c>
      <c r="F25" s="276"/>
      <c r="G25" s="276"/>
      <c r="H25" s="276"/>
      <c r="I25" s="276"/>
      <c r="J25" s="276"/>
      <c r="K25" s="276"/>
      <c r="L25" s="276"/>
      <c r="M25" s="276"/>
      <c r="N25" s="276"/>
    </row>
    <row r="26" customFormat="false" ht="12.75" hidden="false" customHeight="false" outlineLevel="0" collapsed="false">
      <c r="A26" s="277" t="s">
        <v>1117</v>
      </c>
      <c r="B26" s="277" t="s">
        <v>1118</v>
      </c>
      <c r="C26" s="277"/>
      <c r="D26" s="277" t="s">
        <v>1117</v>
      </c>
      <c r="E26" s="277" t="s">
        <v>1118</v>
      </c>
      <c r="F26" s="276"/>
      <c r="G26" s="276"/>
      <c r="H26" s="276"/>
      <c r="I26" s="276"/>
      <c r="J26" s="276"/>
      <c r="K26" s="276"/>
      <c r="L26" s="276"/>
      <c r="M26" s="276"/>
      <c r="N26" s="276"/>
    </row>
    <row r="27" customFormat="false" ht="12.75" hidden="false" customHeight="false" outlineLevel="0" collapsed="false">
      <c r="A27" s="277" t="n">
        <v>810</v>
      </c>
      <c r="B27" s="277" t="s">
        <v>1119</v>
      </c>
      <c r="C27" s="277"/>
      <c r="D27" s="277" t="n">
        <v>810</v>
      </c>
      <c r="E27" s="277" t="s">
        <v>1119</v>
      </c>
      <c r="F27" s="276"/>
      <c r="G27" s="276"/>
      <c r="H27" s="276"/>
      <c r="I27" s="276"/>
      <c r="J27" s="276"/>
      <c r="K27" s="276"/>
      <c r="L27" s="276"/>
      <c r="M27" s="276"/>
      <c r="N27" s="276"/>
    </row>
    <row r="28" customFormat="false" ht="12.75" hidden="false" customHeight="false" outlineLevel="0" collapsed="false">
      <c r="A28" s="277" t="n">
        <v>716</v>
      </c>
      <c r="B28" s="277" t="s">
        <v>1120</v>
      </c>
      <c r="C28" s="277"/>
      <c r="D28" s="277" t="n">
        <v>716</v>
      </c>
      <c r="E28" s="277" t="s">
        <v>1120</v>
      </c>
      <c r="F28" s="276"/>
      <c r="G28" s="276"/>
      <c r="H28" s="276"/>
      <c r="I28" s="276"/>
      <c r="J28" s="276"/>
      <c r="K28" s="276"/>
      <c r="L28" s="276"/>
      <c r="M28" s="276"/>
      <c r="N28" s="276"/>
    </row>
    <row r="29" customFormat="false" ht="12.75" hidden="false" customHeight="false" outlineLevel="0" collapsed="false">
      <c r="A29" s="277" t="s">
        <v>1121</v>
      </c>
      <c r="B29" s="277" t="s">
        <v>1122</v>
      </c>
      <c r="C29" s="277"/>
      <c r="D29" s="277" t="s">
        <v>1121</v>
      </c>
      <c r="E29" s="277" t="s">
        <v>1122</v>
      </c>
      <c r="F29" s="276"/>
      <c r="G29" s="276"/>
      <c r="H29" s="276"/>
      <c r="I29" s="276"/>
      <c r="J29" s="276"/>
      <c r="K29" s="276"/>
      <c r="L29" s="276"/>
      <c r="M29" s="276"/>
      <c r="N29" s="276"/>
    </row>
    <row r="30" customFormat="false" ht="12.75" hidden="false" customHeight="false" outlineLevel="0" collapsed="false">
      <c r="A30" s="277" t="n">
        <v>607</v>
      </c>
      <c r="B30" s="277" t="s">
        <v>1123</v>
      </c>
      <c r="C30" s="277"/>
      <c r="D30" s="277" t="n">
        <v>607</v>
      </c>
      <c r="E30" s="277" t="s">
        <v>1123</v>
      </c>
      <c r="F30" s="276"/>
      <c r="G30" s="276"/>
      <c r="H30" s="276"/>
      <c r="I30" s="276"/>
      <c r="J30" s="276"/>
      <c r="K30" s="276"/>
      <c r="L30" s="276"/>
      <c r="M30" s="276"/>
      <c r="N30" s="276"/>
    </row>
    <row r="31" customFormat="false" ht="12.75" hidden="false" customHeight="false" outlineLevel="0" collapsed="false">
      <c r="A31" s="277" t="n">
        <v>122</v>
      </c>
      <c r="B31" s="277" t="s">
        <v>1124</v>
      </c>
      <c r="C31" s="277"/>
      <c r="D31" s="277" t="n">
        <v>122</v>
      </c>
      <c r="E31" s="277" t="s">
        <v>1124</v>
      </c>
      <c r="F31" s="276"/>
      <c r="G31" s="276"/>
      <c r="H31" s="276"/>
      <c r="I31" s="276"/>
      <c r="J31" s="276"/>
      <c r="K31" s="276"/>
      <c r="L31" s="276"/>
      <c r="M31" s="276"/>
      <c r="N31" s="276"/>
    </row>
    <row r="32" customFormat="false" ht="12.75" hidden="false" customHeight="false" outlineLevel="0" collapsed="false">
      <c r="A32" s="277" t="n">
        <v>822</v>
      </c>
      <c r="B32" s="277" t="s">
        <v>1125</v>
      </c>
      <c r="C32" s="277"/>
      <c r="D32" s="277" t="n">
        <v>822</v>
      </c>
      <c r="E32" s="277" t="s">
        <v>1125</v>
      </c>
      <c r="F32" s="276"/>
      <c r="G32" s="276"/>
      <c r="H32" s="276"/>
      <c r="I32" s="276"/>
      <c r="J32" s="276"/>
      <c r="K32" s="276"/>
      <c r="L32" s="276"/>
      <c r="M32" s="276"/>
      <c r="N32" s="276"/>
    </row>
    <row r="33" customFormat="false" ht="12.75" hidden="false" customHeight="false" outlineLevel="0" collapsed="false">
      <c r="A33" s="277" t="n">
        <v>517</v>
      </c>
      <c r="B33" s="277" t="s">
        <v>1126</v>
      </c>
      <c r="C33" s="277"/>
      <c r="D33" s="277" t="n">
        <v>517</v>
      </c>
      <c r="E33" s="277" t="s">
        <v>1126</v>
      </c>
      <c r="F33" s="276"/>
      <c r="G33" s="276"/>
      <c r="H33" s="276"/>
      <c r="I33" s="276"/>
      <c r="J33" s="276"/>
      <c r="K33" s="276"/>
      <c r="L33" s="276"/>
      <c r="M33" s="276"/>
      <c r="N33" s="276"/>
    </row>
    <row r="34" customFormat="false" ht="12.75" hidden="false" customHeight="false" outlineLevel="0" collapsed="false">
      <c r="A34" s="277" t="n">
        <v>101</v>
      </c>
      <c r="B34" s="277" t="s">
        <v>1127</v>
      </c>
      <c r="C34" s="277"/>
      <c r="D34" s="277" t="n">
        <v>101</v>
      </c>
      <c r="E34" s="277" t="s">
        <v>1127</v>
      </c>
      <c r="F34" s="276"/>
      <c r="G34" s="276"/>
      <c r="H34" s="276"/>
      <c r="I34" s="276"/>
      <c r="J34" s="276"/>
      <c r="K34" s="276"/>
      <c r="L34" s="276"/>
      <c r="M34" s="276"/>
      <c r="N34" s="276"/>
    </row>
    <row r="35" customFormat="false" ht="12.75" hidden="false" customHeight="false" outlineLevel="0" collapsed="false">
      <c r="A35" s="277" t="n">
        <v>645</v>
      </c>
      <c r="B35" s="277" t="s">
        <v>1128</v>
      </c>
      <c r="C35" s="277"/>
      <c r="D35" s="277" t="n">
        <v>645</v>
      </c>
      <c r="E35" s="277" t="s">
        <v>1128</v>
      </c>
      <c r="F35" s="276"/>
      <c r="G35" s="276"/>
      <c r="H35" s="276"/>
      <c r="I35" s="276"/>
      <c r="J35" s="276"/>
      <c r="K35" s="276"/>
      <c r="L35" s="276"/>
      <c r="M35" s="276"/>
      <c r="N35" s="276"/>
    </row>
    <row r="36" customFormat="false" ht="12.75" hidden="false" customHeight="false" outlineLevel="0" collapsed="false">
      <c r="A36" s="277" t="s">
        <v>1129</v>
      </c>
      <c r="B36" s="277" t="s">
        <v>1130</v>
      </c>
      <c r="C36" s="277"/>
      <c r="D36" s="277" t="s">
        <v>1129</v>
      </c>
      <c r="E36" s="277" t="s">
        <v>1130</v>
      </c>
      <c r="F36" s="276"/>
      <c r="G36" s="276"/>
      <c r="H36" s="276"/>
      <c r="I36" s="276"/>
      <c r="J36" s="276"/>
      <c r="K36" s="276"/>
      <c r="L36" s="276"/>
      <c r="M36" s="276"/>
      <c r="N36" s="276"/>
    </row>
    <row r="37" customFormat="false" ht="12.75" hidden="false" customHeight="false" outlineLevel="0" collapsed="false">
      <c r="A37" s="277" t="n">
        <v>604</v>
      </c>
      <c r="B37" s="277" t="s">
        <v>1131</v>
      </c>
      <c r="C37" s="277"/>
      <c r="D37" s="277" t="n">
        <v>604</v>
      </c>
      <c r="E37" s="277" t="s">
        <v>1131</v>
      </c>
      <c r="F37" s="276"/>
      <c r="G37" s="276"/>
      <c r="H37" s="276"/>
      <c r="I37" s="276"/>
      <c r="J37" s="276"/>
      <c r="K37" s="276"/>
      <c r="L37" s="276"/>
      <c r="M37" s="276"/>
      <c r="N37" s="276"/>
    </row>
    <row r="38" customFormat="false" ht="12.75" hidden="false" customHeight="false" outlineLevel="0" collapsed="false">
      <c r="A38" s="277" t="n">
        <v>813</v>
      </c>
      <c r="B38" s="277" t="s">
        <v>1132</v>
      </c>
      <c r="C38" s="277"/>
      <c r="D38" s="277" t="n">
        <v>813</v>
      </c>
      <c r="E38" s="277" t="s">
        <v>1132</v>
      </c>
      <c r="F38" s="276"/>
      <c r="G38" s="276"/>
      <c r="H38" s="276"/>
      <c r="I38" s="276"/>
      <c r="J38" s="276"/>
      <c r="K38" s="276"/>
      <c r="L38" s="276"/>
      <c r="M38" s="276"/>
      <c r="N38" s="276"/>
    </row>
    <row r="39" customFormat="false" ht="12.75" hidden="false" customHeight="false" outlineLevel="0" collapsed="false">
      <c r="A39" s="277" t="n">
        <v>108</v>
      </c>
      <c r="B39" s="277" t="s">
        <v>1133</v>
      </c>
      <c r="C39" s="277"/>
      <c r="D39" s="277" t="n">
        <v>108</v>
      </c>
      <c r="E39" s="277" t="s">
        <v>1133</v>
      </c>
      <c r="F39" s="276"/>
      <c r="G39" s="276"/>
      <c r="H39" s="276"/>
      <c r="I39" s="276"/>
      <c r="J39" s="276"/>
      <c r="K39" s="276"/>
      <c r="L39" s="276"/>
      <c r="M39" s="276"/>
      <c r="N39" s="276"/>
    </row>
    <row r="40" customFormat="false" ht="12.75" hidden="false" customHeight="false" outlineLevel="0" collapsed="false">
      <c r="A40" s="277" t="n">
        <v>127</v>
      </c>
      <c r="B40" s="277" t="s">
        <v>1134</v>
      </c>
      <c r="C40" s="277"/>
      <c r="D40" s="277" t="n">
        <v>127</v>
      </c>
      <c r="E40" s="277" t="s">
        <v>1134</v>
      </c>
      <c r="F40" s="276"/>
      <c r="G40" s="276"/>
      <c r="H40" s="276"/>
      <c r="I40" s="276"/>
      <c r="J40" s="276"/>
      <c r="K40" s="276"/>
      <c r="L40" s="276"/>
      <c r="M40" s="276"/>
      <c r="N40" s="276"/>
    </row>
    <row r="41" customFormat="false" ht="12.75" hidden="false" customHeight="false" outlineLevel="0" collapsed="false">
      <c r="A41" s="277" t="n">
        <v>702</v>
      </c>
      <c r="B41" s="277" t="s">
        <v>1135</v>
      </c>
      <c r="C41" s="277"/>
      <c r="D41" s="277" t="n">
        <v>702</v>
      </c>
      <c r="E41" s="277" t="s">
        <v>1135</v>
      </c>
      <c r="F41" s="276"/>
      <c r="G41" s="276"/>
      <c r="H41" s="276"/>
      <c r="I41" s="276"/>
      <c r="J41" s="276"/>
      <c r="K41" s="276"/>
      <c r="L41" s="276"/>
      <c r="M41" s="276"/>
      <c r="N41" s="276"/>
    </row>
    <row r="42" customFormat="false" ht="12.75" hidden="false" customHeight="false" outlineLevel="0" collapsed="false">
      <c r="A42" s="277" t="n">
        <v>711</v>
      </c>
      <c r="B42" s="277" t="s">
        <v>1136</v>
      </c>
      <c r="C42" s="277"/>
      <c r="D42" s="277" t="n">
        <v>711</v>
      </c>
      <c r="E42" s="277" t="s">
        <v>1136</v>
      </c>
      <c r="F42" s="276"/>
      <c r="G42" s="276"/>
      <c r="H42" s="276"/>
      <c r="I42" s="276"/>
      <c r="J42" s="276"/>
      <c r="K42" s="276"/>
      <c r="L42" s="276"/>
      <c r="M42" s="276"/>
      <c r="N42" s="276"/>
    </row>
    <row r="43" customFormat="false" ht="12.75" hidden="false" customHeight="false" outlineLevel="0" collapsed="false">
      <c r="A43" s="277" t="n">
        <v>606</v>
      </c>
      <c r="B43" s="277" t="s">
        <v>1137</v>
      </c>
      <c r="C43" s="277"/>
      <c r="D43" s="277" t="n">
        <v>606</v>
      </c>
      <c r="E43" s="277" t="s">
        <v>1137</v>
      </c>
      <c r="F43" s="276"/>
      <c r="G43" s="276"/>
      <c r="H43" s="276"/>
      <c r="I43" s="276"/>
      <c r="J43" s="276"/>
      <c r="K43" s="276"/>
      <c r="L43" s="276"/>
      <c r="M43" s="276"/>
      <c r="N43" s="276"/>
    </row>
    <row r="44" customFormat="false" ht="12.75" hidden="false" customHeight="false" outlineLevel="0" collapsed="false">
      <c r="A44" s="277" t="n">
        <v>112</v>
      </c>
      <c r="B44" s="277" t="s">
        <v>1138</v>
      </c>
      <c r="C44" s="277"/>
      <c r="D44" s="277" t="n">
        <v>112</v>
      </c>
      <c r="E44" s="277" t="s">
        <v>1138</v>
      </c>
      <c r="F44" s="276"/>
      <c r="G44" s="276"/>
      <c r="H44" s="276"/>
      <c r="I44" s="276"/>
      <c r="J44" s="276"/>
      <c r="K44" s="276"/>
      <c r="L44" s="276"/>
      <c r="M44" s="276"/>
      <c r="N44" s="276"/>
    </row>
    <row r="45" customFormat="false" ht="12.75" hidden="false" customHeight="false" outlineLevel="0" collapsed="false">
      <c r="A45" s="277" t="s">
        <v>1139</v>
      </c>
      <c r="B45" s="277" t="s">
        <v>1140</v>
      </c>
      <c r="C45" s="277"/>
      <c r="D45" s="277" t="s">
        <v>1139</v>
      </c>
      <c r="E45" s="277" t="s">
        <v>1140</v>
      </c>
      <c r="F45" s="276"/>
      <c r="G45" s="276"/>
      <c r="H45" s="276"/>
      <c r="I45" s="276"/>
      <c r="J45" s="276"/>
      <c r="K45" s="276"/>
      <c r="L45" s="276"/>
      <c r="M45" s="276"/>
      <c r="N45" s="276"/>
    </row>
    <row r="46" customFormat="false" ht="12.75" hidden="false" customHeight="false" outlineLevel="0" collapsed="false">
      <c r="A46" s="277" t="n">
        <v>705</v>
      </c>
      <c r="B46" s="277" t="s">
        <v>1141</v>
      </c>
      <c r="C46" s="277"/>
      <c r="D46" s="277" t="n">
        <v>705</v>
      </c>
      <c r="E46" s="277" t="s">
        <v>1141</v>
      </c>
      <c r="F46" s="276"/>
      <c r="G46" s="276"/>
      <c r="H46" s="276"/>
      <c r="I46" s="276"/>
      <c r="J46" s="276"/>
      <c r="K46" s="276"/>
      <c r="L46" s="276"/>
      <c r="M46" s="276"/>
      <c r="N46" s="276"/>
    </row>
    <row r="47" customFormat="false" ht="12.75" hidden="false" customHeight="false" outlineLevel="0" collapsed="false">
      <c r="A47" s="277" t="n">
        <v>106</v>
      </c>
      <c r="B47" s="277" t="s">
        <v>1142</v>
      </c>
      <c r="C47" s="277"/>
      <c r="D47" s="277" t="n">
        <v>106</v>
      </c>
      <c r="E47" s="277" t="s">
        <v>1142</v>
      </c>
      <c r="F47" s="276"/>
      <c r="G47" s="276"/>
      <c r="H47" s="276"/>
      <c r="I47" s="276"/>
      <c r="J47" s="276"/>
      <c r="K47" s="276"/>
      <c r="L47" s="276"/>
      <c r="M47" s="276"/>
      <c r="N47" s="276"/>
    </row>
    <row r="48" customFormat="false" ht="12.75" hidden="false" customHeight="false" outlineLevel="0" collapsed="false">
      <c r="A48" s="277" t="n">
        <v>717</v>
      </c>
      <c r="B48" s="277" t="s">
        <v>1143</v>
      </c>
      <c r="C48" s="277"/>
      <c r="D48" s="277" t="n">
        <v>717</v>
      </c>
      <c r="E48" s="277" t="s">
        <v>1143</v>
      </c>
      <c r="F48" s="276"/>
      <c r="G48" s="276"/>
      <c r="H48" s="276"/>
      <c r="I48" s="276"/>
      <c r="J48" s="276"/>
      <c r="K48" s="276"/>
      <c r="L48" s="276"/>
      <c r="M48" s="276"/>
      <c r="N48" s="276"/>
    </row>
    <row r="49" customFormat="false" ht="12.75" hidden="false" customHeight="false" outlineLevel="0" collapsed="false">
      <c r="A49" s="277" t="n">
        <v>704</v>
      </c>
      <c r="B49" s="277" t="s">
        <v>1144</v>
      </c>
      <c r="C49" s="277"/>
      <c r="D49" s="277" t="n">
        <v>704</v>
      </c>
      <c r="E49" s="277" t="s">
        <v>1144</v>
      </c>
      <c r="F49" s="276"/>
      <c r="G49" s="276"/>
      <c r="H49" s="276"/>
      <c r="I49" s="276"/>
      <c r="J49" s="276"/>
      <c r="K49" s="276"/>
      <c r="L49" s="276"/>
      <c r="M49" s="276"/>
      <c r="N49" s="276"/>
    </row>
    <row r="50" customFormat="false" ht="12.75" hidden="false" customHeight="false" outlineLevel="0" collapsed="false">
      <c r="A50" s="277" t="n">
        <v>528</v>
      </c>
      <c r="B50" s="277" t="s">
        <v>1145</v>
      </c>
      <c r="C50" s="277"/>
      <c r="D50" s="277" t="n">
        <v>528</v>
      </c>
      <c r="E50" s="277" t="s">
        <v>1145</v>
      </c>
      <c r="F50" s="276"/>
      <c r="G50" s="276"/>
      <c r="H50" s="276"/>
      <c r="I50" s="276"/>
      <c r="J50" s="276"/>
      <c r="K50" s="276"/>
      <c r="L50" s="276"/>
      <c r="M50" s="276"/>
      <c r="N50" s="276"/>
    </row>
    <row r="51" customFormat="false" ht="12.75" hidden="false" customHeight="false" outlineLevel="0" collapsed="false">
      <c r="A51" s="277" t="s">
        <v>1146</v>
      </c>
      <c r="B51" s="277" t="s">
        <v>1147</v>
      </c>
      <c r="C51" s="277"/>
      <c r="D51" s="277" t="s">
        <v>1146</v>
      </c>
      <c r="E51" s="277" t="s">
        <v>1147</v>
      </c>
      <c r="F51" s="276"/>
      <c r="G51" s="276"/>
      <c r="H51" s="276"/>
      <c r="I51" s="276"/>
      <c r="J51" s="276"/>
      <c r="K51" s="276"/>
      <c r="L51" s="276"/>
      <c r="M51" s="276"/>
      <c r="N51" s="276"/>
    </row>
    <row r="52" customFormat="false" ht="12.75" hidden="false" customHeight="false" outlineLevel="0" collapsed="false">
      <c r="A52" s="277" t="s">
        <v>1148</v>
      </c>
      <c r="B52" s="277" t="s">
        <v>1149</v>
      </c>
      <c r="C52" s="277"/>
      <c r="D52" s="277" t="s">
        <v>1148</v>
      </c>
      <c r="E52" s="277" t="s">
        <v>1149</v>
      </c>
      <c r="F52" s="276"/>
      <c r="G52" s="276"/>
      <c r="H52" s="276"/>
      <c r="I52" s="276"/>
      <c r="J52" s="276"/>
      <c r="K52" s="276"/>
      <c r="L52" s="276"/>
      <c r="M52" s="276"/>
      <c r="N52" s="276"/>
    </row>
    <row r="53" customFormat="false" ht="12.75" hidden="false" customHeight="false" outlineLevel="0" collapsed="false">
      <c r="A53" s="277" t="n">
        <v>638</v>
      </c>
      <c r="B53" s="277" t="s">
        <v>1150</v>
      </c>
      <c r="C53" s="277"/>
      <c r="D53" s="277" t="n">
        <v>638</v>
      </c>
      <c r="E53" s="277" t="s">
        <v>1150</v>
      </c>
      <c r="F53" s="276"/>
      <c r="G53" s="276"/>
      <c r="H53" s="276"/>
      <c r="I53" s="276"/>
      <c r="J53" s="276"/>
      <c r="K53" s="276"/>
      <c r="L53" s="276"/>
      <c r="M53" s="276"/>
      <c r="N53" s="276"/>
    </row>
    <row r="54" customFormat="false" ht="12.75" hidden="false" customHeight="false" outlineLevel="0" collapsed="false">
      <c r="A54" s="277" t="n">
        <v>637</v>
      </c>
      <c r="B54" s="277" t="s">
        <v>1151</v>
      </c>
      <c r="C54" s="277"/>
      <c r="D54" s="277" t="n">
        <v>637</v>
      </c>
      <c r="E54" s="277" t="s">
        <v>1151</v>
      </c>
      <c r="F54" s="276"/>
      <c r="G54" s="276"/>
      <c r="H54" s="276"/>
      <c r="I54" s="276"/>
      <c r="J54" s="276"/>
      <c r="K54" s="276"/>
      <c r="L54" s="276"/>
      <c r="M54" s="276"/>
      <c r="N54" s="276"/>
    </row>
    <row r="55" customFormat="false" ht="12.75" hidden="false" customHeight="false" outlineLevel="0" collapsed="false">
      <c r="A55" s="277" t="n">
        <v>114</v>
      </c>
      <c r="B55" s="277" t="s">
        <v>1152</v>
      </c>
      <c r="C55" s="277"/>
      <c r="D55" s="277" t="n">
        <v>114</v>
      </c>
      <c r="E55" s="277" t="s">
        <v>1152</v>
      </c>
      <c r="F55" s="276"/>
      <c r="G55" s="276"/>
      <c r="H55" s="276"/>
      <c r="I55" s="276"/>
      <c r="J55" s="276"/>
      <c r="K55" s="276"/>
      <c r="L55" s="276"/>
      <c r="M55" s="276"/>
      <c r="N55" s="276"/>
    </row>
    <row r="56" customFormat="false" ht="12.75" hidden="false" customHeight="false" outlineLevel="0" collapsed="false">
      <c r="A56" s="277" t="n">
        <v>720</v>
      </c>
      <c r="B56" s="277" t="s">
        <v>1153</v>
      </c>
      <c r="C56" s="277"/>
      <c r="D56" s="277" t="n">
        <v>720</v>
      </c>
      <c r="E56" s="277" t="s">
        <v>1153</v>
      </c>
      <c r="F56" s="276"/>
      <c r="G56" s="276"/>
      <c r="H56" s="276"/>
      <c r="I56" s="276"/>
      <c r="J56" s="276"/>
      <c r="K56" s="276"/>
      <c r="L56" s="276"/>
      <c r="M56" s="276"/>
      <c r="N56" s="276"/>
    </row>
    <row r="57" customFormat="false" ht="12.75" hidden="false" customHeight="false" outlineLevel="0" collapsed="false">
      <c r="A57" s="277" t="n">
        <v>709</v>
      </c>
      <c r="B57" s="277" t="s">
        <v>1154</v>
      </c>
      <c r="C57" s="277"/>
      <c r="D57" s="277" t="n">
        <v>709</v>
      </c>
      <c r="E57" s="277" t="s">
        <v>1154</v>
      </c>
      <c r="F57" s="276"/>
      <c r="G57" s="276"/>
      <c r="H57" s="276"/>
      <c r="I57" s="276"/>
      <c r="J57" s="276"/>
      <c r="K57" s="276"/>
      <c r="L57" s="276"/>
      <c r="M57" s="276"/>
      <c r="N57" s="276"/>
    </row>
    <row r="58" customFormat="false" ht="12.75" hidden="false" customHeight="false" outlineLevel="0" collapsed="false">
      <c r="A58" s="277" t="s">
        <v>1155</v>
      </c>
      <c r="B58" s="277" t="s">
        <v>1156</v>
      </c>
      <c r="C58" s="277"/>
      <c r="D58" s="277" t="s">
        <v>1155</v>
      </c>
      <c r="E58" s="277" t="s">
        <v>1156</v>
      </c>
      <c r="F58" s="276"/>
      <c r="G58" s="276"/>
      <c r="H58" s="276"/>
      <c r="I58" s="276"/>
      <c r="J58" s="276"/>
      <c r="K58" s="276"/>
      <c r="L58" s="276"/>
      <c r="M58" s="276"/>
      <c r="N58" s="276"/>
    </row>
    <row r="59" customFormat="false" ht="12.75" hidden="false" customHeight="false" outlineLevel="0" collapsed="false">
      <c r="A59" s="277" t="n">
        <v>627</v>
      </c>
      <c r="B59" s="277" t="s">
        <v>1157</v>
      </c>
      <c r="C59" s="277"/>
      <c r="D59" s="277" t="n">
        <v>627</v>
      </c>
      <c r="E59" s="277" t="s">
        <v>1157</v>
      </c>
      <c r="F59" s="276"/>
      <c r="G59" s="276"/>
      <c r="H59" s="276"/>
      <c r="I59" s="276"/>
      <c r="J59" s="276"/>
      <c r="K59" s="276"/>
      <c r="L59" s="276"/>
      <c r="M59" s="276"/>
      <c r="N59" s="276"/>
    </row>
    <row r="60" customFormat="false" ht="12.75" hidden="false" customHeight="false" outlineLevel="0" collapsed="false">
      <c r="A60" s="277" t="n">
        <v>804</v>
      </c>
      <c r="B60" s="277" t="s">
        <v>1158</v>
      </c>
      <c r="C60" s="277"/>
      <c r="D60" s="277" t="n">
        <v>804</v>
      </c>
      <c r="E60" s="277" t="s">
        <v>1158</v>
      </c>
      <c r="F60" s="276"/>
      <c r="G60" s="276"/>
      <c r="H60" s="276"/>
      <c r="I60" s="276"/>
      <c r="J60" s="276"/>
      <c r="K60" s="276"/>
      <c r="L60" s="276"/>
      <c r="M60" s="276"/>
      <c r="N60" s="276"/>
    </row>
    <row r="61" customFormat="false" ht="12.75" hidden="false" customHeight="false" outlineLevel="0" collapsed="false">
      <c r="A61" s="277" t="n">
        <v>515</v>
      </c>
      <c r="B61" s="277" t="s">
        <v>1159</v>
      </c>
      <c r="C61" s="277"/>
      <c r="D61" s="277" t="n">
        <v>515</v>
      </c>
      <c r="E61" s="277" t="s">
        <v>1159</v>
      </c>
      <c r="F61" s="276"/>
      <c r="G61" s="276"/>
      <c r="H61" s="276"/>
      <c r="I61" s="276"/>
      <c r="J61" s="276"/>
      <c r="K61" s="276"/>
      <c r="L61" s="276"/>
      <c r="M61" s="276"/>
      <c r="N61" s="276"/>
    </row>
    <row r="62" customFormat="false" ht="12.75" hidden="false" customHeight="false" outlineLevel="0" collapsed="false">
      <c r="A62" s="277" t="n">
        <v>807</v>
      </c>
      <c r="B62" s="277" t="s">
        <v>1160</v>
      </c>
      <c r="C62" s="277"/>
      <c r="D62" s="277" t="n">
        <v>807</v>
      </c>
      <c r="E62" s="277" t="s">
        <v>1160</v>
      </c>
      <c r="F62" s="276"/>
      <c r="G62" s="276"/>
      <c r="H62" s="276"/>
      <c r="I62" s="276"/>
      <c r="J62" s="276"/>
      <c r="K62" s="276"/>
      <c r="L62" s="276"/>
      <c r="M62" s="276"/>
      <c r="N62" s="276"/>
    </row>
    <row r="63" customFormat="false" ht="12.75" hidden="false" customHeight="false" outlineLevel="0" collapsed="false">
      <c r="A63" s="277" t="n">
        <v>823</v>
      </c>
      <c r="B63" s="277" t="s">
        <v>1161</v>
      </c>
      <c r="C63" s="277"/>
      <c r="D63" s="277" t="n">
        <v>823</v>
      </c>
      <c r="E63" s="277" t="s">
        <v>1161</v>
      </c>
      <c r="F63" s="276"/>
      <c r="G63" s="276"/>
      <c r="H63" s="276"/>
      <c r="I63" s="276"/>
      <c r="J63" s="276"/>
      <c r="K63" s="276"/>
      <c r="L63" s="276"/>
      <c r="M63" s="276"/>
      <c r="N63" s="276"/>
    </row>
    <row r="64" customFormat="false" ht="12.75" hidden="false" customHeight="false" outlineLevel="0" collapsed="false">
      <c r="A64" s="277" t="s">
        <v>1162</v>
      </c>
      <c r="B64" s="277" t="s">
        <v>1163</v>
      </c>
      <c r="C64" s="277"/>
      <c r="D64" s="277" t="s">
        <v>1162</v>
      </c>
      <c r="E64" s="277" t="s">
        <v>1163</v>
      </c>
      <c r="F64" s="276"/>
      <c r="G64" s="276"/>
      <c r="H64" s="276"/>
      <c r="I64" s="276"/>
      <c r="J64" s="276"/>
      <c r="K64" s="276"/>
      <c r="L64" s="276"/>
      <c r="M64" s="276"/>
      <c r="N64" s="276"/>
    </row>
    <row r="65" customFormat="false" ht="12.75" hidden="false" customHeight="false" outlineLevel="0" collapsed="false">
      <c r="A65" s="277" t="n">
        <v>128</v>
      </c>
      <c r="B65" s="277" t="s">
        <v>1164</v>
      </c>
      <c r="C65" s="277"/>
      <c r="D65" s="277" t="n">
        <v>128</v>
      </c>
      <c r="E65" s="277" t="s">
        <v>1164</v>
      </c>
      <c r="F65" s="276"/>
      <c r="G65" s="276"/>
      <c r="H65" s="276"/>
      <c r="I65" s="276"/>
      <c r="J65" s="276"/>
      <c r="K65" s="276"/>
      <c r="L65" s="276"/>
      <c r="M65" s="276"/>
      <c r="N65" s="276"/>
    </row>
    <row r="66" customFormat="false" ht="12.75" hidden="false" customHeight="false" outlineLevel="0" collapsed="false">
      <c r="A66" s="277" t="s">
        <v>1165</v>
      </c>
      <c r="B66" s="277" t="s">
        <v>1166</v>
      </c>
      <c r="C66" s="277"/>
      <c r="D66" s="277" t="s">
        <v>1165</v>
      </c>
      <c r="E66" s="277" t="s">
        <v>1166</v>
      </c>
      <c r="F66" s="276"/>
      <c r="G66" s="276"/>
      <c r="H66" s="276"/>
      <c r="I66" s="276"/>
      <c r="J66" s="276"/>
      <c r="K66" s="276"/>
      <c r="L66" s="276"/>
      <c r="M66" s="276"/>
      <c r="N66" s="276"/>
    </row>
    <row r="67" customFormat="false" ht="12.75" hidden="false" customHeight="false" outlineLevel="0" collapsed="false">
      <c r="A67" s="277" t="n">
        <v>712</v>
      </c>
      <c r="B67" s="277" t="s">
        <v>1167</v>
      </c>
      <c r="C67" s="277"/>
      <c r="D67" s="277" t="n">
        <v>712</v>
      </c>
      <c r="E67" s="277" t="s">
        <v>1167</v>
      </c>
      <c r="F67" s="276"/>
      <c r="G67" s="276"/>
      <c r="H67" s="276"/>
      <c r="I67" s="276"/>
      <c r="J67" s="276"/>
      <c r="K67" s="276"/>
      <c r="L67" s="276"/>
      <c r="M67" s="276"/>
      <c r="N67" s="276"/>
    </row>
    <row r="68" customFormat="false" ht="12.75" hidden="false" customHeight="false" outlineLevel="0" collapsed="false">
      <c r="A68" s="277" t="n">
        <v>107</v>
      </c>
      <c r="B68" s="277" t="s">
        <v>1168</v>
      </c>
      <c r="C68" s="277"/>
      <c r="D68" s="277" t="n">
        <v>107</v>
      </c>
      <c r="E68" s="277" t="s">
        <v>1168</v>
      </c>
      <c r="F68" s="276"/>
      <c r="G68" s="276"/>
      <c r="H68" s="276"/>
      <c r="I68" s="276"/>
      <c r="J68" s="276"/>
      <c r="K68" s="276"/>
      <c r="L68" s="276"/>
      <c r="M68" s="276"/>
      <c r="N68" s="276"/>
    </row>
    <row r="69" customFormat="false" ht="12.75" hidden="false" customHeight="false" outlineLevel="0" collapsed="false">
      <c r="A69" s="277" t="n">
        <v>806</v>
      </c>
      <c r="B69" s="277" t="s">
        <v>1169</v>
      </c>
      <c r="C69" s="277"/>
      <c r="D69" s="277" t="n">
        <v>806</v>
      </c>
      <c r="E69" s="277" t="s">
        <v>1169</v>
      </c>
      <c r="F69" s="276"/>
      <c r="G69" s="276"/>
      <c r="H69" s="276"/>
      <c r="I69" s="276"/>
      <c r="J69" s="276"/>
      <c r="K69" s="276"/>
      <c r="L69" s="276"/>
      <c r="M69" s="276"/>
      <c r="N69" s="276"/>
    </row>
    <row r="70" customFormat="false" ht="12.75" hidden="false" customHeight="false" outlineLevel="0" collapsed="false">
      <c r="A70" s="277" t="n">
        <v>601</v>
      </c>
      <c r="B70" s="277" t="s">
        <v>1170</v>
      </c>
      <c r="C70" s="277"/>
      <c r="D70" s="277" t="n">
        <v>601</v>
      </c>
      <c r="E70" s="277" t="s">
        <v>1170</v>
      </c>
      <c r="F70" s="276"/>
      <c r="G70" s="276"/>
      <c r="H70" s="276"/>
      <c r="I70" s="276"/>
      <c r="J70" s="276"/>
      <c r="K70" s="276"/>
      <c r="L70" s="276"/>
      <c r="M70" s="276"/>
      <c r="N70" s="276"/>
    </row>
    <row r="71" customFormat="false" ht="12.75" hidden="false" customHeight="false" outlineLevel="0" collapsed="false">
      <c r="A71" s="277" t="n">
        <v>123</v>
      </c>
      <c r="B71" s="277" t="s">
        <v>1171</v>
      </c>
      <c r="C71" s="277"/>
      <c r="D71" s="277" t="n">
        <v>123</v>
      </c>
      <c r="E71" s="277" t="s">
        <v>1171</v>
      </c>
      <c r="F71" s="276"/>
      <c r="G71" s="276"/>
      <c r="H71" s="276"/>
      <c r="I71" s="276"/>
      <c r="J71" s="276"/>
      <c r="K71" s="276"/>
      <c r="L71" s="276"/>
      <c r="M71" s="276"/>
      <c r="N71" s="276"/>
    </row>
    <row r="72" customFormat="false" ht="12.75" hidden="false" customHeight="false" outlineLevel="0" collapsed="false">
      <c r="A72" s="277" t="n">
        <v>110</v>
      </c>
      <c r="B72" s="277" t="s">
        <v>1172</v>
      </c>
      <c r="C72" s="277"/>
      <c r="D72" s="277" t="n">
        <v>110</v>
      </c>
      <c r="E72" s="277" t="s">
        <v>1172</v>
      </c>
      <c r="F72" s="276"/>
      <c r="G72" s="276"/>
      <c r="H72" s="276"/>
      <c r="I72" s="276"/>
      <c r="J72" s="276"/>
      <c r="K72" s="276"/>
      <c r="L72" s="276"/>
      <c r="M72" s="276"/>
      <c r="N72" s="276"/>
    </row>
    <row r="73" customFormat="false" ht="12.75" hidden="false" customHeight="false" outlineLevel="0" collapsed="false">
      <c r="A73" s="277" t="n">
        <v>802</v>
      </c>
      <c r="B73" s="277" t="s">
        <v>1173</v>
      </c>
      <c r="C73" s="277"/>
      <c r="D73" s="277" t="n">
        <v>802</v>
      </c>
      <c r="E73" s="277" t="s">
        <v>1173</v>
      </c>
      <c r="F73" s="276"/>
      <c r="G73" s="276"/>
      <c r="H73" s="276"/>
      <c r="I73" s="276"/>
      <c r="J73" s="276"/>
      <c r="K73" s="276"/>
      <c r="L73" s="276"/>
      <c r="M73" s="276"/>
      <c r="N73" s="276"/>
    </row>
    <row r="74" customFormat="false" ht="12.75" hidden="false" customHeight="false" outlineLevel="0" collapsed="false">
      <c r="A74" s="277" t="n">
        <v>718</v>
      </c>
      <c r="B74" s="277" t="s">
        <v>1174</v>
      </c>
      <c r="C74" s="277"/>
      <c r="D74" s="277" t="n">
        <v>718</v>
      </c>
      <c r="E74" s="277" t="s">
        <v>1174</v>
      </c>
      <c r="F74" s="276"/>
      <c r="G74" s="276"/>
      <c r="H74" s="276"/>
      <c r="I74" s="276"/>
      <c r="J74" s="276"/>
      <c r="K74" s="276"/>
      <c r="L74" s="276"/>
      <c r="M74" s="276"/>
      <c r="N74" s="276"/>
    </row>
    <row r="75" customFormat="false" ht="12.75" hidden="false" customHeight="false" outlineLevel="0" collapsed="false">
      <c r="A75" s="277" t="n">
        <v>721</v>
      </c>
      <c r="B75" s="277" t="s">
        <v>1175</v>
      </c>
      <c r="C75" s="277"/>
      <c r="D75" s="277" t="n">
        <v>721</v>
      </c>
      <c r="E75" s="277" t="s">
        <v>1175</v>
      </c>
      <c r="F75" s="276"/>
      <c r="G75" s="276"/>
      <c r="H75" s="276"/>
      <c r="I75" s="276"/>
      <c r="J75" s="276"/>
      <c r="K75" s="276"/>
      <c r="L75" s="276"/>
      <c r="M75" s="276"/>
      <c r="N75" s="276"/>
    </row>
    <row r="76" customFormat="false" ht="12.75" hidden="false" customHeight="false" outlineLevel="0" collapsed="false">
      <c r="A76" s="277" t="n">
        <v>510</v>
      </c>
      <c r="B76" s="277" t="s">
        <v>1176</v>
      </c>
      <c r="C76" s="277"/>
      <c r="D76" s="277" t="n">
        <v>510</v>
      </c>
      <c r="E76" s="277" t="s">
        <v>1176</v>
      </c>
      <c r="F76" s="276"/>
      <c r="G76" s="276"/>
      <c r="H76" s="276"/>
      <c r="I76" s="276"/>
      <c r="J76" s="276"/>
      <c r="K76" s="276"/>
      <c r="L76" s="276"/>
      <c r="M76" s="276"/>
      <c r="N76" s="276"/>
    </row>
    <row r="77" customFormat="false" ht="12.75" hidden="false" customHeight="false" outlineLevel="0" collapsed="false">
      <c r="A77" s="277" t="n">
        <v>113</v>
      </c>
      <c r="B77" s="277" t="s">
        <v>1177</v>
      </c>
      <c r="C77" s="277"/>
      <c r="D77" s="277" t="n">
        <v>113</v>
      </c>
      <c r="E77" s="277" t="s">
        <v>1177</v>
      </c>
      <c r="F77" s="276"/>
      <c r="G77" s="276"/>
      <c r="H77" s="276"/>
      <c r="I77" s="276"/>
      <c r="J77" s="276"/>
      <c r="K77" s="276"/>
      <c r="L77" s="276"/>
      <c r="M77" s="276"/>
      <c r="N77" s="276"/>
    </row>
    <row r="78" customFormat="false" ht="12.75" hidden="false" customHeight="false" outlineLevel="0" collapsed="false">
      <c r="A78" s="277" t="s">
        <v>1178</v>
      </c>
      <c r="B78" s="277" t="s">
        <v>1179</v>
      </c>
      <c r="C78" s="277"/>
      <c r="D78" s="277" t="s">
        <v>1178</v>
      </c>
      <c r="E78" s="277" t="s">
        <v>1179</v>
      </c>
      <c r="F78" s="276"/>
      <c r="G78" s="276"/>
      <c r="H78" s="276"/>
      <c r="I78" s="276"/>
      <c r="J78" s="276"/>
      <c r="K78" s="276"/>
      <c r="L78" s="276"/>
      <c r="M78" s="276"/>
      <c r="N78" s="276"/>
    </row>
    <row r="79" customFormat="false" ht="12.75" hidden="false" customHeight="false" outlineLevel="0" collapsed="false">
      <c r="A79" s="277" t="n">
        <v>526</v>
      </c>
      <c r="B79" s="277" t="s">
        <v>1180</v>
      </c>
      <c r="C79" s="277"/>
      <c r="D79" s="277" t="n">
        <v>526</v>
      </c>
      <c r="E79" s="277" t="s">
        <v>1180</v>
      </c>
      <c r="F79" s="276"/>
      <c r="G79" s="276"/>
      <c r="H79" s="276"/>
      <c r="I79" s="276"/>
      <c r="J79" s="276"/>
      <c r="K79" s="276"/>
      <c r="L79" s="276"/>
      <c r="M79" s="276"/>
      <c r="N79" s="276"/>
    </row>
    <row r="80" customFormat="false" ht="12.75" hidden="false" customHeight="false" outlineLevel="0" collapsed="false">
      <c r="A80" s="277" t="n">
        <v>619</v>
      </c>
      <c r="B80" s="277" t="s">
        <v>1181</v>
      </c>
      <c r="C80" s="277"/>
      <c r="D80" s="277" t="n">
        <v>619</v>
      </c>
      <c r="E80" s="277" t="s">
        <v>1181</v>
      </c>
      <c r="F80" s="276"/>
      <c r="G80" s="276"/>
      <c r="H80" s="276"/>
      <c r="I80" s="276"/>
      <c r="J80" s="276"/>
      <c r="K80" s="276"/>
      <c r="L80" s="276"/>
      <c r="M80" s="276"/>
      <c r="N80" s="276"/>
    </row>
    <row r="81" customFormat="false" ht="12.75" hidden="false" customHeight="false" outlineLevel="0" collapsed="false">
      <c r="A81" s="277" t="s">
        <v>1182</v>
      </c>
      <c r="B81" s="277" t="s">
        <v>1183</v>
      </c>
      <c r="C81" s="277"/>
      <c r="D81" s="277" t="s">
        <v>1182</v>
      </c>
      <c r="E81" s="277" t="s">
        <v>1183</v>
      </c>
      <c r="F81" s="276"/>
      <c r="G81" s="276"/>
      <c r="H81" s="276"/>
      <c r="I81" s="276"/>
      <c r="J81" s="276"/>
      <c r="K81" s="276"/>
      <c r="L81" s="276"/>
      <c r="M81" s="276"/>
      <c r="N81" s="276"/>
    </row>
    <row r="82" customFormat="false" ht="12.75" hidden="false" customHeight="false" outlineLevel="0" collapsed="false">
      <c r="A82" s="277" t="s">
        <v>1184</v>
      </c>
      <c r="B82" s="277" t="s">
        <v>1185</v>
      </c>
      <c r="C82" s="277"/>
      <c r="D82" s="277" t="s">
        <v>1184</v>
      </c>
      <c r="E82" s="277" t="s">
        <v>1185</v>
      </c>
      <c r="F82" s="276"/>
      <c r="G82" s="276"/>
      <c r="H82" s="276"/>
      <c r="I82" s="276"/>
      <c r="J82" s="276"/>
      <c r="K82" s="276"/>
      <c r="L82" s="276"/>
      <c r="M82" s="276"/>
      <c r="N82" s="276"/>
    </row>
    <row r="83" customFormat="false" ht="12.75" hidden="false" customHeight="false" outlineLevel="0" collapsed="false">
      <c r="A83" s="277" t="n">
        <v>635</v>
      </c>
      <c r="B83" s="277" t="s">
        <v>1186</v>
      </c>
      <c r="C83" s="277"/>
      <c r="D83" s="277" t="n">
        <v>635</v>
      </c>
      <c r="E83" s="277" t="s">
        <v>1186</v>
      </c>
      <c r="F83" s="276"/>
      <c r="G83" s="276"/>
      <c r="H83" s="276"/>
      <c r="I83" s="276"/>
      <c r="J83" s="276"/>
      <c r="K83" s="276"/>
      <c r="L83" s="276"/>
      <c r="M83" s="276"/>
      <c r="N83" s="276"/>
    </row>
    <row r="84" customFormat="false" ht="12.75" hidden="false" customHeight="false" outlineLevel="0" collapsed="false">
      <c r="A84" s="277" t="n">
        <v>647</v>
      </c>
      <c r="B84" s="277" t="s">
        <v>1187</v>
      </c>
      <c r="C84" s="277"/>
      <c r="D84" s="277" t="n">
        <v>647</v>
      </c>
      <c r="E84" s="277" t="s">
        <v>1187</v>
      </c>
      <c r="F84" s="276"/>
      <c r="G84" s="276"/>
      <c r="H84" s="276"/>
      <c r="I84" s="276"/>
      <c r="J84" s="276"/>
      <c r="K84" s="276"/>
      <c r="L84" s="276"/>
      <c r="M84" s="276"/>
      <c r="N84" s="276"/>
    </row>
    <row r="85" customFormat="false" ht="12.75" hidden="false" customHeight="false" outlineLevel="0" collapsed="false">
      <c r="A85" s="277" t="n">
        <v>124</v>
      </c>
      <c r="B85" s="277" t="s">
        <v>1188</v>
      </c>
      <c r="C85" s="277"/>
      <c r="D85" s="277" t="n">
        <v>124</v>
      </c>
      <c r="E85" s="277" t="s">
        <v>1188</v>
      </c>
      <c r="F85" s="276"/>
      <c r="G85" s="276"/>
      <c r="H85" s="276"/>
      <c r="I85" s="276"/>
      <c r="J85" s="276"/>
      <c r="K85" s="276"/>
      <c r="L85" s="276"/>
      <c r="M85" s="276"/>
      <c r="N85" s="276"/>
    </row>
    <row r="86" customFormat="false" ht="12.75" hidden="false" customHeight="false" outlineLevel="0" collapsed="false">
      <c r="A86" s="277" t="s">
        <v>1189</v>
      </c>
      <c r="B86" s="277" t="s">
        <v>1190</v>
      </c>
      <c r="C86" s="277"/>
      <c r="D86" s="277" t="s">
        <v>1189</v>
      </c>
      <c r="E86" s="277" t="s">
        <v>1190</v>
      </c>
      <c r="F86" s="276"/>
      <c r="G86" s="276"/>
      <c r="H86" s="276"/>
      <c r="I86" s="276"/>
      <c r="J86" s="276"/>
      <c r="K86" s="276"/>
      <c r="L86" s="276"/>
      <c r="M86" s="276"/>
      <c r="N86" s="276"/>
    </row>
    <row r="87" customFormat="false" ht="12.75" hidden="false" customHeight="false" outlineLevel="0" collapsed="false">
      <c r="A87" s="277" t="n">
        <v>626</v>
      </c>
      <c r="B87" s="277" t="s">
        <v>1191</v>
      </c>
      <c r="C87" s="277"/>
      <c r="D87" s="277" t="n">
        <v>626</v>
      </c>
      <c r="E87" s="277" t="s">
        <v>1191</v>
      </c>
      <c r="F87" s="276"/>
      <c r="G87" s="276"/>
      <c r="H87" s="276"/>
      <c r="I87" s="276"/>
      <c r="J87" s="276"/>
      <c r="K87" s="276"/>
      <c r="L87" s="276"/>
      <c r="M87" s="276"/>
      <c r="N87" s="276"/>
    </row>
    <row r="88" customFormat="false" ht="12.75" hidden="false" customHeight="false" outlineLevel="0" collapsed="false">
      <c r="A88" s="277" t="n">
        <v>513</v>
      </c>
      <c r="B88" s="277" t="s">
        <v>1192</v>
      </c>
      <c r="C88" s="277"/>
      <c r="D88" s="277" t="n">
        <v>513</v>
      </c>
      <c r="E88" s="277" t="s">
        <v>1192</v>
      </c>
      <c r="F88" s="276"/>
      <c r="G88" s="276"/>
      <c r="H88" s="276"/>
      <c r="I88" s="276"/>
      <c r="J88" s="276"/>
      <c r="K88" s="276"/>
      <c r="L88" s="276"/>
      <c r="M88" s="276"/>
      <c r="N88" s="276"/>
    </row>
    <row r="89" customFormat="false" ht="12.75" hidden="false" customHeight="false" outlineLevel="0" collapsed="false">
      <c r="A89" s="277" t="s">
        <v>1193</v>
      </c>
      <c r="B89" s="277" t="s">
        <v>1194</v>
      </c>
      <c r="C89" s="277"/>
      <c r="D89" s="277" t="s">
        <v>1193</v>
      </c>
      <c r="E89" s="277" t="s">
        <v>1194</v>
      </c>
      <c r="F89" s="276"/>
      <c r="G89" s="276"/>
      <c r="H89" s="276"/>
      <c r="I89" s="276"/>
      <c r="J89" s="276"/>
      <c r="K89" s="276"/>
      <c r="L89" s="276"/>
      <c r="M89" s="276"/>
      <c r="N89" s="276"/>
    </row>
    <row r="90" customFormat="false" ht="12.75" hidden="false" customHeight="false" outlineLevel="0" collapsed="false">
      <c r="A90" s="277" t="s">
        <v>1195</v>
      </c>
      <c r="B90" s="277" t="s">
        <v>1196</v>
      </c>
      <c r="C90" s="277"/>
      <c r="D90" s="277" t="s">
        <v>1195</v>
      </c>
      <c r="E90" s="277" t="s">
        <v>1196</v>
      </c>
      <c r="F90" s="276"/>
      <c r="G90" s="276"/>
      <c r="H90" s="276"/>
      <c r="I90" s="276"/>
      <c r="J90" s="276"/>
      <c r="K90" s="276"/>
      <c r="L90" s="276"/>
      <c r="M90" s="276"/>
      <c r="N90" s="276"/>
    </row>
    <row r="91" customFormat="false" ht="12.75" hidden="false" customHeight="false" outlineLevel="0" collapsed="false">
      <c r="A91" s="277" t="s">
        <v>1197</v>
      </c>
      <c r="B91" s="277" t="s">
        <v>1198</v>
      </c>
      <c r="C91" s="277"/>
      <c r="D91" s="277" t="s">
        <v>1197</v>
      </c>
      <c r="E91" s="277" t="s">
        <v>1198</v>
      </c>
      <c r="F91" s="276"/>
      <c r="G91" s="276"/>
      <c r="H91" s="276"/>
      <c r="I91" s="276"/>
      <c r="J91" s="276"/>
      <c r="K91" s="276"/>
      <c r="L91" s="276"/>
      <c r="M91" s="276"/>
      <c r="N91" s="276"/>
    </row>
    <row r="92" customFormat="false" ht="12.75" hidden="false" customHeight="false" outlineLevel="0" collapsed="false">
      <c r="A92" s="277" t="s">
        <v>1199</v>
      </c>
      <c r="B92" s="277" t="s">
        <v>1200</v>
      </c>
      <c r="C92" s="277"/>
      <c r="D92" s="277" t="s">
        <v>1199</v>
      </c>
      <c r="E92" s="277" t="s">
        <v>1200</v>
      </c>
      <c r="F92" s="276"/>
      <c r="G92" s="276"/>
      <c r="H92" s="276"/>
      <c r="I92" s="276"/>
      <c r="J92" s="276"/>
      <c r="K92" s="276"/>
      <c r="L92" s="276"/>
      <c r="M92" s="276"/>
      <c r="N92" s="276"/>
    </row>
    <row r="93" customFormat="false" ht="12.75" hidden="false" customHeight="false" outlineLevel="0" collapsed="false">
      <c r="A93" s="277" t="n">
        <v>819</v>
      </c>
      <c r="B93" s="277" t="s">
        <v>1201</v>
      </c>
      <c r="C93" s="277"/>
      <c r="D93" s="277" t="n">
        <v>819</v>
      </c>
      <c r="E93" s="277" t="s">
        <v>1201</v>
      </c>
      <c r="F93" s="276"/>
      <c r="G93" s="276"/>
      <c r="H93" s="276"/>
      <c r="I93" s="276"/>
      <c r="J93" s="276"/>
      <c r="K93" s="276"/>
      <c r="L93" s="276"/>
      <c r="M93" s="276"/>
      <c r="N93" s="276"/>
    </row>
    <row r="94" customFormat="false" ht="12.75" hidden="false" customHeight="false" outlineLevel="0" collapsed="false">
      <c r="A94" s="277" t="n">
        <v>816</v>
      </c>
      <c r="B94" s="277" t="s">
        <v>1202</v>
      </c>
      <c r="C94" s="277"/>
      <c r="D94" s="277" t="n">
        <v>816</v>
      </c>
      <c r="E94" s="277" t="s">
        <v>1202</v>
      </c>
      <c r="F94" s="276"/>
      <c r="G94" s="276"/>
      <c r="H94" s="276"/>
      <c r="I94" s="276"/>
      <c r="J94" s="276"/>
      <c r="K94" s="276"/>
      <c r="L94" s="276"/>
      <c r="M94" s="276"/>
      <c r="N94" s="276"/>
    </row>
    <row r="95" customFormat="false" ht="12.75" hidden="false" customHeight="false" outlineLevel="0" collapsed="false">
      <c r="A95" s="277" t="n">
        <v>642</v>
      </c>
      <c r="B95" s="277" t="s">
        <v>1203</v>
      </c>
      <c r="C95" s="277"/>
      <c r="D95" s="277" t="n">
        <v>642</v>
      </c>
      <c r="E95" s="277" t="s">
        <v>1203</v>
      </c>
      <c r="F95" s="276"/>
      <c r="G95" s="276"/>
      <c r="H95" s="276"/>
      <c r="I95" s="276"/>
      <c r="J95" s="276"/>
      <c r="K95" s="276"/>
      <c r="L95" s="276"/>
      <c r="M95" s="276"/>
      <c r="N95" s="276"/>
    </row>
    <row r="96" customFormat="false" ht="12.75" hidden="false" customHeight="false" outlineLevel="0" collapsed="false">
      <c r="A96" s="277" t="n">
        <v>800</v>
      </c>
      <c r="B96" s="277" t="s">
        <v>1204</v>
      </c>
      <c r="C96" s="277"/>
      <c r="D96" s="277" t="n">
        <v>800</v>
      </c>
      <c r="E96" s="277" t="s">
        <v>1204</v>
      </c>
      <c r="F96" s="276"/>
      <c r="G96" s="276"/>
      <c r="H96" s="276"/>
      <c r="I96" s="276"/>
      <c r="J96" s="276"/>
      <c r="K96" s="276"/>
      <c r="L96" s="276"/>
      <c r="M96" s="276"/>
      <c r="N96" s="276"/>
    </row>
    <row r="97" customFormat="false" ht="12.75" hidden="false" customHeight="false" outlineLevel="0" collapsed="false">
      <c r="A97" s="277" t="n">
        <v>527</v>
      </c>
      <c r="B97" s="277" t="s">
        <v>1205</v>
      </c>
      <c r="C97" s="277"/>
      <c r="D97" s="277" t="n">
        <v>527</v>
      </c>
      <c r="E97" s="277" t="s">
        <v>1205</v>
      </c>
      <c r="F97" s="276"/>
      <c r="G97" s="276"/>
      <c r="H97" s="276"/>
      <c r="I97" s="276"/>
      <c r="J97" s="276"/>
      <c r="K97" s="276"/>
      <c r="L97" s="276"/>
      <c r="M97" s="276"/>
      <c r="N97" s="276"/>
    </row>
    <row r="98" customFormat="false" ht="12.75" hidden="false" customHeight="false" outlineLevel="0" collapsed="false">
      <c r="A98" s="277" t="n">
        <v>707</v>
      </c>
      <c r="B98" s="277" t="s">
        <v>1206</v>
      </c>
      <c r="C98" s="277"/>
      <c r="D98" s="277" t="n">
        <v>707</v>
      </c>
      <c r="E98" s="277" t="s">
        <v>1206</v>
      </c>
      <c r="F98" s="276"/>
      <c r="G98" s="276"/>
      <c r="H98" s="276"/>
      <c r="I98" s="276"/>
      <c r="J98" s="276"/>
      <c r="K98" s="276"/>
      <c r="L98" s="276"/>
      <c r="M98" s="276"/>
      <c r="N98" s="276"/>
    </row>
    <row r="99" customFormat="false" ht="12.75" hidden="false" customHeight="false" outlineLevel="0" collapsed="false">
      <c r="A99" s="277" t="n">
        <v>706</v>
      </c>
      <c r="B99" s="277" t="s">
        <v>1207</v>
      </c>
      <c r="C99" s="277"/>
      <c r="D99" s="277" t="n">
        <v>706</v>
      </c>
      <c r="E99" s="277" t="s">
        <v>1207</v>
      </c>
      <c r="F99" s="276"/>
      <c r="G99" s="276"/>
      <c r="H99" s="276"/>
      <c r="I99" s="276"/>
      <c r="J99" s="276"/>
      <c r="K99" s="276"/>
      <c r="L99" s="276"/>
      <c r="M99" s="276"/>
      <c r="N99" s="276"/>
    </row>
    <row r="100" customFormat="false" ht="12.75" hidden="false" customHeight="false" outlineLevel="0" collapsed="false">
      <c r="A100" s="277" t="s">
        <v>1208</v>
      </c>
      <c r="B100" s="277" t="s">
        <v>1209</v>
      </c>
      <c r="C100" s="277"/>
      <c r="D100" s="277" t="s">
        <v>1208</v>
      </c>
      <c r="E100" s="277" t="s">
        <v>1209</v>
      </c>
      <c r="F100" s="276"/>
      <c r="G100" s="276"/>
      <c r="H100" s="276"/>
      <c r="I100" s="276"/>
      <c r="J100" s="276"/>
      <c r="K100" s="276"/>
      <c r="L100" s="276"/>
      <c r="M100" s="276"/>
      <c r="N100" s="276"/>
    </row>
    <row r="101" customFormat="false" ht="12.75" hidden="false" customHeight="false" outlineLevel="0" collapsed="false">
      <c r="A101" s="277" t="n">
        <v>805</v>
      </c>
      <c r="B101" s="277" t="s">
        <v>1210</v>
      </c>
      <c r="C101" s="277"/>
      <c r="D101" s="277" t="n">
        <v>805</v>
      </c>
      <c r="E101" s="277" t="s">
        <v>1210</v>
      </c>
      <c r="F101" s="276"/>
      <c r="G101" s="276"/>
      <c r="H101" s="276"/>
      <c r="I101" s="276"/>
      <c r="J101" s="276"/>
      <c r="K101" s="276"/>
      <c r="L101" s="276"/>
      <c r="M101" s="276"/>
      <c r="N101" s="276"/>
    </row>
    <row r="102" customFormat="false" ht="12.75" hidden="false" customHeight="false" outlineLevel="0" collapsed="false">
      <c r="A102" s="277" t="n">
        <v>639</v>
      </c>
      <c r="B102" s="277" t="s">
        <v>1211</v>
      </c>
      <c r="C102" s="277"/>
      <c r="D102" s="277" t="n">
        <v>639</v>
      </c>
      <c r="E102" s="277" t="s">
        <v>1211</v>
      </c>
      <c r="F102" s="276"/>
      <c r="G102" s="276"/>
      <c r="H102" s="276"/>
      <c r="I102" s="276"/>
      <c r="J102" s="276"/>
      <c r="K102" s="276"/>
      <c r="L102" s="276"/>
      <c r="M102" s="276"/>
      <c r="N102" s="276"/>
    </row>
    <row r="103" customFormat="false" ht="12.75" hidden="false" customHeight="false" outlineLevel="0" collapsed="false">
      <c r="A103" s="277" t="n">
        <v>801</v>
      </c>
      <c r="B103" s="277" t="s">
        <v>1212</v>
      </c>
      <c r="C103" s="277"/>
      <c r="D103" s="277" t="n">
        <v>801</v>
      </c>
      <c r="E103" s="277" t="s">
        <v>1212</v>
      </c>
      <c r="F103" s="276"/>
      <c r="G103" s="276"/>
      <c r="H103" s="276"/>
      <c r="I103" s="276"/>
      <c r="J103" s="276"/>
      <c r="K103" s="276"/>
      <c r="L103" s="276"/>
      <c r="M103" s="276"/>
      <c r="N103" s="276"/>
    </row>
    <row r="104" customFormat="false" ht="12.75" hidden="false" customHeight="false" outlineLevel="0" collapsed="false">
      <c r="A104" s="277" t="s">
        <v>1213</v>
      </c>
      <c r="B104" s="277" t="s">
        <v>1214</v>
      </c>
      <c r="C104" s="277"/>
      <c r="D104" s="277" t="s">
        <v>1213</v>
      </c>
      <c r="E104" s="277" t="s">
        <v>1214</v>
      </c>
      <c r="F104" s="276"/>
      <c r="G104" s="276"/>
      <c r="H104" s="276"/>
      <c r="I104" s="276"/>
      <c r="J104" s="276"/>
      <c r="K104" s="276"/>
      <c r="L104" s="276"/>
      <c r="M104" s="276"/>
      <c r="N104" s="276"/>
    </row>
    <row r="105" customFormat="false" ht="12.75" hidden="false" customHeight="false" outlineLevel="0" collapsed="false">
      <c r="A105" s="277" t="n">
        <v>130</v>
      </c>
      <c r="B105" s="277" t="s">
        <v>1215</v>
      </c>
      <c r="C105" s="277"/>
      <c r="D105" s="277" t="n">
        <v>130</v>
      </c>
      <c r="E105" s="277" t="s">
        <v>1215</v>
      </c>
      <c r="F105" s="276"/>
      <c r="G105" s="276"/>
      <c r="H105" s="276"/>
      <c r="I105" s="276"/>
      <c r="J105" s="276"/>
      <c r="K105" s="276"/>
      <c r="L105" s="276"/>
      <c r="M105" s="276"/>
      <c r="N105" s="276"/>
    </row>
    <row r="106" customFormat="false" ht="12.75" hidden="false" customHeight="false" outlineLevel="0" collapsed="false">
      <c r="A106" s="277" t="s">
        <v>1216</v>
      </c>
      <c r="B106" s="277" t="s">
        <v>1217</v>
      </c>
      <c r="C106" s="277"/>
      <c r="D106" s="277" t="s">
        <v>1216</v>
      </c>
      <c r="E106" s="277" t="s">
        <v>1217</v>
      </c>
      <c r="F106" s="276"/>
      <c r="G106" s="276"/>
      <c r="H106" s="276"/>
      <c r="I106" s="276"/>
      <c r="J106" s="276"/>
      <c r="K106" s="276"/>
      <c r="L106" s="276"/>
      <c r="M106" s="276"/>
      <c r="N106" s="276"/>
    </row>
    <row r="107" customFormat="false" ht="12.75" hidden="false" customHeight="false" outlineLevel="0" collapsed="false">
      <c r="A107" s="277" t="s">
        <v>1218</v>
      </c>
      <c r="B107" s="277" t="s">
        <v>1219</v>
      </c>
      <c r="C107" s="277"/>
      <c r="D107" s="277" t="s">
        <v>1218</v>
      </c>
      <c r="E107" s="277" t="s">
        <v>1219</v>
      </c>
      <c r="F107" s="276"/>
      <c r="G107" s="276"/>
      <c r="H107" s="276"/>
      <c r="I107" s="276"/>
      <c r="J107" s="276"/>
      <c r="K107" s="276"/>
      <c r="L107" s="276"/>
      <c r="M107" s="276"/>
      <c r="N107" s="276"/>
    </row>
    <row r="108" customFormat="false" ht="12.75" hidden="false" customHeight="false" outlineLevel="0" collapsed="false">
      <c r="A108" s="277" t="s">
        <v>1220</v>
      </c>
      <c r="B108" s="277" t="s">
        <v>1221</v>
      </c>
      <c r="C108" s="277"/>
      <c r="D108" s="277" t="s">
        <v>1220</v>
      </c>
      <c r="E108" s="277" t="s">
        <v>1221</v>
      </c>
      <c r="F108" s="276"/>
      <c r="G108" s="276"/>
      <c r="H108" s="276"/>
      <c r="I108" s="276"/>
      <c r="J108" s="276"/>
      <c r="K108" s="276"/>
      <c r="L108" s="276"/>
      <c r="M108" s="276"/>
      <c r="N108" s="276"/>
    </row>
    <row r="109" customFormat="false" ht="12.75" hidden="false" customHeight="false" outlineLevel="0" collapsed="false">
      <c r="A109" s="277" t="s">
        <v>1222</v>
      </c>
      <c r="B109" s="277" t="s">
        <v>1223</v>
      </c>
      <c r="C109" s="277"/>
      <c r="D109" s="277" t="s">
        <v>1222</v>
      </c>
      <c r="E109" s="277" t="s">
        <v>1223</v>
      </c>
      <c r="F109" s="276"/>
      <c r="G109" s="276"/>
      <c r="H109" s="276"/>
      <c r="I109" s="276"/>
      <c r="J109" s="276"/>
      <c r="K109" s="276"/>
      <c r="L109" s="276"/>
      <c r="M109" s="276"/>
      <c r="N109" s="276"/>
    </row>
    <row r="110" customFormat="false" ht="12.75" hidden="false" customHeight="false" outlineLevel="0" collapsed="false">
      <c r="A110" s="277" t="s">
        <v>1224</v>
      </c>
      <c r="B110" s="277" t="s">
        <v>1225</v>
      </c>
      <c r="C110" s="277"/>
      <c r="D110" s="277" t="s">
        <v>1224</v>
      </c>
      <c r="E110" s="277" t="s">
        <v>1225</v>
      </c>
      <c r="F110" s="276"/>
      <c r="G110" s="276"/>
      <c r="H110" s="276"/>
      <c r="I110" s="276"/>
      <c r="J110" s="276"/>
      <c r="K110" s="276"/>
      <c r="L110" s="276"/>
      <c r="M110" s="276"/>
      <c r="N110" s="276"/>
    </row>
    <row r="111" customFormat="false" ht="12.75" hidden="false" customHeight="false" outlineLevel="0" collapsed="false">
      <c r="A111" s="277" t="s">
        <v>1226</v>
      </c>
      <c r="B111" s="277" t="s">
        <v>1227</v>
      </c>
      <c r="C111" s="277"/>
      <c r="D111" s="277" t="s">
        <v>1226</v>
      </c>
      <c r="E111" s="277" t="s">
        <v>1227</v>
      </c>
      <c r="F111" s="276"/>
      <c r="G111" s="276"/>
      <c r="H111" s="276"/>
      <c r="I111" s="276"/>
      <c r="J111" s="276"/>
      <c r="K111" s="276"/>
      <c r="L111" s="276"/>
      <c r="M111" s="276"/>
      <c r="N111" s="276"/>
    </row>
    <row r="112" customFormat="false" ht="12.75" hidden="false" customHeight="false" outlineLevel="0" collapsed="false">
      <c r="A112" s="277" t="n">
        <v>524</v>
      </c>
      <c r="B112" s="277" t="s">
        <v>1228</v>
      </c>
      <c r="C112" s="277"/>
      <c r="D112" s="277" t="n">
        <v>524</v>
      </c>
      <c r="E112" s="277" t="s">
        <v>1228</v>
      </c>
      <c r="F112" s="276"/>
      <c r="G112" s="276"/>
      <c r="H112" s="276"/>
      <c r="I112" s="276"/>
      <c r="J112" s="276"/>
      <c r="K112" s="276"/>
      <c r="L112" s="276"/>
      <c r="M112" s="276"/>
      <c r="N112" s="276"/>
    </row>
    <row r="113" customFormat="false" ht="12.75" hidden="false" customHeight="false" outlineLevel="0" collapsed="false">
      <c r="A113" s="277" t="s">
        <v>1229</v>
      </c>
      <c r="B113" s="277" t="s">
        <v>1230</v>
      </c>
      <c r="C113" s="277"/>
      <c r="D113" s="277" t="s">
        <v>1229</v>
      </c>
      <c r="E113" s="277" t="s">
        <v>1230</v>
      </c>
      <c r="F113" s="276"/>
      <c r="G113" s="276"/>
      <c r="H113" s="276"/>
      <c r="I113" s="276"/>
      <c r="J113" s="276"/>
      <c r="K113" s="276"/>
      <c r="L113" s="276"/>
      <c r="M113" s="276"/>
      <c r="N113" s="276"/>
    </row>
    <row r="114" customFormat="false" ht="12.75" hidden="false" customHeight="false" outlineLevel="0" collapsed="false">
      <c r="A114" s="277" t="s">
        <v>1231</v>
      </c>
      <c r="B114" s="277" t="s">
        <v>1232</v>
      </c>
      <c r="C114" s="277"/>
      <c r="D114" s="277" t="s">
        <v>1231</v>
      </c>
      <c r="E114" s="277" t="s">
        <v>1232</v>
      </c>
      <c r="F114" s="276"/>
      <c r="G114" s="276"/>
      <c r="H114" s="276"/>
      <c r="I114" s="276"/>
      <c r="J114" s="276"/>
      <c r="K114" s="276"/>
      <c r="L114" s="276"/>
      <c r="M114" s="276"/>
      <c r="N114" s="276"/>
    </row>
    <row r="115" customFormat="false" ht="12.75" hidden="false" customHeight="false" outlineLevel="0" collapsed="false">
      <c r="A115" s="277" t="n">
        <v>708</v>
      </c>
      <c r="B115" s="277" t="s">
        <v>1233</v>
      </c>
      <c r="C115" s="277"/>
      <c r="D115" s="277" t="n">
        <v>708</v>
      </c>
      <c r="E115" s="277" t="s">
        <v>1233</v>
      </c>
      <c r="F115" s="276"/>
      <c r="G115" s="276"/>
      <c r="H115" s="276"/>
      <c r="I115" s="276"/>
      <c r="J115" s="276"/>
      <c r="K115" s="276"/>
      <c r="L115" s="276"/>
      <c r="M115" s="276"/>
      <c r="N115" s="276"/>
    </row>
    <row r="116" customFormat="false" ht="12.75" hidden="false" customHeight="false" outlineLevel="0" collapsed="false">
      <c r="A116" s="277" t="s">
        <v>1234</v>
      </c>
      <c r="B116" s="277" t="s">
        <v>1235</v>
      </c>
      <c r="C116" s="277"/>
      <c r="D116" s="277" t="s">
        <v>1234</v>
      </c>
      <c r="E116" s="277" t="s">
        <v>1235</v>
      </c>
      <c r="F116" s="276"/>
      <c r="G116" s="276"/>
      <c r="H116" s="276"/>
      <c r="I116" s="276"/>
      <c r="J116" s="276"/>
      <c r="K116" s="276"/>
      <c r="L116" s="276"/>
      <c r="M116" s="276"/>
      <c r="N116" s="276"/>
    </row>
    <row r="117" customFormat="false" ht="12.75" hidden="false" customHeight="false" outlineLevel="0" collapsed="false">
      <c r="A117" s="277" t="s">
        <v>1236</v>
      </c>
      <c r="B117" s="277" t="s">
        <v>1237</v>
      </c>
      <c r="C117" s="277"/>
      <c r="D117" s="277" t="s">
        <v>1236</v>
      </c>
      <c r="E117" s="277" t="s">
        <v>1237</v>
      </c>
      <c r="F117" s="276"/>
      <c r="G117" s="276"/>
      <c r="H117" s="276"/>
      <c r="I117" s="276"/>
      <c r="J117" s="276"/>
      <c r="K117" s="276"/>
      <c r="L117" s="276"/>
      <c r="M117" s="276"/>
      <c r="N117" s="276"/>
    </row>
    <row r="118" customFormat="false" ht="12.75" hidden="false" customHeight="false" outlineLevel="0" collapsed="false">
      <c r="A118" s="277" t="n">
        <v>523</v>
      </c>
      <c r="B118" s="277" t="s">
        <v>1238</v>
      </c>
      <c r="C118" s="277"/>
      <c r="D118" s="277" t="n">
        <v>523</v>
      </c>
      <c r="E118" s="277" t="s">
        <v>1238</v>
      </c>
      <c r="F118" s="276"/>
      <c r="G118" s="276"/>
      <c r="H118" s="276"/>
      <c r="I118" s="276"/>
      <c r="J118" s="276"/>
      <c r="K118" s="276"/>
      <c r="L118" s="276"/>
      <c r="M118" s="276"/>
      <c r="N118" s="276"/>
    </row>
    <row r="119" customFormat="false" ht="12.75" hidden="false" customHeight="false" outlineLevel="0" collapsed="false">
      <c r="A119" s="277" t="s">
        <v>1239</v>
      </c>
      <c r="B119" s="277" t="s">
        <v>1240</v>
      </c>
      <c r="C119" s="277"/>
      <c r="D119" s="277" t="s">
        <v>1239</v>
      </c>
      <c r="E119" s="277" t="s">
        <v>1240</v>
      </c>
      <c r="F119" s="276"/>
      <c r="G119" s="276"/>
      <c r="H119" s="276"/>
      <c r="I119" s="276"/>
      <c r="J119" s="276"/>
      <c r="K119" s="276"/>
      <c r="L119" s="276"/>
      <c r="M119" s="276"/>
      <c r="N119" s="276"/>
    </row>
    <row r="120" customFormat="false" ht="12.75" hidden="false" customHeight="false" outlineLevel="0" collapsed="false">
      <c r="A120" s="277" t="s">
        <v>1241</v>
      </c>
      <c r="B120" s="277" t="s">
        <v>1242</v>
      </c>
      <c r="C120" s="277"/>
      <c r="D120" s="277" t="s">
        <v>1241</v>
      </c>
      <c r="E120" s="277" t="s">
        <v>1242</v>
      </c>
      <c r="F120" s="276"/>
      <c r="G120" s="276"/>
      <c r="H120" s="276"/>
      <c r="I120" s="276"/>
      <c r="J120" s="276"/>
      <c r="K120" s="276"/>
      <c r="L120" s="276"/>
      <c r="M120" s="276"/>
      <c r="N120" s="276"/>
    </row>
    <row r="121" customFormat="false" ht="12.75" hidden="false" customHeight="false" outlineLevel="0" collapsed="false">
      <c r="A121" s="277" t="n">
        <v>508</v>
      </c>
      <c r="B121" s="277" t="s">
        <v>1243</v>
      </c>
      <c r="C121" s="277"/>
      <c r="D121" s="277" t="n">
        <v>508</v>
      </c>
      <c r="E121" s="277" t="s">
        <v>1243</v>
      </c>
      <c r="F121" s="276"/>
      <c r="G121" s="276"/>
      <c r="H121" s="276"/>
      <c r="I121" s="276"/>
      <c r="J121" s="276"/>
      <c r="K121" s="276"/>
      <c r="L121" s="276"/>
      <c r="M121" s="276"/>
      <c r="N121" s="276"/>
    </row>
    <row r="122" customFormat="false" ht="12.75" hidden="false" customHeight="false" outlineLevel="0" collapsed="false">
      <c r="A122" s="277" t="n">
        <v>616</v>
      </c>
      <c r="B122" s="277" t="s">
        <v>1244</v>
      </c>
      <c r="C122" s="277"/>
      <c r="D122" s="277" t="n">
        <v>616</v>
      </c>
      <c r="E122" s="277" t="s">
        <v>1244</v>
      </c>
      <c r="F122" s="276"/>
      <c r="G122" s="276"/>
      <c r="H122" s="276"/>
      <c r="I122" s="276"/>
      <c r="J122" s="276"/>
      <c r="K122" s="276"/>
      <c r="L122" s="276"/>
      <c r="M122" s="276"/>
      <c r="N122" s="276"/>
    </row>
    <row r="123" customFormat="false" ht="12.75" hidden="false" customHeight="false" outlineLevel="0" collapsed="false">
      <c r="A123" s="277" t="s">
        <v>1245</v>
      </c>
      <c r="B123" s="277" t="s">
        <v>1246</v>
      </c>
      <c r="C123" s="277"/>
      <c r="D123" s="277" t="s">
        <v>1245</v>
      </c>
      <c r="E123" s="277" t="s">
        <v>1246</v>
      </c>
      <c r="F123" s="276"/>
      <c r="G123" s="276"/>
      <c r="H123" s="276"/>
      <c r="I123" s="276"/>
      <c r="J123" s="276"/>
      <c r="K123" s="276"/>
      <c r="L123" s="276"/>
      <c r="M123" s="276"/>
      <c r="N123" s="276"/>
    </row>
    <row r="124" customFormat="false" ht="12.75" hidden="false" customHeight="false" outlineLevel="0" collapsed="false">
      <c r="A124" s="277" t="n">
        <v>509</v>
      </c>
      <c r="B124" s="277" t="s">
        <v>1247</v>
      </c>
      <c r="C124" s="277"/>
      <c r="D124" s="277" t="n">
        <v>509</v>
      </c>
      <c r="E124" s="277" t="s">
        <v>1247</v>
      </c>
      <c r="F124" s="276"/>
      <c r="G124" s="276"/>
      <c r="H124" s="276"/>
      <c r="I124" s="276"/>
      <c r="J124" s="276"/>
      <c r="K124" s="276"/>
      <c r="L124" s="276"/>
      <c r="M124" s="276"/>
      <c r="N124" s="276"/>
    </row>
    <row r="125" customFormat="false" ht="12.75" hidden="false" customHeight="false" outlineLevel="0" collapsed="false">
      <c r="A125" s="277" t="s">
        <v>1248</v>
      </c>
      <c r="B125" s="277" t="s">
        <v>1249</v>
      </c>
      <c r="C125" s="277"/>
      <c r="D125" s="277" t="s">
        <v>1248</v>
      </c>
      <c r="E125" s="277" t="s">
        <v>1249</v>
      </c>
      <c r="F125" s="276"/>
      <c r="G125" s="276"/>
      <c r="H125" s="276"/>
      <c r="I125" s="276"/>
      <c r="J125" s="276"/>
      <c r="K125" s="276"/>
      <c r="L125" s="276"/>
      <c r="M125" s="276"/>
      <c r="N125" s="276"/>
    </row>
    <row r="126" customFormat="false" ht="12.75" hidden="false" customHeight="false" outlineLevel="0" collapsed="false">
      <c r="A126" s="277" t="n">
        <v>512</v>
      </c>
      <c r="B126" s="277" t="s">
        <v>1250</v>
      </c>
      <c r="C126" s="277"/>
      <c r="D126" s="277" t="n">
        <v>512</v>
      </c>
      <c r="E126" s="277" t="s">
        <v>1250</v>
      </c>
      <c r="F126" s="276"/>
      <c r="G126" s="276"/>
      <c r="H126" s="276"/>
      <c r="I126" s="276"/>
      <c r="J126" s="276"/>
      <c r="K126" s="276"/>
      <c r="L126" s="276"/>
      <c r="M126" s="276"/>
      <c r="N126" s="276"/>
    </row>
    <row r="127" customFormat="false" ht="12.75" hidden="false" customHeight="false" outlineLevel="0" collapsed="false">
      <c r="A127" s="277" t="n">
        <v>116</v>
      </c>
      <c r="B127" s="277" t="s">
        <v>1251</v>
      </c>
      <c r="C127" s="277"/>
      <c r="D127" s="277" t="n">
        <v>116</v>
      </c>
      <c r="E127" s="277" t="s">
        <v>1251</v>
      </c>
      <c r="F127" s="276"/>
      <c r="G127" s="276"/>
      <c r="H127" s="276"/>
      <c r="I127" s="276"/>
      <c r="J127" s="276"/>
      <c r="K127" s="276"/>
      <c r="L127" s="276"/>
      <c r="M127" s="276"/>
      <c r="N127" s="276"/>
    </row>
    <row r="128" customFormat="false" ht="12.75" hidden="false" customHeight="false" outlineLevel="0" collapsed="false">
      <c r="A128" s="277" t="s">
        <v>1252</v>
      </c>
      <c r="B128" s="277" t="s">
        <v>1253</v>
      </c>
      <c r="C128" s="277"/>
      <c r="D128" s="277" t="s">
        <v>1252</v>
      </c>
      <c r="E128" s="277" t="s">
        <v>1253</v>
      </c>
      <c r="F128" s="276"/>
      <c r="G128" s="276"/>
      <c r="H128" s="276"/>
      <c r="I128" s="276"/>
      <c r="J128" s="276"/>
      <c r="K128" s="276"/>
      <c r="L128" s="276"/>
      <c r="M128" s="276"/>
      <c r="N128" s="276"/>
    </row>
    <row r="129" customFormat="false" ht="12.75" hidden="false" customHeight="false" outlineLevel="0" collapsed="false">
      <c r="A129" s="277" t="s">
        <v>1254</v>
      </c>
      <c r="B129" s="277" t="s">
        <v>1255</v>
      </c>
      <c r="C129" s="277"/>
      <c r="D129" s="277" t="s">
        <v>1254</v>
      </c>
      <c r="E129" s="277" t="s">
        <v>1255</v>
      </c>
      <c r="F129" s="276"/>
      <c r="G129" s="276"/>
      <c r="H129" s="276"/>
      <c r="I129" s="276"/>
      <c r="J129" s="276"/>
      <c r="K129" s="276"/>
      <c r="L129" s="276"/>
      <c r="M129" s="276"/>
      <c r="N129" s="276"/>
    </row>
    <row r="130" customFormat="false" ht="12.75" hidden="false" customHeight="false" outlineLevel="0" collapsed="false">
      <c r="A130" s="277" t="s">
        <v>1256</v>
      </c>
      <c r="B130" s="277" t="s">
        <v>1257</v>
      </c>
      <c r="C130" s="277"/>
      <c r="D130" s="277" t="s">
        <v>1256</v>
      </c>
      <c r="E130" s="277" t="s">
        <v>1257</v>
      </c>
      <c r="F130" s="276"/>
      <c r="G130" s="276"/>
      <c r="H130" s="276"/>
      <c r="I130" s="276"/>
      <c r="J130" s="276"/>
      <c r="K130" s="276"/>
      <c r="L130" s="276"/>
      <c r="M130" s="276"/>
      <c r="N130" s="276"/>
    </row>
    <row r="131" customFormat="false" ht="12.75" hidden="false" customHeight="false" outlineLevel="0" collapsed="false">
      <c r="A131" s="277" t="n">
        <v>525</v>
      </c>
      <c r="B131" s="277" t="s">
        <v>1258</v>
      </c>
      <c r="C131" s="277"/>
      <c r="D131" s="277" t="n">
        <v>525</v>
      </c>
      <c r="E131" s="277" t="s">
        <v>1258</v>
      </c>
      <c r="F131" s="276"/>
      <c r="G131" s="276"/>
      <c r="H131" s="276"/>
      <c r="I131" s="276"/>
      <c r="J131" s="276"/>
      <c r="K131" s="276"/>
      <c r="L131" s="276"/>
      <c r="M131" s="276"/>
      <c r="N131" s="276"/>
    </row>
    <row r="132" customFormat="false" ht="12.75" hidden="false" customHeight="false" outlineLevel="0" collapsed="false">
      <c r="A132" s="277" t="n">
        <v>511</v>
      </c>
      <c r="B132" s="277" t="s">
        <v>1259</v>
      </c>
      <c r="C132" s="277"/>
      <c r="D132" s="277" t="n">
        <v>511</v>
      </c>
      <c r="E132" s="277" t="s">
        <v>1259</v>
      </c>
      <c r="F132" s="276"/>
      <c r="G132" s="276"/>
      <c r="H132" s="276"/>
      <c r="I132" s="276"/>
      <c r="J132" s="276"/>
      <c r="K132" s="276"/>
      <c r="L132" s="276"/>
      <c r="M132" s="276"/>
      <c r="N132" s="276"/>
    </row>
    <row r="133" customFormat="false" ht="12.75" hidden="false" customHeight="false" outlineLevel="0" collapsed="false">
      <c r="A133" s="277" t="n">
        <v>520</v>
      </c>
      <c r="B133" s="277" t="s">
        <v>1260</v>
      </c>
      <c r="C133" s="277"/>
      <c r="D133" s="277" t="n">
        <v>520</v>
      </c>
      <c r="E133" s="277" t="s">
        <v>1260</v>
      </c>
      <c r="F133" s="276"/>
      <c r="G133" s="276"/>
      <c r="H133" s="276"/>
      <c r="I133" s="276"/>
      <c r="J133" s="276"/>
      <c r="K133" s="276"/>
      <c r="L133" s="276"/>
      <c r="M133" s="276"/>
      <c r="N133" s="276"/>
    </row>
    <row r="134" customFormat="false" ht="12.75" hidden="false" customHeight="false" outlineLevel="0" collapsed="false">
      <c r="A134" s="277" t="n">
        <v>605</v>
      </c>
      <c r="B134" s="277" t="s">
        <v>1261</v>
      </c>
      <c r="C134" s="277"/>
      <c r="D134" s="277" t="n">
        <v>605</v>
      </c>
      <c r="E134" s="277" t="s">
        <v>1261</v>
      </c>
      <c r="F134" s="276"/>
      <c r="G134" s="276"/>
      <c r="H134" s="276"/>
      <c r="I134" s="276"/>
      <c r="J134" s="276"/>
      <c r="K134" s="276"/>
      <c r="L134" s="276"/>
      <c r="M134" s="276"/>
      <c r="N134" s="276"/>
    </row>
    <row r="135" customFormat="false" ht="12.75" hidden="false" customHeight="false" outlineLevel="0" collapsed="false">
      <c r="A135" s="277" t="n">
        <v>518</v>
      </c>
      <c r="B135" s="277" t="s">
        <v>1262</v>
      </c>
      <c r="C135" s="277"/>
      <c r="D135" s="277" t="n">
        <v>518</v>
      </c>
      <c r="E135" s="277" t="s">
        <v>1262</v>
      </c>
      <c r="F135" s="276"/>
      <c r="G135" s="276"/>
      <c r="H135" s="276"/>
      <c r="I135" s="276"/>
      <c r="J135" s="276"/>
      <c r="K135" s="276"/>
      <c r="L135" s="276"/>
      <c r="M135" s="276"/>
      <c r="N135" s="276"/>
    </row>
    <row r="136" customFormat="false" ht="12.75" hidden="false" customHeight="false" outlineLevel="0" collapsed="false">
      <c r="A136" s="277" t="n">
        <v>714</v>
      </c>
      <c r="B136" s="277" t="s">
        <v>1263</v>
      </c>
      <c r="C136" s="277"/>
      <c r="D136" s="277" t="n">
        <v>714</v>
      </c>
      <c r="E136" s="277" t="s">
        <v>1263</v>
      </c>
      <c r="F136" s="276"/>
      <c r="G136" s="276"/>
      <c r="H136" s="276"/>
      <c r="I136" s="276"/>
      <c r="J136" s="276"/>
      <c r="K136" s="276"/>
      <c r="L136" s="276"/>
      <c r="M136" s="276"/>
      <c r="N136" s="276"/>
    </row>
    <row r="137" customFormat="false" ht="12.75" hidden="false" customHeight="false" outlineLevel="0" collapsed="false">
      <c r="A137" s="277" t="s">
        <v>1264</v>
      </c>
      <c r="B137" s="277" t="s">
        <v>1265</v>
      </c>
      <c r="C137" s="277"/>
      <c r="D137" s="277" t="s">
        <v>1264</v>
      </c>
      <c r="E137" s="277" t="s">
        <v>1265</v>
      </c>
      <c r="F137" s="276"/>
      <c r="G137" s="276"/>
      <c r="H137" s="276"/>
      <c r="I137" s="276"/>
      <c r="J137" s="276"/>
      <c r="K137" s="276"/>
      <c r="L137" s="276"/>
      <c r="M137" s="276"/>
      <c r="N137" s="276"/>
    </row>
    <row r="138" customFormat="false" ht="12.75" hidden="false" customHeight="false" outlineLevel="0" collapsed="false">
      <c r="A138" s="277" t="s">
        <v>1266</v>
      </c>
      <c r="B138" s="277" t="s">
        <v>1267</v>
      </c>
      <c r="C138" s="277"/>
      <c r="D138" s="277" t="s">
        <v>1266</v>
      </c>
      <c r="E138" s="277" t="s">
        <v>1267</v>
      </c>
      <c r="F138" s="276"/>
      <c r="G138" s="276"/>
      <c r="H138" s="276"/>
      <c r="I138" s="276"/>
      <c r="J138" s="276"/>
      <c r="K138" s="276"/>
      <c r="L138" s="276"/>
      <c r="M138" s="276"/>
      <c r="N138" s="276"/>
    </row>
    <row r="139" customFormat="false" ht="12.75" hidden="false" customHeight="false" outlineLevel="0" collapsed="false">
      <c r="A139" s="277" t="n">
        <v>603</v>
      </c>
      <c r="B139" s="277" t="s">
        <v>1268</v>
      </c>
      <c r="C139" s="277"/>
      <c r="D139" s="277" t="n">
        <v>603</v>
      </c>
      <c r="E139" s="277" t="s">
        <v>1268</v>
      </c>
      <c r="F139" s="276"/>
      <c r="G139" s="276"/>
      <c r="H139" s="276"/>
      <c r="I139" s="276"/>
      <c r="J139" s="276"/>
      <c r="K139" s="276"/>
      <c r="L139" s="276"/>
      <c r="M139" s="276"/>
      <c r="N139" s="276"/>
    </row>
    <row r="140" customFormat="false" ht="12.75" hidden="false" customHeight="false" outlineLevel="0" collapsed="false">
      <c r="A140" s="277" t="n">
        <v>701</v>
      </c>
      <c r="B140" s="277" t="s">
        <v>1269</v>
      </c>
      <c r="C140" s="277"/>
      <c r="D140" s="277" t="n">
        <v>701</v>
      </c>
      <c r="E140" s="277" t="s">
        <v>1269</v>
      </c>
      <c r="F140" s="276"/>
      <c r="G140" s="276"/>
      <c r="H140" s="276"/>
      <c r="I140" s="276"/>
      <c r="J140" s="276"/>
      <c r="K140" s="276"/>
      <c r="L140" s="276"/>
      <c r="M140" s="276"/>
      <c r="N140" s="276"/>
    </row>
    <row r="141" customFormat="false" ht="12.75" hidden="false" customHeight="false" outlineLevel="0" collapsed="false">
      <c r="A141" s="277" t="s">
        <v>1270</v>
      </c>
      <c r="B141" s="277" t="s">
        <v>1271</v>
      </c>
      <c r="C141" s="277"/>
      <c r="D141" s="277" t="s">
        <v>1270</v>
      </c>
      <c r="E141" s="277" t="s">
        <v>1271</v>
      </c>
      <c r="F141" s="276"/>
      <c r="G141" s="276"/>
      <c r="H141" s="276"/>
      <c r="I141" s="276"/>
      <c r="J141" s="276"/>
      <c r="K141" s="276"/>
      <c r="L141" s="276"/>
      <c r="M141" s="276"/>
      <c r="N141" s="276"/>
    </row>
    <row r="142" customFormat="false" ht="12.75" hidden="false" customHeight="false" outlineLevel="0" collapsed="false">
      <c r="A142" s="277" t="n">
        <v>629</v>
      </c>
      <c r="B142" s="277" t="s">
        <v>1272</v>
      </c>
      <c r="C142" s="277"/>
      <c r="D142" s="277" t="n">
        <v>629</v>
      </c>
      <c r="E142" s="277" t="s">
        <v>1272</v>
      </c>
      <c r="F142" s="276"/>
      <c r="G142" s="276"/>
      <c r="H142" s="276"/>
      <c r="I142" s="276"/>
      <c r="J142" s="276"/>
      <c r="K142" s="276"/>
      <c r="L142" s="276"/>
      <c r="M142" s="276"/>
      <c r="N142" s="276"/>
    </row>
    <row r="143" customFormat="false" ht="12.75" hidden="false" customHeight="false" outlineLevel="0" collapsed="false">
      <c r="A143" s="277" t="n">
        <v>700</v>
      </c>
      <c r="B143" s="277" t="s">
        <v>1273</v>
      </c>
      <c r="C143" s="277"/>
      <c r="D143" s="277" t="n">
        <v>700</v>
      </c>
      <c r="E143" s="277" t="s">
        <v>1273</v>
      </c>
      <c r="F143" s="276"/>
      <c r="G143" s="276"/>
      <c r="H143" s="276"/>
      <c r="I143" s="276"/>
      <c r="J143" s="276"/>
      <c r="K143" s="276"/>
      <c r="L143" s="276"/>
      <c r="M143" s="276"/>
      <c r="N143" s="276"/>
    </row>
    <row r="144" customFormat="false" ht="12.75" hidden="false" customHeight="false" outlineLevel="0" collapsed="false">
      <c r="A144" s="277" t="s">
        <v>1274</v>
      </c>
      <c r="B144" s="277" t="s">
        <v>1275</v>
      </c>
      <c r="C144" s="277"/>
      <c r="D144" s="277" t="s">
        <v>1274</v>
      </c>
      <c r="E144" s="277" t="s">
        <v>1275</v>
      </c>
      <c r="F144" s="276"/>
      <c r="G144" s="276"/>
      <c r="H144" s="276"/>
      <c r="I144" s="276"/>
      <c r="J144" s="276"/>
      <c r="K144" s="276"/>
      <c r="L144" s="276"/>
      <c r="M144" s="276"/>
      <c r="N144" s="276"/>
    </row>
    <row r="145" customFormat="false" ht="12.75" hidden="false" customHeight="false" outlineLevel="0" collapsed="false">
      <c r="A145" s="277" t="s">
        <v>1276</v>
      </c>
      <c r="B145" s="277" t="s">
        <v>1277</v>
      </c>
      <c r="C145" s="277"/>
      <c r="D145" s="277" t="s">
        <v>1276</v>
      </c>
      <c r="E145" s="277" t="s">
        <v>1277</v>
      </c>
      <c r="F145" s="276"/>
      <c r="G145" s="276"/>
      <c r="H145" s="276"/>
      <c r="I145" s="276"/>
      <c r="J145" s="276"/>
      <c r="K145" s="276"/>
      <c r="L145" s="276"/>
      <c r="M145" s="276"/>
      <c r="N145" s="276"/>
    </row>
    <row r="146" customFormat="false" ht="12.75" hidden="false" customHeight="false" outlineLevel="0" collapsed="false">
      <c r="A146" s="277" t="n">
        <v>628</v>
      </c>
      <c r="B146" s="277" t="s">
        <v>1278</v>
      </c>
      <c r="C146" s="277"/>
      <c r="D146" s="277" t="n">
        <v>628</v>
      </c>
      <c r="E146" s="277" t="s">
        <v>1278</v>
      </c>
      <c r="F146" s="276"/>
      <c r="G146" s="276"/>
      <c r="H146" s="276"/>
      <c r="I146" s="276"/>
      <c r="J146" s="276"/>
      <c r="K146" s="276"/>
      <c r="L146" s="276"/>
      <c r="M146" s="276"/>
      <c r="N146" s="276"/>
    </row>
    <row r="147" customFormat="false" ht="12.75" hidden="false" customHeight="false" outlineLevel="0" collapsed="false">
      <c r="A147" s="277" t="n">
        <v>502</v>
      </c>
      <c r="B147" s="277" t="s">
        <v>1279</v>
      </c>
      <c r="C147" s="277"/>
      <c r="D147" s="277" t="n">
        <v>502</v>
      </c>
      <c r="E147" s="277" t="s">
        <v>1279</v>
      </c>
      <c r="F147" s="276"/>
      <c r="G147" s="276"/>
      <c r="H147" s="276"/>
      <c r="I147" s="276"/>
      <c r="J147" s="276"/>
      <c r="K147" s="276"/>
      <c r="L147" s="276"/>
      <c r="M147" s="276"/>
      <c r="N147" s="276"/>
    </row>
    <row r="148" customFormat="false" ht="12.75" hidden="false" customHeight="false" outlineLevel="0" collapsed="false">
      <c r="A148" s="277" t="n">
        <v>611</v>
      </c>
      <c r="B148" s="277" t="s">
        <v>1280</v>
      </c>
      <c r="C148" s="277"/>
      <c r="D148" s="277" t="n">
        <v>611</v>
      </c>
      <c r="E148" s="277" t="s">
        <v>1280</v>
      </c>
      <c r="F148" s="276"/>
      <c r="G148" s="276"/>
      <c r="H148" s="276"/>
      <c r="I148" s="276"/>
      <c r="J148" s="276"/>
      <c r="K148" s="276"/>
      <c r="L148" s="276"/>
      <c r="M148" s="276"/>
      <c r="N148" s="276"/>
    </row>
    <row r="149" customFormat="false" ht="12.75" hidden="false" customHeight="false" outlineLevel="0" collapsed="false">
      <c r="A149" s="277" t="n">
        <v>530</v>
      </c>
      <c r="B149" s="277" t="s">
        <v>1281</v>
      </c>
      <c r="C149" s="277"/>
      <c r="D149" s="277" t="n">
        <v>530</v>
      </c>
      <c r="E149" s="277" t="s">
        <v>1281</v>
      </c>
      <c r="F149" s="276"/>
      <c r="G149" s="276"/>
      <c r="H149" s="276"/>
      <c r="I149" s="276"/>
      <c r="J149" s="276"/>
      <c r="K149" s="276"/>
      <c r="L149" s="276"/>
      <c r="M149" s="276"/>
      <c r="N149" s="276"/>
    </row>
    <row r="150" customFormat="false" ht="12.75" hidden="false" customHeight="false" outlineLevel="0" collapsed="false">
      <c r="A150" s="277" t="n">
        <v>820</v>
      </c>
      <c r="B150" s="277" t="s">
        <v>1282</v>
      </c>
      <c r="C150" s="277"/>
      <c r="D150" s="277" t="n">
        <v>820</v>
      </c>
      <c r="E150" s="277" t="s">
        <v>1282</v>
      </c>
      <c r="F150" s="276"/>
      <c r="G150" s="276"/>
      <c r="H150" s="276"/>
      <c r="I150" s="276"/>
      <c r="J150" s="276"/>
      <c r="K150" s="276"/>
      <c r="L150" s="276"/>
      <c r="M150" s="276"/>
      <c r="N150" s="276"/>
    </row>
    <row r="151" customFormat="false" ht="12.75" hidden="false" customHeight="false" outlineLevel="0" collapsed="false">
      <c r="A151" s="278" t="n">
        <v>119</v>
      </c>
      <c r="B151" s="278" t="s">
        <v>1283</v>
      </c>
      <c r="C151" s="277"/>
      <c r="D151" s="278" t="n">
        <v>119</v>
      </c>
      <c r="E151" s="277" t="s">
        <v>1283</v>
      </c>
      <c r="F151" s="276"/>
      <c r="G151" s="276"/>
      <c r="H151" s="276"/>
      <c r="I151" s="276"/>
      <c r="J151" s="276"/>
      <c r="K151" s="276"/>
      <c r="L151" s="276"/>
      <c r="M151" s="276"/>
      <c r="N151" s="276"/>
    </row>
    <row r="152" customFormat="false" ht="12.75" hidden="false" customHeight="false" outlineLevel="0" collapsed="false">
      <c r="A152" s="277" t="s">
        <v>1284</v>
      </c>
      <c r="B152" s="277" t="s">
        <v>1285</v>
      </c>
      <c r="C152" s="277"/>
      <c r="D152" s="277" t="s">
        <v>1284</v>
      </c>
      <c r="E152" s="277" t="s">
        <v>1285</v>
      </c>
      <c r="F152" s="276"/>
      <c r="G152" s="276"/>
      <c r="H152" s="276"/>
      <c r="I152" s="276"/>
      <c r="J152" s="276"/>
      <c r="K152" s="276"/>
      <c r="L152" s="276"/>
      <c r="M152" s="276"/>
      <c r="N152" s="276"/>
    </row>
    <row r="153" customFormat="false" ht="12.75" hidden="false" customHeight="false" outlineLevel="0" collapsed="false">
      <c r="A153" s="277" t="s">
        <v>1286</v>
      </c>
      <c r="B153" s="277" t="s">
        <v>1287</v>
      </c>
      <c r="C153" s="277"/>
      <c r="D153" s="277" t="s">
        <v>1286</v>
      </c>
      <c r="E153" s="277" t="s">
        <v>1287</v>
      </c>
      <c r="F153" s="276"/>
      <c r="G153" s="276"/>
      <c r="H153" s="276"/>
      <c r="I153" s="276"/>
      <c r="J153" s="276"/>
      <c r="K153" s="276"/>
      <c r="L153" s="276"/>
      <c r="M153" s="276"/>
      <c r="N153" s="276"/>
    </row>
    <row r="154" customFormat="false" ht="12.75" hidden="false" customHeight="false" outlineLevel="0" collapsed="false">
      <c r="A154" s="277" t="s">
        <v>1288</v>
      </c>
      <c r="B154" s="277" t="s">
        <v>1289</v>
      </c>
      <c r="C154" s="277"/>
      <c r="D154" s="277" t="s">
        <v>1288</v>
      </c>
      <c r="E154" s="277" t="s">
        <v>1289</v>
      </c>
      <c r="F154" s="276"/>
      <c r="G154" s="276"/>
      <c r="H154" s="276"/>
      <c r="I154" s="276"/>
      <c r="J154" s="276"/>
      <c r="K154" s="276"/>
      <c r="L154" s="276"/>
      <c r="M154" s="276"/>
      <c r="N154" s="276"/>
    </row>
    <row r="155" customFormat="false" ht="12.75" hidden="false" customHeight="false" outlineLevel="0" collapsed="false">
      <c r="A155" s="277" t="n">
        <v>613</v>
      </c>
      <c r="B155" s="277" t="s">
        <v>1290</v>
      </c>
      <c r="C155" s="277"/>
      <c r="D155" s="277" t="n">
        <v>613</v>
      </c>
      <c r="E155" s="277" t="s">
        <v>1290</v>
      </c>
      <c r="F155" s="276"/>
      <c r="G155" s="276"/>
      <c r="H155" s="276"/>
      <c r="I155" s="276"/>
      <c r="J155" s="276"/>
      <c r="K155" s="276"/>
      <c r="L155" s="276"/>
      <c r="M155" s="276"/>
      <c r="N155" s="276"/>
    </row>
    <row r="156" customFormat="false" ht="12.75" hidden="false" customHeight="false" outlineLevel="0" collapsed="false">
      <c r="A156" s="277" t="n">
        <v>608</v>
      </c>
      <c r="B156" s="277" t="s">
        <v>1291</v>
      </c>
      <c r="C156" s="277"/>
      <c r="D156" s="277" t="n">
        <v>608</v>
      </c>
      <c r="E156" s="277" t="s">
        <v>1291</v>
      </c>
      <c r="F156" s="276"/>
      <c r="G156" s="276"/>
      <c r="H156" s="276"/>
      <c r="I156" s="276"/>
      <c r="J156" s="276"/>
      <c r="K156" s="276"/>
      <c r="L156" s="276"/>
      <c r="M156" s="276"/>
      <c r="N156" s="276"/>
    </row>
    <row r="157" customFormat="false" ht="12.75" hidden="false" customHeight="false" outlineLevel="0" collapsed="false">
      <c r="A157" s="277" t="s">
        <v>1292</v>
      </c>
      <c r="B157" s="277" t="s">
        <v>1293</v>
      </c>
      <c r="C157" s="277"/>
      <c r="D157" s="277" t="s">
        <v>1292</v>
      </c>
      <c r="E157" s="277" t="s">
        <v>1293</v>
      </c>
      <c r="F157" s="276"/>
      <c r="G157" s="276"/>
      <c r="H157" s="276"/>
      <c r="I157" s="276"/>
      <c r="J157" s="276"/>
      <c r="K157" s="276"/>
      <c r="L157" s="276"/>
      <c r="M157" s="276"/>
      <c r="N157" s="276"/>
    </row>
    <row r="158" customFormat="false" ht="12.75" hidden="false" customHeight="false" outlineLevel="0" collapsed="false">
      <c r="A158" s="277" t="n">
        <v>634</v>
      </c>
      <c r="B158" s="277" t="s">
        <v>1294</v>
      </c>
      <c r="C158" s="277"/>
      <c r="D158" s="277" t="n">
        <v>634</v>
      </c>
      <c r="E158" s="277" t="s">
        <v>1294</v>
      </c>
      <c r="F158" s="276"/>
      <c r="G158" s="276"/>
      <c r="H158" s="276"/>
      <c r="I158" s="276"/>
      <c r="J158" s="276"/>
      <c r="K158" s="276"/>
      <c r="L158" s="276"/>
      <c r="M158" s="276"/>
      <c r="N158" s="276"/>
    </row>
    <row r="159" customFormat="false" ht="12.75" hidden="false" customHeight="false" outlineLevel="0" collapsed="false">
      <c r="A159" s="277" t="s">
        <v>1295</v>
      </c>
      <c r="B159" s="277" t="s">
        <v>1296</v>
      </c>
      <c r="C159" s="277"/>
      <c r="D159" s="277" t="s">
        <v>1295</v>
      </c>
      <c r="E159" s="277" t="s">
        <v>1296</v>
      </c>
      <c r="F159" s="276"/>
      <c r="G159" s="276"/>
      <c r="H159" s="276"/>
      <c r="I159" s="276"/>
      <c r="J159" s="276"/>
      <c r="K159" s="276"/>
      <c r="L159" s="276"/>
      <c r="M159" s="276"/>
      <c r="N159" s="276"/>
    </row>
    <row r="160" customFormat="false" ht="12.75" hidden="false" customHeight="false" outlineLevel="0" collapsed="false">
      <c r="A160" s="277" t="n">
        <v>803</v>
      </c>
      <c r="B160" s="277" t="s">
        <v>1297</v>
      </c>
      <c r="C160" s="277"/>
      <c r="D160" s="277" t="n">
        <v>803</v>
      </c>
      <c r="E160" s="277" t="s">
        <v>1297</v>
      </c>
      <c r="F160" s="276"/>
      <c r="G160" s="276"/>
      <c r="H160" s="276"/>
      <c r="I160" s="276"/>
      <c r="J160" s="276"/>
      <c r="K160" s="276"/>
      <c r="L160" s="276"/>
      <c r="M160" s="276"/>
      <c r="N160" s="276"/>
    </row>
    <row r="161" customFormat="false" ht="12.75" hidden="false" customHeight="false" outlineLevel="0" collapsed="false">
      <c r="A161" s="277" t="n">
        <v>703</v>
      </c>
      <c r="B161" s="277" t="s">
        <v>1298</v>
      </c>
      <c r="C161" s="277"/>
      <c r="D161" s="277" t="n">
        <v>703</v>
      </c>
      <c r="E161" s="277" t="s">
        <v>1298</v>
      </c>
      <c r="F161" s="276"/>
      <c r="G161" s="276"/>
      <c r="H161" s="276"/>
      <c r="I161" s="276"/>
      <c r="J161" s="276"/>
      <c r="K161" s="276"/>
      <c r="L161" s="276"/>
      <c r="M161" s="276"/>
      <c r="N161" s="276"/>
    </row>
    <row r="162" customFormat="false" ht="12.75" hidden="false" customHeight="false" outlineLevel="0" collapsed="false">
      <c r="A162" s="277" t="s">
        <v>1299</v>
      </c>
      <c r="B162" s="277" t="s">
        <v>1300</v>
      </c>
      <c r="C162" s="277"/>
      <c r="D162" s="277" t="s">
        <v>1299</v>
      </c>
      <c r="E162" s="277" t="s">
        <v>1300</v>
      </c>
      <c r="F162" s="276"/>
      <c r="G162" s="276"/>
      <c r="H162" s="276"/>
      <c r="I162" s="276"/>
      <c r="J162" s="276"/>
      <c r="K162" s="276"/>
      <c r="L162" s="276"/>
      <c r="M162" s="276"/>
      <c r="N162" s="276"/>
    </row>
    <row r="163" customFormat="false" ht="12.75" hidden="false" customHeight="false" outlineLevel="0" collapsed="false">
      <c r="A163" s="277" t="n">
        <v>630</v>
      </c>
      <c r="B163" s="277" t="s">
        <v>1301</v>
      </c>
      <c r="C163" s="277"/>
      <c r="D163" s="277" t="n">
        <v>630</v>
      </c>
      <c r="E163" s="277" t="s">
        <v>1301</v>
      </c>
      <c r="F163" s="276"/>
      <c r="G163" s="276"/>
      <c r="H163" s="276"/>
      <c r="I163" s="276"/>
      <c r="J163" s="276"/>
      <c r="K163" s="276"/>
      <c r="L163" s="276"/>
      <c r="M163" s="276"/>
      <c r="N163" s="276"/>
    </row>
    <row r="164" customFormat="false" ht="12.75" hidden="false" customHeight="false" outlineLevel="0" collapsed="false">
      <c r="A164" s="277" t="n">
        <v>640</v>
      </c>
      <c r="B164" s="277" t="s">
        <v>1302</v>
      </c>
      <c r="C164" s="277"/>
      <c r="D164" s="277" t="n">
        <v>640</v>
      </c>
      <c r="E164" s="277" t="s">
        <v>1302</v>
      </c>
      <c r="F164" s="276"/>
      <c r="G164" s="276"/>
      <c r="H164" s="276"/>
      <c r="I164" s="276"/>
      <c r="J164" s="276"/>
      <c r="K164" s="276"/>
      <c r="L164" s="276"/>
      <c r="M164" s="276"/>
      <c r="N164" s="276"/>
    </row>
    <row r="165" customFormat="false" ht="12.75" hidden="false" customHeight="false" outlineLevel="0" collapsed="false">
      <c r="A165" s="277" t="n">
        <v>610</v>
      </c>
      <c r="B165" s="277" t="s">
        <v>1303</v>
      </c>
      <c r="C165" s="277"/>
      <c r="D165" s="277" t="n">
        <v>610</v>
      </c>
      <c r="E165" s="277" t="s">
        <v>1303</v>
      </c>
      <c r="F165" s="276"/>
      <c r="G165" s="276"/>
      <c r="H165" s="276"/>
      <c r="I165" s="276"/>
      <c r="J165" s="276"/>
      <c r="K165" s="276"/>
      <c r="L165" s="276"/>
      <c r="M165" s="276"/>
      <c r="N165" s="276"/>
    </row>
    <row r="166" customFormat="false" ht="12.75" hidden="false" customHeight="false" outlineLevel="0" collapsed="false">
      <c r="A166" s="277" t="n">
        <v>633</v>
      </c>
      <c r="B166" s="277" t="s">
        <v>1304</v>
      </c>
      <c r="C166" s="277"/>
      <c r="D166" s="277" t="n">
        <v>633</v>
      </c>
      <c r="E166" s="277" t="s">
        <v>1304</v>
      </c>
      <c r="F166" s="276"/>
      <c r="G166" s="276"/>
      <c r="H166" s="276"/>
      <c r="I166" s="276"/>
      <c r="J166" s="276"/>
      <c r="K166" s="276"/>
      <c r="L166" s="276"/>
      <c r="M166" s="276"/>
      <c r="N166" s="276"/>
    </row>
    <row r="167" customFormat="false" ht="12.75" hidden="false" customHeight="false" outlineLevel="0" collapsed="false">
      <c r="A167" s="277" t="s">
        <v>1305</v>
      </c>
      <c r="B167" s="277" t="s">
        <v>1306</v>
      </c>
      <c r="C167" s="277"/>
      <c r="D167" s="277" t="s">
        <v>1305</v>
      </c>
      <c r="E167" s="277" t="s">
        <v>1306</v>
      </c>
      <c r="F167" s="276"/>
      <c r="G167" s="276"/>
      <c r="H167" s="276"/>
      <c r="I167" s="276"/>
      <c r="J167" s="276"/>
      <c r="K167" s="276"/>
      <c r="L167" s="276"/>
      <c r="M167" s="276"/>
      <c r="N167" s="276"/>
    </row>
    <row r="168" customFormat="false" ht="12.75" hidden="false" customHeight="false" outlineLevel="0" collapsed="false">
      <c r="A168" s="277" t="n">
        <v>602</v>
      </c>
      <c r="B168" s="277" t="s">
        <v>1307</v>
      </c>
      <c r="C168" s="277"/>
      <c r="D168" s="277" t="n">
        <v>602</v>
      </c>
      <c r="E168" s="277" t="s">
        <v>1307</v>
      </c>
      <c r="F168" s="276"/>
      <c r="G168" s="276"/>
      <c r="H168" s="276"/>
      <c r="I168" s="276"/>
      <c r="J168" s="276"/>
      <c r="K168" s="276"/>
      <c r="L168" s="276"/>
      <c r="M168" s="276"/>
      <c r="N168" s="276"/>
    </row>
    <row r="169" customFormat="false" ht="12.75" hidden="false" customHeight="false" outlineLevel="0" collapsed="false">
      <c r="A169" s="277" t="s">
        <v>1308</v>
      </c>
      <c r="B169" s="277" t="s">
        <v>1309</v>
      </c>
      <c r="C169" s="277"/>
      <c r="D169" s="277" t="s">
        <v>1308</v>
      </c>
      <c r="E169" s="277" t="s">
        <v>1309</v>
      </c>
      <c r="F169" s="276"/>
      <c r="G169" s="276"/>
      <c r="H169" s="276"/>
      <c r="I169" s="276"/>
      <c r="J169" s="276"/>
      <c r="K169" s="276"/>
      <c r="L169" s="276"/>
      <c r="M169" s="276"/>
      <c r="N169" s="276"/>
    </row>
    <row r="170" customFormat="false" ht="12.75" hidden="false" customHeight="false" outlineLevel="0" collapsed="false">
      <c r="A170" s="277" t="s">
        <v>1310</v>
      </c>
      <c r="B170" s="277" t="s">
        <v>1311</v>
      </c>
      <c r="C170" s="277"/>
      <c r="D170" s="277" t="s">
        <v>1310</v>
      </c>
      <c r="E170" s="277" t="s">
        <v>1311</v>
      </c>
      <c r="F170" s="276"/>
      <c r="G170" s="276"/>
      <c r="H170" s="276"/>
      <c r="I170" s="276"/>
      <c r="J170" s="276"/>
      <c r="K170" s="276"/>
      <c r="L170" s="276"/>
      <c r="M170" s="276"/>
      <c r="N170" s="276"/>
    </row>
    <row r="171" customFormat="false" ht="12.75" hidden="false" customHeight="false" outlineLevel="0" collapsed="false">
      <c r="A171" s="277" t="n">
        <v>631</v>
      </c>
      <c r="B171" s="277" t="s">
        <v>1312</v>
      </c>
      <c r="C171" s="277"/>
      <c r="D171" s="277" t="n">
        <v>631</v>
      </c>
      <c r="E171" s="277" t="s">
        <v>1312</v>
      </c>
      <c r="F171" s="276"/>
      <c r="G171" s="276"/>
      <c r="H171" s="276"/>
      <c r="I171" s="276"/>
      <c r="J171" s="276"/>
      <c r="K171" s="276"/>
      <c r="L171" s="276"/>
      <c r="M171" s="276"/>
      <c r="N171" s="276"/>
    </row>
    <row r="172" customFormat="false" ht="12.75" hidden="false" customHeight="false" outlineLevel="0" collapsed="false">
      <c r="A172" s="277" t="s">
        <v>1313</v>
      </c>
      <c r="B172" s="277" t="s">
        <v>1314</v>
      </c>
      <c r="C172" s="277"/>
      <c r="D172" s="277" t="s">
        <v>1313</v>
      </c>
      <c r="E172" s="277" t="s">
        <v>1314</v>
      </c>
      <c r="F172" s="276"/>
      <c r="G172" s="276"/>
      <c r="H172" s="276"/>
      <c r="I172" s="276"/>
      <c r="J172" s="276"/>
      <c r="K172" s="276"/>
      <c r="L172" s="276"/>
      <c r="M172" s="276"/>
      <c r="N172" s="276"/>
    </row>
    <row r="173" customFormat="false" ht="12.75" hidden="false" customHeight="false" outlineLevel="0" collapsed="false">
      <c r="A173" s="277" t="n">
        <v>126</v>
      </c>
      <c r="B173" s="277" t="s">
        <v>1315</v>
      </c>
      <c r="C173" s="277"/>
      <c r="D173" s="277" t="n">
        <v>126</v>
      </c>
      <c r="E173" s="277" t="s">
        <v>1315</v>
      </c>
      <c r="F173" s="276"/>
      <c r="G173" s="276"/>
      <c r="H173" s="276"/>
      <c r="I173" s="276"/>
      <c r="J173" s="276"/>
      <c r="K173" s="276"/>
      <c r="L173" s="276"/>
      <c r="M173" s="276"/>
      <c r="N173" s="276"/>
    </row>
    <row r="174" customFormat="false" ht="12.75" hidden="false" customHeight="false" outlineLevel="0" collapsed="false">
      <c r="A174" s="277" t="s">
        <v>1316</v>
      </c>
      <c r="B174" s="277" t="s">
        <v>1317</v>
      </c>
      <c r="C174" s="277"/>
      <c r="D174" s="277" t="s">
        <v>1316</v>
      </c>
      <c r="E174" s="277" t="s">
        <v>1317</v>
      </c>
      <c r="F174" s="276"/>
      <c r="G174" s="276"/>
      <c r="H174" s="276"/>
      <c r="I174" s="276"/>
      <c r="J174" s="276"/>
      <c r="K174" s="276"/>
      <c r="L174" s="276"/>
      <c r="M174" s="276"/>
      <c r="N174" s="276"/>
    </row>
    <row r="175" customFormat="false" ht="12.75" hidden="false" customHeight="false" outlineLevel="0" collapsed="false">
      <c r="A175" s="277" t="s">
        <v>1318</v>
      </c>
      <c r="B175" s="277" t="s">
        <v>1319</v>
      </c>
      <c r="C175" s="277"/>
      <c r="D175" s="277" t="s">
        <v>1318</v>
      </c>
      <c r="E175" s="277" t="s">
        <v>1319</v>
      </c>
      <c r="F175" s="276"/>
      <c r="G175" s="276"/>
      <c r="H175" s="276"/>
      <c r="I175" s="276"/>
      <c r="J175" s="276"/>
      <c r="K175" s="276"/>
      <c r="L175" s="276"/>
      <c r="M175" s="276"/>
      <c r="N175" s="276"/>
    </row>
    <row r="176" customFormat="false" ht="12.75" hidden="false" customHeight="false" outlineLevel="0" collapsed="false">
      <c r="A176" s="277" t="n">
        <v>117</v>
      </c>
      <c r="B176" s="277" t="s">
        <v>1320</v>
      </c>
      <c r="C176" s="277"/>
      <c r="D176" s="277" t="n">
        <v>117</v>
      </c>
      <c r="E176" s="277" t="s">
        <v>1320</v>
      </c>
      <c r="F176" s="276"/>
      <c r="G176" s="276"/>
      <c r="H176" s="276"/>
      <c r="I176" s="276"/>
      <c r="J176" s="276"/>
      <c r="K176" s="276"/>
      <c r="L176" s="276"/>
      <c r="M176" s="276"/>
      <c r="N176" s="276"/>
    </row>
    <row r="177" customFormat="false" ht="12.75" hidden="false" customHeight="false" outlineLevel="0" collapsed="false">
      <c r="A177" s="277" t="n">
        <v>617</v>
      </c>
      <c r="B177" s="277" t="s">
        <v>1321</v>
      </c>
      <c r="C177" s="277"/>
      <c r="D177" s="277" t="n">
        <v>617</v>
      </c>
      <c r="E177" s="277" t="s">
        <v>1321</v>
      </c>
      <c r="F177" s="276"/>
      <c r="G177" s="276"/>
      <c r="H177" s="276"/>
      <c r="I177" s="276"/>
      <c r="J177" s="276"/>
      <c r="K177" s="276"/>
      <c r="L177" s="276"/>
      <c r="M177" s="276"/>
      <c r="N177" s="276"/>
    </row>
    <row r="178" customFormat="false" ht="12.75" hidden="false" customHeight="false" outlineLevel="0" collapsed="false">
      <c r="A178" s="277" t="n">
        <v>131</v>
      </c>
      <c r="B178" s="277" t="s">
        <v>1322</v>
      </c>
      <c r="C178" s="277"/>
      <c r="D178" s="277" t="n">
        <v>131</v>
      </c>
      <c r="E178" s="277" t="s">
        <v>1322</v>
      </c>
      <c r="F178" s="276"/>
      <c r="G178" s="276"/>
      <c r="H178" s="276"/>
      <c r="I178" s="276"/>
      <c r="J178" s="276"/>
      <c r="K178" s="276"/>
      <c r="L178" s="276"/>
      <c r="M178" s="276"/>
      <c r="N178" s="276"/>
    </row>
    <row r="179" customFormat="false" ht="12.75" hidden="false" customHeight="false" outlineLevel="0" collapsed="false">
      <c r="A179" s="277" t="n">
        <v>623</v>
      </c>
      <c r="B179" s="277" t="s">
        <v>1323</v>
      </c>
      <c r="C179" s="277"/>
      <c r="D179" s="277" t="n">
        <v>623</v>
      </c>
      <c r="E179" s="277" t="s">
        <v>1323</v>
      </c>
      <c r="F179" s="276"/>
      <c r="G179" s="276"/>
      <c r="H179" s="276"/>
      <c r="I179" s="276"/>
      <c r="J179" s="276"/>
      <c r="K179" s="276"/>
      <c r="L179" s="276"/>
      <c r="M179" s="276"/>
      <c r="N179" s="276"/>
    </row>
    <row r="180" customFormat="false" ht="12.75" hidden="false" customHeight="false" outlineLevel="0" collapsed="false">
      <c r="A180" s="277" t="s">
        <v>1324</v>
      </c>
      <c r="B180" s="277" t="s">
        <v>1325</v>
      </c>
      <c r="C180" s="277"/>
      <c r="D180" s="277" t="s">
        <v>1324</v>
      </c>
      <c r="E180" s="277" t="s">
        <v>1325</v>
      </c>
      <c r="F180" s="276"/>
      <c r="G180" s="276"/>
      <c r="H180" s="276"/>
      <c r="I180" s="276"/>
      <c r="J180" s="276"/>
      <c r="K180" s="276"/>
      <c r="L180" s="276"/>
      <c r="M180" s="276"/>
      <c r="N180" s="276"/>
    </row>
    <row r="181" customFormat="false" ht="12.75" hidden="false" customHeight="false" outlineLevel="0" collapsed="false">
      <c r="A181" s="277" t="n">
        <v>818</v>
      </c>
      <c r="B181" s="277" t="s">
        <v>1326</v>
      </c>
      <c r="C181" s="277"/>
      <c r="D181" s="277" t="n">
        <v>818</v>
      </c>
      <c r="E181" s="277" t="s">
        <v>1326</v>
      </c>
      <c r="F181" s="276"/>
      <c r="G181" s="276"/>
      <c r="H181" s="276"/>
      <c r="I181" s="276"/>
      <c r="J181" s="276"/>
      <c r="K181" s="276"/>
      <c r="L181" s="276"/>
      <c r="M181" s="276"/>
      <c r="N181" s="276"/>
    </row>
    <row r="182" customFormat="false" ht="12.75" hidden="false" customHeight="false" outlineLevel="0" collapsed="false">
      <c r="A182" s="277" t="n">
        <v>121</v>
      </c>
      <c r="B182" s="277" t="s">
        <v>1327</v>
      </c>
      <c r="C182" s="277"/>
      <c r="D182" s="277" t="n">
        <v>121</v>
      </c>
      <c r="E182" s="277" t="s">
        <v>1327</v>
      </c>
      <c r="F182" s="276"/>
      <c r="G182" s="276"/>
      <c r="H182" s="276"/>
      <c r="I182" s="276"/>
      <c r="J182" s="276"/>
      <c r="K182" s="276"/>
      <c r="L182" s="276"/>
      <c r="M182" s="276"/>
      <c r="N182" s="276"/>
    </row>
    <row r="183" customFormat="false" ht="12.75" hidden="false" customHeight="false" outlineLevel="0" collapsed="false">
      <c r="A183" s="277" t="n">
        <v>132</v>
      </c>
      <c r="B183" s="277" t="s">
        <v>1328</v>
      </c>
      <c r="C183" s="277"/>
      <c r="D183" s="277" t="n">
        <v>132</v>
      </c>
      <c r="E183" s="277" t="s">
        <v>1328</v>
      </c>
      <c r="F183" s="276"/>
      <c r="G183" s="276"/>
      <c r="H183" s="276"/>
      <c r="I183" s="276"/>
      <c r="J183" s="276"/>
      <c r="K183" s="276"/>
      <c r="L183" s="276"/>
      <c r="M183" s="276"/>
      <c r="N183" s="276"/>
    </row>
    <row r="184" customFormat="false" ht="12.75" hidden="false" customHeight="false" outlineLevel="0" collapsed="false">
      <c r="A184" s="277" t="s">
        <v>1329</v>
      </c>
      <c r="B184" s="277" t="s">
        <v>1330</v>
      </c>
      <c r="C184" s="277"/>
      <c r="D184" s="277" t="s">
        <v>1329</v>
      </c>
      <c r="E184" s="277" t="s">
        <v>1330</v>
      </c>
      <c r="F184" s="276"/>
      <c r="G184" s="276"/>
      <c r="H184" s="276"/>
      <c r="I184" s="276"/>
      <c r="J184" s="276"/>
      <c r="K184" s="276"/>
      <c r="L184" s="276"/>
      <c r="M184" s="276"/>
      <c r="N184" s="276"/>
    </row>
    <row r="185" customFormat="false" ht="12.75" hidden="false" customHeight="false" outlineLevel="0" collapsed="false">
      <c r="A185" s="277" t="n">
        <v>710</v>
      </c>
      <c r="B185" s="277" t="s">
        <v>1331</v>
      </c>
      <c r="C185" s="277"/>
      <c r="D185" s="277" t="n">
        <v>710</v>
      </c>
      <c r="E185" s="277" t="s">
        <v>1331</v>
      </c>
      <c r="F185" s="276"/>
      <c r="G185" s="276"/>
      <c r="H185" s="276"/>
      <c r="I185" s="276"/>
      <c r="J185" s="276"/>
      <c r="K185" s="276"/>
      <c r="L185" s="276"/>
      <c r="M185" s="276"/>
      <c r="N185" s="276"/>
    </row>
    <row r="186" customFormat="false" ht="12.75" hidden="false" customHeight="false" outlineLevel="0" collapsed="false">
      <c r="A186" s="277" t="n">
        <v>621</v>
      </c>
      <c r="B186" s="277" t="s">
        <v>1332</v>
      </c>
      <c r="C186" s="277"/>
      <c r="D186" s="277" t="n">
        <v>621</v>
      </c>
      <c r="E186" s="277" t="s">
        <v>1332</v>
      </c>
      <c r="F186" s="276"/>
      <c r="G186" s="276"/>
      <c r="H186" s="276"/>
      <c r="I186" s="276"/>
      <c r="J186" s="276"/>
      <c r="K186" s="276"/>
      <c r="L186" s="276"/>
      <c r="M186" s="276"/>
      <c r="N186" s="276"/>
    </row>
    <row r="187" customFormat="false" ht="12.75" hidden="false" customHeight="false" outlineLevel="0" collapsed="false">
      <c r="A187" s="277" t="n">
        <v>529</v>
      </c>
      <c r="B187" s="277" t="s">
        <v>1333</v>
      </c>
      <c r="C187" s="277"/>
      <c r="D187" s="277" t="n">
        <v>529</v>
      </c>
      <c r="E187" s="277" t="s">
        <v>1333</v>
      </c>
      <c r="F187" s="276"/>
      <c r="G187" s="276"/>
      <c r="H187" s="276"/>
      <c r="I187" s="276"/>
      <c r="J187" s="276"/>
      <c r="K187" s="276"/>
      <c r="L187" s="276"/>
      <c r="M187" s="276"/>
      <c r="N187" s="276"/>
    </row>
    <row r="188" customFormat="false" ht="12.75" hidden="false" customHeight="false" outlineLevel="0" collapsed="false">
      <c r="A188" s="277" t="n">
        <v>719</v>
      </c>
      <c r="B188" s="277" t="s">
        <v>1334</v>
      </c>
      <c r="C188" s="277"/>
      <c r="D188" s="277" t="n">
        <v>719</v>
      </c>
      <c r="E188" s="277" t="s">
        <v>1334</v>
      </c>
      <c r="F188" s="276"/>
      <c r="G188" s="276"/>
      <c r="H188" s="276"/>
      <c r="I188" s="276"/>
      <c r="J188" s="276"/>
      <c r="K188" s="276"/>
      <c r="L188" s="276"/>
      <c r="M188" s="276"/>
      <c r="N188" s="276"/>
    </row>
    <row r="189" customFormat="false" ht="12.75" hidden="false" customHeight="false" outlineLevel="0" collapsed="false">
      <c r="A189" s="277" t="s">
        <v>1335</v>
      </c>
      <c r="B189" s="277" t="s">
        <v>1336</v>
      </c>
      <c r="C189" s="277"/>
      <c r="D189" s="277" t="s">
        <v>1335</v>
      </c>
      <c r="E189" s="277" t="s">
        <v>1336</v>
      </c>
      <c r="F189" s="276"/>
      <c r="G189" s="276"/>
      <c r="H189" s="276"/>
      <c r="I189" s="276"/>
      <c r="J189" s="276"/>
      <c r="K189" s="276"/>
      <c r="L189" s="276"/>
      <c r="M189" s="276"/>
      <c r="N189" s="276"/>
    </row>
    <row r="190" customFormat="false" ht="12.75" hidden="false" customHeight="false" outlineLevel="0" collapsed="false">
      <c r="A190" s="277" t="n">
        <v>125</v>
      </c>
      <c r="B190" s="277" t="s">
        <v>1337</v>
      </c>
      <c r="C190" s="277"/>
      <c r="D190" s="277" t="n">
        <v>125</v>
      </c>
      <c r="E190" s="277" t="s">
        <v>1337</v>
      </c>
      <c r="F190" s="276"/>
      <c r="G190" s="276"/>
      <c r="H190" s="276"/>
      <c r="I190" s="276"/>
      <c r="J190" s="276"/>
      <c r="K190" s="276"/>
      <c r="L190" s="276"/>
      <c r="M190" s="276"/>
      <c r="N190" s="276"/>
    </row>
    <row r="191" customFormat="false" ht="12.75" hidden="false" customHeight="false" outlineLevel="0" collapsed="false">
      <c r="A191" s="277" t="s">
        <v>1338</v>
      </c>
      <c r="B191" s="277" t="s">
        <v>1339</v>
      </c>
      <c r="C191" s="277"/>
      <c r="D191" s="277" t="s">
        <v>1338</v>
      </c>
      <c r="E191" s="277" t="s">
        <v>1339</v>
      </c>
      <c r="F191" s="276"/>
      <c r="G191" s="276"/>
      <c r="H191" s="276"/>
      <c r="I191" s="276"/>
      <c r="J191" s="276"/>
      <c r="K191" s="276"/>
      <c r="L191" s="276"/>
      <c r="M191" s="276"/>
      <c r="N191" s="276"/>
    </row>
    <row r="192" customFormat="false" ht="12.75" hidden="false" customHeight="false" outlineLevel="0" collapsed="false">
      <c r="A192" s="277" t="s">
        <v>1340</v>
      </c>
      <c r="B192" s="278" t="s">
        <v>1341</v>
      </c>
      <c r="C192" s="277"/>
      <c r="D192" s="277" t="s">
        <v>1340</v>
      </c>
      <c r="E192" s="277" t="s">
        <v>1341</v>
      </c>
      <c r="F192" s="276"/>
      <c r="G192" s="276"/>
      <c r="H192" s="276"/>
      <c r="I192" s="276"/>
      <c r="J192" s="276"/>
      <c r="K192" s="276"/>
      <c r="L192" s="276"/>
      <c r="M192" s="276"/>
      <c r="N192" s="276"/>
    </row>
    <row r="193" customFormat="false" ht="12.75" hidden="false" customHeight="false" outlineLevel="0" collapsed="false">
      <c r="A193" s="277" t="s">
        <v>1342</v>
      </c>
      <c r="B193" s="277" t="s">
        <v>1343</v>
      </c>
      <c r="C193" s="277"/>
      <c r="D193" s="277" t="s">
        <v>1342</v>
      </c>
      <c r="E193" s="277" t="s">
        <v>1343</v>
      </c>
      <c r="F193" s="276"/>
      <c r="G193" s="276"/>
      <c r="H193" s="276"/>
      <c r="I193" s="276"/>
      <c r="J193" s="276"/>
      <c r="K193" s="276"/>
      <c r="L193" s="276"/>
      <c r="M193" s="276"/>
      <c r="N193" s="276"/>
    </row>
    <row r="194" customFormat="false" ht="12.75" hidden="false" customHeight="false" outlineLevel="0" collapsed="false">
      <c r="A194" s="277" t="s">
        <v>1344</v>
      </c>
      <c r="B194" s="277" t="s">
        <v>1345</v>
      </c>
      <c r="C194" s="277"/>
      <c r="D194" s="277" t="s">
        <v>1344</v>
      </c>
      <c r="E194" s="278" t="s">
        <v>1345</v>
      </c>
      <c r="F194" s="276"/>
      <c r="G194" s="276"/>
      <c r="H194" s="276"/>
      <c r="I194" s="276"/>
      <c r="J194" s="276"/>
      <c r="K194" s="276"/>
      <c r="L194" s="276"/>
      <c r="M194" s="276"/>
      <c r="N194" s="276"/>
    </row>
    <row r="195" customFormat="false" ht="12.75" hidden="false" customHeight="false" outlineLevel="0" collapsed="false">
      <c r="A195" s="277" t="n">
        <v>519</v>
      </c>
      <c r="B195" s="277" t="s">
        <v>1346</v>
      </c>
      <c r="C195" s="277"/>
      <c r="D195" s="277" t="n">
        <v>519</v>
      </c>
      <c r="E195" s="277" t="s">
        <v>1346</v>
      </c>
      <c r="F195" s="276"/>
      <c r="G195" s="276"/>
      <c r="H195" s="276"/>
      <c r="I195" s="276"/>
      <c r="J195" s="276"/>
      <c r="K195" s="276"/>
      <c r="L195" s="276"/>
      <c r="M195" s="276"/>
      <c r="N195" s="276"/>
    </row>
    <row r="196" customFormat="false" ht="12.75" hidden="false" customHeight="false" outlineLevel="0" collapsed="false">
      <c r="A196" s="277" t="n">
        <v>516</v>
      </c>
      <c r="B196" s="277" t="s">
        <v>1347</v>
      </c>
      <c r="C196" s="277"/>
      <c r="D196" s="277" t="n">
        <v>516</v>
      </c>
      <c r="E196" s="277" t="s">
        <v>1347</v>
      </c>
      <c r="F196" s="276"/>
      <c r="G196" s="276"/>
      <c r="H196" s="276"/>
      <c r="I196" s="276"/>
      <c r="J196" s="276"/>
      <c r="K196" s="276"/>
      <c r="L196" s="276"/>
      <c r="M196" s="276"/>
      <c r="N196" s="276"/>
    </row>
    <row r="197" customFormat="false" ht="12.75" hidden="false" customHeight="false" outlineLevel="0" collapsed="false">
      <c r="A197" s="277" t="n">
        <v>614</v>
      </c>
      <c r="B197" s="277" t="s">
        <v>1348</v>
      </c>
      <c r="C197" s="277"/>
      <c r="D197" s="277" t="n">
        <v>614</v>
      </c>
      <c r="E197" s="277" t="s">
        <v>1348</v>
      </c>
      <c r="F197" s="276"/>
      <c r="G197" s="276"/>
      <c r="H197" s="276"/>
      <c r="I197" s="276"/>
      <c r="J197" s="276"/>
      <c r="K197" s="276"/>
      <c r="L197" s="276"/>
      <c r="M197" s="276"/>
      <c r="N197" s="276"/>
    </row>
    <row r="198" customFormat="false" ht="12.75" hidden="false" customHeight="false" outlineLevel="0" collapsed="false">
      <c r="A198" s="277" t="n">
        <v>713</v>
      </c>
      <c r="B198" s="277" t="s">
        <v>1349</v>
      </c>
      <c r="C198" s="277"/>
      <c r="D198" s="277" t="n">
        <v>713</v>
      </c>
      <c r="E198" s="277" t="s">
        <v>1349</v>
      </c>
      <c r="F198" s="276"/>
      <c r="G198" s="276"/>
      <c r="H198" s="276"/>
      <c r="I198" s="276"/>
      <c r="J198" s="276"/>
      <c r="K198" s="276"/>
      <c r="L198" s="276"/>
      <c r="M198" s="276"/>
      <c r="N198" s="276"/>
    </row>
    <row r="199" customFormat="false" ht="12.75" hidden="false" customHeight="false" outlineLevel="0" collapsed="false">
      <c r="A199" s="277" t="s">
        <v>1350</v>
      </c>
      <c r="B199" s="277" t="s">
        <v>1351</v>
      </c>
      <c r="C199" s="277"/>
      <c r="D199" s="277" t="s">
        <v>1350</v>
      </c>
      <c r="E199" s="277" t="s">
        <v>1351</v>
      </c>
      <c r="F199" s="276"/>
      <c r="G199" s="276"/>
      <c r="H199" s="276"/>
      <c r="I199" s="276"/>
      <c r="J199" s="276"/>
      <c r="K199" s="276"/>
      <c r="L199" s="276"/>
      <c r="M199" s="276"/>
      <c r="N199" s="276"/>
    </row>
    <row r="200" customFormat="false" ht="12.75" hidden="false" customHeight="false" outlineLevel="0" collapsed="false">
      <c r="A200" s="277" t="n">
        <v>646</v>
      </c>
      <c r="B200" s="277" t="s">
        <v>1352</v>
      </c>
      <c r="C200" s="277"/>
      <c r="D200" s="277" t="n">
        <v>646</v>
      </c>
      <c r="E200" s="277" t="s">
        <v>1352</v>
      </c>
      <c r="F200" s="276"/>
      <c r="G200" s="276"/>
      <c r="H200" s="276"/>
      <c r="I200" s="276"/>
      <c r="J200" s="276"/>
      <c r="K200" s="276"/>
      <c r="L200" s="276"/>
      <c r="M200" s="276"/>
      <c r="N200" s="276"/>
    </row>
    <row r="201" customFormat="false" ht="12.75" hidden="false" customHeight="false" outlineLevel="0" collapsed="false">
      <c r="A201" s="277" t="s">
        <v>1353</v>
      </c>
      <c r="B201" s="277" t="s">
        <v>1354</v>
      </c>
      <c r="C201" s="277"/>
      <c r="D201" s="277" t="s">
        <v>1353</v>
      </c>
      <c r="E201" s="277" t="s">
        <v>1354</v>
      </c>
      <c r="F201" s="276"/>
      <c r="G201" s="276"/>
      <c r="H201" s="276"/>
      <c r="I201" s="276"/>
      <c r="J201" s="276"/>
      <c r="K201" s="276"/>
      <c r="L201" s="276"/>
      <c r="M201" s="276"/>
      <c r="N201" s="276"/>
    </row>
    <row r="202" customFormat="false" ht="12.75" hidden="false" customHeight="false" outlineLevel="0" collapsed="false">
      <c r="A202" s="277" t="n">
        <v>824</v>
      </c>
      <c r="B202" s="277" t="s">
        <v>1355</v>
      </c>
      <c r="C202" s="277"/>
      <c r="D202" s="277" t="n">
        <v>824</v>
      </c>
      <c r="E202" s="277" t="s">
        <v>1355</v>
      </c>
      <c r="F202" s="276"/>
      <c r="G202" s="276"/>
      <c r="H202" s="276"/>
      <c r="I202" s="276"/>
      <c r="J202" s="276"/>
      <c r="K202" s="276"/>
      <c r="L202" s="276"/>
      <c r="M202" s="276"/>
      <c r="N202" s="276"/>
    </row>
    <row r="203" customFormat="false" ht="12.75" hidden="false" customHeight="false" outlineLevel="0" collapsed="false">
      <c r="A203" s="277" t="s">
        <v>1356</v>
      </c>
      <c r="B203" s="277" t="s">
        <v>1357</v>
      </c>
      <c r="C203" s="277"/>
      <c r="D203" s="277" t="s">
        <v>1356</v>
      </c>
      <c r="E203" s="277" t="s">
        <v>1357</v>
      </c>
      <c r="F203" s="276"/>
      <c r="G203" s="276"/>
      <c r="H203" s="276"/>
      <c r="I203" s="276"/>
      <c r="J203" s="276"/>
      <c r="K203" s="276"/>
      <c r="L203" s="276"/>
      <c r="M203" s="276"/>
      <c r="N203" s="276"/>
    </row>
    <row r="204" customFormat="false" ht="12.75" hidden="false" customHeight="false" outlineLevel="0" collapsed="false">
      <c r="A204" s="277" t="s">
        <v>1358</v>
      </c>
      <c r="B204" s="277" t="s">
        <v>1359</v>
      </c>
      <c r="C204" s="277"/>
      <c r="D204" s="277" t="s">
        <v>1358</v>
      </c>
      <c r="E204" s="277" t="s">
        <v>1359</v>
      </c>
      <c r="F204" s="276"/>
      <c r="G204" s="276"/>
      <c r="H204" s="276"/>
      <c r="I204" s="276"/>
      <c r="J204" s="276"/>
      <c r="K204" s="276"/>
      <c r="L204" s="276"/>
      <c r="M204" s="276"/>
      <c r="N204" s="276"/>
    </row>
    <row r="205" customFormat="false" ht="12.75" hidden="false" customHeight="false" outlineLevel="0" collapsed="false">
      <c r="A205" s="277" t="s">
        <v>1360</v>
      </c>
      <c r="B205" s="277" t="s">
        <v>1361</v>
      </c>
      <c r="C205" s="277"/>
      <c r="D205" s="277" t="s">
        <v>1360</v>
      </c>
      <c r="E205" s="277" t="s">
        <v>1361</v>
      </c>
      <c r="F205" s="276"/>
      <c r="G205" s="276"/>
      <c r="H205" s="276"/>
      <c r="I205" s="276"/>
      <c r="J205" s="276"/>
      <c r="K205" s="276"/>
      <c r="L205" s="276"/>
      <c r="M205" s="276"/>
      <c r="N205" s="276"/>
    </row>
    <row r="206" customFormat="false" ht="12.75" hidden="false" customHeight="false" outlineLevel="0" collapsed="false">
      <c r="A206" s="277" t="n">
        <v>812</v>
      </c>
      <c r="B206" s="277" t="s">
        <v>1362</v>
      </c>
      <c r="C206" s="277"/>
      <c r="D206" s="277" t="n">
        <v>812</v>
      </c>
      <c r="E206" s="277" t="s">
        <v>1362</v>
      </c>
      <c r="F206" s="276"/>
      <c r="G206" s="276"/>
      <c r="H206" s="276"/>
      <c r="I206" s="276"/>
      <c r="J206" s="276"/>
      <c r="K206" s="276"/>
      <c r="L206" s="276"/>
      <c r="M206" s="276"/>
      <c r="N206" s="276"/>
    </row>
    <row r="207" customFormat="false" ht="12.75" hidden="false" customHeight="false" outlineLevel="0" collapsed="false">
      <c r="A207" s="277" t="n">
        <v>814</v>
      </c>
      <c r="B207" s="277" t="s">
        <v>1363</v>
      </c>
      <c r="C207" s="277"/>
      <c r="D207" s="277" t="n">
        <v>814</v>
      </c>
      <c r="E207" s="277" t="s">
        <v>1363</v>
      </c>
      <c r="F207" s="276"/>
      <c r="G207" s="276"/>
      <c r="H207" s="276"/>
      <c r="I207" s="276"/>
      <c r="J207" s="276"/>
      <c r="K207" s="276"/>
      <c r="L207" s="276"/>
      <c r="M207" s="276"/>
      <c r="N207" s="276"/>
    </row>
    <row r="208" customFormat="false" ht="12.75" hidden="false" customHeight="false" outlineLevel="0" collapsed="false">
      <c r="A208" s="277" t="n">
        <v>825</v>
      </c>
      <c r="B208" s="277" t="s">
        <v>1364</v>
      </c>
      <c r="C208" s="277"/>
      <c r="D208" s="277" t="n">
        <v>825</v>
      </c>
      <c r="E208" s="277" t="s">
        <v>1364</v>
      </c>
      <c r="F208" s="276"/>
      <c r="G208" s="276"/>
      <c r="H208" s="276"/>
      <c r="I208" s="276"/>
      <c r="J208" s="276"/>
      <c r="K208" s="276"/>
      <c r="L208" s="276"/>
      <c r="M208" s="276"/>
      <c r="N208" s="276"/>
    </row>
    <row r="209" customFormat="false" ht="12.75" hidden="false" customHeight="false" outlineLevel="0" collapsed="false">
      <c r="A209" s="277" t="n">
        <v>815</v>
      </c>
      <c r="B209" s="277" t="s">
        <v>1365</v>
      </c>
      <c r="C209" s="277"/>
      <c r="D209" s="277" t="n">
        <v>815</v>
      </c>
      <c r="E209" s="277" t="s">
        <v>1365</v>
      </c>
      <c r="F209" s="276"/>
      <c r="G209" s="276"/>
      <c r="H209" s="276"/>
      <c r="I209" s="276"/>
      <c r="J209" s="276"/>
      <c r="K209" s="276"/>
      <c r="L209" s="276"/>
      <c r="M209" s="276"/>
      <c r="N209" s="276"/>
    </row>
    <row r="210" customFormat="false" ht="12.75" hidden="false" customHeight="false" outlineLevel="0" collapsed="false">
      <c r="A210" s="277" t="s">
        <v>1366</v>
      </c>
      <c r="B210" s="277" t="s">
        <v>1367</v>
      </c>
      <c r="C210" s="277"/>
      <c r="D210" s="277" t="s">
        <v>1366</v>
      </c>
      <c r="E210" s="277" t="s">
        <v>1367</v>
      </c>
      <c r="F210" s="276"/>
      <c r="G210" s="276"/>
      <c r="H210" s="276"/>
      <c r="I210" s="276"/>
      <c r="J210" s="276"/>
      <c r="K210" s="276"/>
      <c r="L210" s="276"/>
      <c r="M210" s="276"/>
      <c r="N210" s="276"/>
    </row>
    <row r="211" customFormat="false" ht="12.75" hidden="false" customHeight="false" outlineLevel="0" collapsed="false">
      <c r="A211" s="277" t="n">
        <v>809</v>
      </c>
      <c r="B211" s="277" t="s">
        <v>1368</v>
      </c>
      <c r="C211" s="277"/>
      <c r="D211" s="277" t="n">
        <v>809</v>
      </c>
      <c r="E211" s="277" t="s">
        <v>1368</v>
      </c>
      <c r="F211" s="276"/>
      <c r="G211" s="276"/>
      <c r="H211" s="276"/>
      <c r="I211" s="276"/>
      <c r="J211" s="276"/>
      <c r="K211" s="276"/>
      <c r="L211" s="276"/>
      <c r="M211" s="276"/>
      <c r="N211" s="276"/>
    </row>
    <row r="212" customFormat="false" ht="12.75" hidden="false" customHeight="false" outlineLevel="0" collapsed="false">
      <c r="A212" s="277" t="n">
        <v>102</v>
      </c>
      <c r="B212" s="277" t="s">
        <v>1369</v>
      </c>
      <c r="C212" s="277"/>
      <c r="D212" s="277" t="n">
        <v>102</v>
      </c>
      <c r="E212" s="277" t="s">
        <v>1369</v>
      </c>
      <c r="F212" s="276"/>
      <c r="G212" s="276"/>
      <c r="H212" s="276"/>
      <c r="I212" s="276"/>
      <c r="J212" s="276"/>
      <c r="K212" s="276"/>
      <c r="L212" s="276"/>
      <c r="M212" s="276"/>
      <c r="N212" s="276"/>
    </row>
    <row r="213" customFormat="false" ht="12.75" hidden="false" customHeight="false" outlineLevel="0" collapsed="false">
      <c r="A213" s="277" t="s">
        <v>1370</v>
      </c>
      <c r="B213" s="277" t="s">
        <v>1371</v>
      </c>
      <c r="C213" s="277"/>
      <c r="D213" s="277" t="s">
        <v>1370</v>
      </c>
      <c r="E213" s="277" t="s">
        <v>1371</v>
      </c>
      <c r="F213" s="276"/>
      <c r="G213" s="276"/>
      <c r="H213" s="276"/>
      <c r="I213" s="276"/>
      <c r="J213" s="276"/>
      <c r="K213" s="276"/>
      <c r="L213" s="276"/>
      <c r="M213" s="276"/>
      <c r="N213" s="276"/>
    </row>
    <row r="214" customFormat="false" ht="12.75" hidden="false" customHeight="false" outlineLevel="0" collapsed="false">
      <c r="A214" s="277" t="s">
        <v>1372</v>
      </c>
      <c r="B214" s="277" t="s">
        <v>1373</v>
      </c>
      <c r="C214" s="277"/>
      <c r="D214" s="277" t="s">
        <v>1372</v>
      </c>
      <c r="E214" s="277" t="s">
        <v>1373</v>
      </c>
      <c r="F214" s="276"/>
      <c r="G214" s="276"/>
      <c r="H214" s="276"/>
      <c r="I214" s="276"/>
      <c r="J214" s="276"/>
      <c r="K214" s="276"/>
      <c r="L214" s="276"/>
      <c r="M214" s="276"/>
      <c r="N214" s="276"/>
    </row>
    <row r="215" customFormat="false" ht="12.75" hidden="false" customHeight="false" outlineLevel="0" collapsed="false">
      <c r="A215" s="277" t="s">
        <v>1374</v>
      </c>
      <c r="B215" s="277" t="s">
        <v>1375</v>
      </c>
      <c r="C215" s="277"/>
      <c r="D215" s="277" t="s">
        <v>1374</v>
      </c>
      <c r="E215" s="277" t="s">
        <v>1375</v>
      </c>
      <c r="F215" s="276"/>
      <c r="G215" s="276"/>
      <c r="H215" s="276"/>
      <c r="I215" s="276"/>
      <c r="J215" s="276"/>
      <c r="K215" s="276"/>
      <c r="L215" s="276"/>
      <c r="M215" s="276"/>
      <c r="N215" s="276"/>
    </row>
    <row r="216" customFormat="false" ht="12.75" hidden="false" customHeight="false" outlineLevel="0" collapsed="false">
      <c r="A216" s="277" t="n">
        <v>100</v>
      </c>
      <c r="B216" s="277" t="s">
        <v>1376</v>
      </c>
      <c r="C216" s="277"/>
      <c r="D216" s="277" t="n">
        <v>100</v>
      </c>
      <c r="E216" s="277" t="s">
        <v>1376</v>
      </c>
      <c r="F216" s="276"/>
      <c r="G216" s="276"/>
      <c r="H216" s="276"/>
      <c r="I216" s="276"/>
      <c r="J216" s="276"/>
      <c r="K216" s="276"/>
      <c r="L216" s="276"/>
      <c r="M216" s="276"/>
      <c r="N216" s="276"/>
    </row>
    <row r="217" customFormat="false" ht="12.75" hidden="false" customHeight="false" outlineLevel="0" collapsed="false">
      <c r="A217" s="277" t="n">
        <v>505</v>
      </c>
      <c r="B217" s="277" t="s">
        <v>1377</v>
      </c>
      <c r="C217" s="277"/>
      <c r="D217" s="277" t="n">
        <v>505</v>
      </c>
      <c r="E217" s="277" t="s">
        <v>1377</v>
      </c>
      <c r="F217" s="276"/>
      <c r="G217" s="276"/>
      <c r="H217" s="276"/>
      <c r="I217" s="276"/>
      <c r="J217" s="276"/>
      <c r="K217" s="276"/>
      <c r="L217" s="276"/>
      <c r="M217" s="276"/>
      <c r="N217" s="276"/>
    </row>
    <row r="218" customFormat="false" ht="12.75" hidden="false" customHeight="false" outlineLevel="0" collapsed="false">
      <c r="A218" s="277" t="s">
        <v>1378</v>
      </c>
      <c r="B218" s="277" t="s">
        <v>1379</v>
      </c>
      <c r="C218" s="277"/>
      <c r="D218" s="277" t="s">
        <v>1378</v>
      </c>
      <c r="E218" s="277" t="s">
        <v>1379</v>
      </c>
      <c r="F218" s="276"/>
      <c r="G218" s="276"/>
      <c r="H218" s="276"/>
      <c r="I218" s="276"/>
      <c r="J218" s="276"/>
      <c r="K218" s="276"/>
      <c r="L218" s="276"/>
      <c r="M218" s="276"/>
      <c r="N218" s="276"/>
    </row>
    <row r="219" customFormat="false" ht="12.75" hidden="false" customHeight="false" outlineLevel="0" collapsed="false">
      <c r="A219" s="277" t="s">
        <v>1380</v>
      </c>
      <c r="B219" s="277" t="s">
        <v>1381</v>
      </c>
      <c r="C219" s="277"/>
      <c r="D219" s="277" t="s">
        <v>1380</v>
      </c>
      <c r="E219" s="277" t="s">
        <v>1381</v>
      </c>
      <c r="F219" s="276"/>
      <c r="G219" s="276"/>
      <c r="H219" s="276"/>
      <c r="I219" s="276"/>
      <c r="J219" s="276"/>
      <c r="K219" s="276"/>
      <c r="L219" s="276"/>
      <c r="M219" s="276"/>
      <c r="N219" s="276"/>
    </row>
    <row r="220" customFormat="false" ht="12.75" hidden="false" customHeight="false" outlineLevel="0" collapsed="false">
      <c r="A220" s="277" t="n">
        <v>648</v>
      </c>
      <c r="B220" s="277" t="s">
        <v>1382</v>
      </c>
      <c r="C220" s="277"/>
      <c r="D220" s="277" t="n">
        <v>648</v>
      </c>
      <c r="E220" s="277" t="s">
        <v>1382</v>
      </c>
      <c r="F220" s="276"/>
      <c r="G220" s="276"/>
      <c r="H220" s="276"/>
      <c r="I220" s="276"/>
      <c r="J220" s="276"/>
      <c r="K220" s="276"/>
      <c r="L220" s="276"/>
      <c r="M220" s="276"/>
      <c r="N220" s="276"/>
    </row>
    <row r="221" customFormat="false" ht="12.75" hidden="false" customHeight="false" outlineLevel="0" collapsed="false">
      <c r="A221" s="277" t="n">
        <v>715</v>
      </c>
      <c r="B221" s="277" t="s">
        <v>1383</v>
      </c>
      <c r="C221" s="277"/>
      <c r="D221" s="277" t="n">
        <v>715</v>
      </c>
      <c r="E221" s="277" t="s">
        <v>1383</v>
      </c>
      <c r="F221" s="276"/>
      <c r="G221" s="276"/>
      <c r="H221" s="276"/>
      <c r="I221" s="276"/>
      <c r="J221" s="276"/>
      <c r="K221" s="276"/>
      <c r="L221" s="276"/>
      <c r="M221" s="276"/>
      <c r="N221" s="276"/>
    </row>
    <row r="222" customFormat="false" ht="12.75" hidden="false" customHeight="false" outlineLevel="0" collapsed="false">
      <c r="A222" s="277" t="n">
        <v>632</v>
      </c>
      <c r="B222" s="277" t="s">
        <v>1384</v>
      </c>
      <c r="C222" s="277"/>
      <c r="D222" s="277" t="n">
        <v>632</v>
      </c>
      <c r="E222" s="277" t="s">
        <v>1384</v>
      </c>
      <c r="F222" s="276"/>
      <c r="G222" s="276"/>
      <c r="H222" s="276"/>
      <c r="I222" s="276"/>
      <c r="J222" s="276"/>
      <c r="K222" s="276"/>
      <c r="L222" s="276"/>
      <c r="M222" s="276"/>
      <c r="N222" s="276"/>
    </row>
    <row r="223" customFormat="false" ht="12.75" hidden="false" customHeight="false" outlineLevel="0" collapsed="false">
      <c r="A223" s="277" t="n">
        <v>620</v>
      </c>
      <c r="B223" s="277" t="s">
        <v>1385</v>
      </c>
      <c r="C223" s="277"/>
      <c r="D223" s="277" t="n">
        <v>620</v>
      </c>
      <c r="E223" s="277" t="s">
        <v>1385</v>
      </c>
      <c r="F223" s="276"/>
      <c r="G223" s="276"/>
      <c r="H223" s="276"/>
      <c r="I223" s="276"/>
      <c r="J223" s="276"/>
      <c r="K223" s="276"/>
      <c r="L223" s="276"/>
      <c r="M223" s="276"/>
      <c r="N223" s="276"/>
    </row>
    <row r="224" customFormat="false" ht="12.75" hidden="false" customHeight="false" outlineLevel="0" collapsed="false">
      <c r="A224" s="277" t="s">
        <v>1386</v>
      </c>
      <c r="B224" s="277" t="s">
        <v>1387</v>
      </c>
      <c r="C224" s="277"/>
      <c r="D224" s="277" t="s">
        <v>1386</v>
      </c>
      <c r="E224" s="277" t="s">
        <v>1387</v>
      </c>
      <c r="F224" s="276"/>
      <c r="G224" s="276"/>
      <c r="H224" s="276"/>
      <c r="I224" s="276"/>
      <c r="J224" s="276"/>
      <c r="K224" s="276"/>
      <c r="L224" s="276"/>
      <c r="M224" s="276"/>
      <c r="N224" s="276"/>
    </row>
    <row r="225" customFormat="false" ht="12.75" hidden="false" customHeight="false" outlineLevel="0" collapsed="false">
      <c r="A225" s="277" t="n">
        <v>120</v>
      </c>
      <c r="B225" s="277" t="s">
        <v>1388</v>
      </c>
      <c r="C225" s="277"/>
      <c r="D225" s="277" t="n">
        <v>120</v>
      </c>
      <c r="E225" s="277" t="s">
        <v>1388</v>
      </c>
      <c r="F225" s="276"/>
      <c r="G225" s="276"/>
      <c r="H225" s="276"/>
      <c r="I225" s="276"/>
      <c r="J225" s="276"/>
      <c r="K225" s="276"/>
      <c r="L225" s="276"/>
      <c r="M225" s="276"/>
      <c r="N225" s="276"/>
    </row>
    <row r="226" customFormat="false" ht="12.75" hidden="false" customHeight="false" outlineLevel="0" collapsed="false">
      <c r="A226" s="277" t="s">
        <v>1389</v>
      </c>
      <c r="B226" s="277" t="s">
        <v>1390</v>
      </c>
      <c r="C226" s="277"/>
      <c r="D226" s="277" t="s">
        <v>1389</v>
      </c>
      <c r="E226" s="277" t="s">
        <v>1390</v>
      </c>
      <c r="F226" s="276"/>
      <c r="G226" s="276"/>
      <c r="H226" s="276"/>
      <c r="I226" s="276"/>
      <c r="J226" s="276"/>
      <c r="K226" s="276"/>
      <c r="L226" s="276"/>
      <c r="M226" s="276"/>
      <c r="N226" s="276"/>
    </row>
    <row r="227" customFormat="false" ht="12.75" hidden="false" customHeight="false" outlineLevel="0" collapsed="false">
      <c r="A227" s="277" t="n">
        <v>507</v>
      </c>
      <c r="B227" s="277" t="s">
        <v>1391</v>
      </c>
      <c r="C227" s="277"/>
      <c r="D227" s="277" t="n">
        <v>507</v>
      </c>
      <c r="E227" s="277" t="s">
        <v>1391</v>
      </c>
      <c r="F227" s="276"/>
      <c r="G227" s="276"/>
      <c r="H227" s="276"/>
      <c r="I227" s="276"/>
      <c r="J227" s="276"/>
      <c r="K227" s="276"/>
      <c r="L227" s="276"/>
      <c r="M227" s="276"/>
      <c r="N227" s="276"/>
    </row>
    <row r="228" customFormat="false" ht="12.75" hidden="false" customHeight="false" outlineLevel="0" collapsed="false">
      <c r="A228" s="277" t="n">
        <v>811</v>
      </c>
      <c r="B228" s="277" t="s">
        <v>1392</v>
      </c>
      <c r="C228" s="277"/>
      <c r="D228" s="277" t="n">
        <v>811</v>
      </c>
      <c r="E228" s="277" t="s">
        <v>1392</v>
      </c>
      <c r="F228" s="276"/>
      <c r="G228" s="276"/>
      <c r="H228" s="276"/>
      <c r="I228" s="276"/>
      <c r="J228" s="276"/>
      <c r="K228" s="276"/>
      <c r="L228" s="276"/>
      <c r="M228" s="276"/>
      <c r="N228" s="276"/>
    </row>
    <row r="229" customFormat="false" ht="12.75" hidden="false" customHeight="false" outlineLevel="0" collapsed="false">
      <c r="A229" s="277" t="n">
        <v>615</v>
      </c>
      <c r="B229" s="277" t="s">
        <v>1393</v>
      </c>
      <c r="C229" s="277"/>
      <c r="D229" s="277" t="n">
        <v>615</v>
      </c>
      <c r="E229" s="277" t="s">
        <v>1393</v>
      </c>
      <c r="F229" s="276"/>
      <c r="G229" s="276"/>
      <c r="H229" s="276"/>
      <c r="I229" s="276"/>
      <c r="J229" s="276"/>
      <c r="K229" s="276"/>
      <c r="L229" s="276"/>
      <c r="M229" s="276"/>
      <c r="N229" s="276"/>
    </row>
    <row r="230" customFormat="false" ht="12.75" hidden="false" customHeight="false" outlineLevel="0" collapsed="false">
      <c r="A230" s="277" t="s">
        <v>1394</v>
      </c>
      <c r="B230" s="277" t="s">
        <v>1395</v>
      </c>
      <c r="C230" s="277"/>
      <c r="D230" s="277" t="s">
        <v>1394</v>
      </c>
      <c r="E230" s="277" t="s">
        <v>1395</v>
      </c>
      <c r="F230" s="276"/>
      <c r="G230" s="276"/>
      <c r="H230" s="276"/>
      <c r="I230" s="276"/>
      <c r="J230" s="276"/>
      <c r="K230" s="276"/>
      <c r="L230" s="276"/>
      <c r="M230" s="276"/>
      <c r="N230" s="276"/>
    </row>
    <row r="231" customFormat="false" ht="12.75" hidden="false" customHeight="false" outlineLevel="0" collapsed="false">
      <c r="A231" s="277" t="n">
        <v>501</v>
      </c>
      <c r="B231" s="277" t="s">
        <v>1396</v>
      </c>
      <c r="C231" s="277"/>
      <c r="D231" s="277" t="n">
        <v>501</v>
      </c>
      <c r="E231" s="277" t="s">
        <v>1396</v>
      </c>
      <c r="F231" s="276"/>
      <c r="G231" s="276"/>
      <c r="H231" s="276"/>
      <c r="I231" s="276"/>
      <c r="J231" s="276"/>
      <c r="K231" s="276"/>
      <c r="L231" s="276"/>
      <c r="M231" s="276"/>
      <c r="N231" s="276"/>
    </row>
    <row r="232" customFormat="false" ht="12.75" hidden="true" customHeight="false" outlineLevel="0" collapsed="false">
      <c r="A232" s="279" t="n">
        <v>200</v>
      </c>
      <c r="B232" s="279" t="s">
        <v>1397</v>
      </c>
      <c r="C232" s="277"/>
      <c r="D232" s="277" t="s">
        <v>1398</v>
      </c>
      <c r="E232" s="277" t="s">
        <v>1399</v>
      </c>
      <c r="F232" s="276"/>
      <c r="G232" s="276"/>
      <c r="H232" s="276"/>
      <c r="I232" s="276"/>
      <c r="J232" s="276"/>
      <c r="K232" s="276"/>
      <c r="L232" s="276"/>
      <c r="M232" s="276"/>
      <c r="N232" s="276"/>
    </row>
    <row r="233" customFormat="false" ht="12.75" hidden="false" customHeight="false" outlineLevel="0" collapsed="false">
      <c r="A233" s="277" t="s">
        <v>1398</v>
      </c>
      <c r="B233" s="277" t="s">
        <v>1399</v>
      </c>
      <c r="C233" s="277"/>
      <c r="D233" s="277" t="n">
        <v>643</v>
      </c>
      <c r="E233" s="277" t="s">
        <v>1400</v>
      </c>
      <c r="F233" s="276"/>
      <c r="G233" s="276"/>
      <c r="H233" s="276"/>
      <c r="I233" s="276"/>
      <c r="J233" s="276"/>
      <c r="K233" s="276"/>
      <c r="L233" s="276"/>
      <c r="M233" s="276"/>
      <c r="N233" s="276"/>
    </row>
    <row r="234" customFormat="false" ht="12.75" hidden="false" customHeight="false" outlineLevel="0" collapsed="false">
      <c r="A234" s="277" t="n">
        <v>643</v>
      </c>
      <c r="B234" s="277" t="s">
        <v>1400</v>
      </c>
      <c r="C234" s="277"/>
      <c r="D234" s="277" t="n">
        <v>808</v>
      </c>
      <c r="E234" s="277" t="s">
        <v>1401</v>
      </c>
      <c r="F234" s="276"/>
      <c r="G234" s="276"/>
      <c r="H234" s="276"/>
      <c r="I234" s="276"/>
      <c r="J234" s="276"/>
      <c r="K234" s="276"/>
      <c r="L234" s="276"/>
      <c r="M234" s="276"/>
      <c r="N234" s="276"/>
    </row>
    <row r="235" customFormat="false" ht="12.75" hidden="false" customHeight="false" outlineLevel="0" collapsed="false">
      <c r="A235" s="277" t="n">
        <v>808</v>
      </c>
      <c r="B235" s="277" t="s">
        <v>1401</v>
      </c>
      <c r="C235" s="277"/>
      <c r="D235" s="277" t="s">
        <v>1402</v>
      </c>
      <c r="E235" s="277" t="s">
        <v>1403</v>
      </c>
      <c r="F235" s="276"/>
      <c r="G235" s="276"/>
      <c r="H235" s="276"/>
      <c r="I235" s="276"/>
      <c r="J235" s="276"/>
      <c r="K235" s="276"/>
      <c r="L235" s="276"/>
      <c r="M235" s="276"/>
      <c r="N235" s="276"/>
    </row>
    <row r="236" customFormat="false" ht="12.75" hidden="false" customHeight="false" outlineLevel="0" collapsed="false">
      <c r="A236" s="277" t="s">
        <v>1402</v>
      </c>
      <c r="B236" s="277" t="s">
        <v>1403</v>
      </c>
      <c r="C236" s="277"/>
      <c r="D236" s="277" t="n">
        <v>506</v>
      </c>
      <c r="E236" s="277" t="s">
        <v>1404</v>
      </c>
      <c r="F236" s="276"/>
      <c r="G236" s="276"/>
      <c r="H236" s="276"/>
      <c r="I236" s="276"/>
      <c r="J236" s="276"/>
      <c r="K236" s="276"/>
      <c r="L236" s="276"/>
      <c r="M236" s="276"/>
      <c r="N236" s="276"/>
    </row>
    <row r="237" customFormat="false" ht="12.75" hidden="false" customHeight="false" outlineLevel="0" collapsed="false">
      <c r="A237" s="277" t="n">
        <v>506</v>
      </c>
      <c r="B237" s="277" t="s">
        <v>1404</v>
      </c>
      <c r="C237" s="277"/>
      <c r="D237" s="277" t="n">
        <v>624</v>
      </c>
      <c r="E237" s="277" t="s">
        <v>1405</v>
      </c>
      <c r="F237" s="276"/>
      <c r="G237" s="276"/>
      <c r="H237" s="276"/>
      <c r="I237" s="276"/>
      <c r="J237" s="276"/>
      <c r="K237" s="276"/>
      <c r="L237" s="276"/>
      <c r="M237" s="276"/>
      <c r="N237" s="276"/>
    </row>
    <row r="238" customFormat="false" ht="12.75" hidden="false" customHeight="false" outlineLevel="0" collapsed="false">
      <c r="A238" s="277" t="n">
        <v>624</v>
      </c>
      <c r="B238" s="277" t="s">
        <v>1405</v>
      </c>
      <c r="C238" s="277"/>
      <c r="D238" s="277" t="n">
        <v>521</v>
      </c>
      <c r="E238" s="277" t="s">
        <v>1406</v>
      </c>
      <c r="F238" s="276"/>
      <c r="G238" s="276"/>
      <c r="H238" s="276"/>
      <c r="I238" s="276"/>
      <c r="J238" s="276"/>
      <c r="K238" s="276"/>
      <c r="L238" s="276"/>
      <c r="M238" s="276"/>
      <c r="N238" s="276"/>
    </row>
    <row r="239" customFormat="false" ht="12.75" hidden="false" customHeight="false" outlineLevel="0" collapsed="false">
      <c r="A239" s="277" t="n">
        <v>521</v>
      </c>
      <c r="B239" s="277" t="s">
        <v>1406</v>
      </c>
      <c r="C239" s="277"/>
      <c r="D239" s="277" t="s">
        <v>1407</v>
      </c>
      <c r="E239" s="277" t="s">
        <v>1408</v>
      </c>
      <c r="F239" s="276"/>
      <c r="G239" s="276"/>
      <c r="H239" s="276"/>
      <c r="I239" s="276"/>
      <c r="J239" s="276"/>
      <c r="K239" s="276"/>
      <c r="L239" s="276"/>
      <c r="M239" s="276"/>
      <c r="N239" s="276"/>
    </row>
    <row r="240" customFormat="false" ht="12.75" hidden="false" customHeight="false" outlineLevel="0" collapsed="false">
      <c r="A240" s="277" t="s">
        <v>1407</v>
      </c>
      <c r="B240" s="277" t="s">
        <v>1408</v>
      </c>
      <c r="C240" s="277"/>
      <c r="D240" s="277" t="s">
        <v>1409</v>
      </c>
      <c r="E240" s="277" t="s">
        <v>1410</v>
      </c>
      <c r="F240" s="276"/>
      <c r="G240" s="276"/>
      <c r="H240" s="276"/>
      <c r="I240" s="276"/>
      <c r="J240" s="276"/>
      <c r="K240" s="276"/>
      <c r="L240" s="276"/>
      <c r="M240" s="276"/>
      <c r="N240" s="276"/>
    </row>
    <row r="241" customFormat="false" ht="12.75" hidden="false" customHeight="false" outlineLevel="0" collapsed="false">
      <c r="A241" s="277" t="s">
        <v>1409</v>
      </c>
      <c r="B241" s="277" t="s">
        <v>1411</v>
      </c>
      <c r="C241" s="277"/>
      <c r="D241" s="277" t="n">
        <v>636</v>
      </c>
      <c r="E241" s="277" t="s">
        <v>1412</v>
      </c>
      <c r="F241" s="276"/>
      <c r="G241" s="276"/>
      <c r="H241" s="276"/>
      <c r="I241" s="276"/>
      <c r="J241" s="276"/>
      <c r="K241" s="276"/>
      <c r="L241" s="276"/>
      <c r="M241" s="276"/>
      <c r="N241" s="276"/>
    </row>
    <row r="242" customFormat="false" ht="12.75" hidden="false" customHeight="false" outlineLevel="0" collapsed="false">
      <c r="A242" s="277" t="n">
        <v>636</v>
      </c>
      <c r="B242" s="277" t="s">
        <v>1412</v>
      </c>
      <c r="C242" s="277"/>
      <c r="D242" s="277" t="s">
        <v>1413</v>
      </c>
      <c r="E242" s="277" t="s">
        <v>1414</v>
      </c>
      <c r="F242" s="276"/>
      <c r="G242" s="276"/>
      <c r="H242" s="276"/>
      <c r="I242" s="276"/>
      <c r="J242" s="276"/>
      <c r="K242" s="276"/>
      <c r="L242" s="276"/>
      <c r="M242" s="276"/>
      <c r="N242" s="276"/>
    </row>
    <row r="243" customFormat="false" ht="12.75" hidden="false" customHeight="false" outlineLevel="0" collapsed="false">
      <c r="A243" s="277" t="s">
        <v>1413</v>
      </c>
      <c r="B243" s="277" t="s">
        <v>1414</v>
      </c>
      <c r="C243" s="277"/>
      <c r="D243" s="277" t="s">
        <v>1415</v>
      </c>
      <c r="E243" s="277" t="s">
        <v>1416</v>
      </c>
      <c r="F243" s="276"/>
      <c r="G243" s="276"/>
      <c r="H243" s="276"/>
      <c r="I243" s="276"/>
      <c r="J243" s="276"/>
      <c r="K243" s="276"/>
      <c r="L243" s="276"/>
      <c r="M243" s="276"/>
      <c r="N243" s="276"/>
    </row>
    <row r="244" customFormat="false" ht="12.75" hidden="false" customHeight="false" outlineLevel="0" collapsed="false">
      <c r="A244" s="277" t="s">
        <v>1415</v>
      </c>
      <c r="B244" s="277" t="s">
        <v>1416</v>
      </c>
      <c r="C244" s="277"/>
      <c r="D244" s="277" t="s">
        <v>1417</v>
      </c>
      <c r="E244" s="277" t="s">
        <v>1418</v>
      </c>
      <c r="F244" s="276"/>
      <c r="G244" s="276"/>
      <c r="H244" s="276"/>
      <c r="I244" s="276"/>
      <c r="J244" s="276"/>
      <c r="K244" s="276"/>
      <c r="L244" s="276"/>
      <c r="M244" s="276"/>
      <c r="N244" s="276"/>
    </row>
    <row r="245" customFormat="false" ht="12.75" hidden="false" customHeight="false" outlineLevel="0" collapsed="false">
      <c r="A245" s="277" t="s">
        <v>1417</v>
      </c>
      <c r="B245" s="277" t="s">
        <v>1418</v>
      </c>
      <c r="C245" s="277"/>
      <c r="D245" s="277"/>
      <c r="E245" s="277"/>
      <c r="F245" s="276"/>
      <c r="G245" s="276"/>
      <c r="H245" s="276"/>
      <c r="I245" s="276"/>
      <c r="J245" s="276"/>
      <c r="K245" s="276"/>
      <c r="L245" s="276"/>
      <c r="M245" s="276"/>
      <c r="N245" s="276"/>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W857"/>
  <sheetViews>
    <sheetView showFormulas="false" showGridLines="false" showRowColHeaders="true" showZeros="true" rightToLeft="false" tabSelected="false" showOutlineSymbols="true" defaultGridColor="true" view="normal" topLeftCell="D1" colorId="64" zoomScale="90" zoomScaleNormal="90" zoomScalePageLayoutView="100" workbookViewId="0">
      <pane xSplit="0" ySplit="2" topLeftCell="A14" activePane="bottomLeft" state="frozen"/>
      <selection pane="topLeft" activeCell="D1" activeCellId="0" sqref="D1"/>
      <selection pane="bottomLeft" activeCell="G1" activeCellId="0" sqref="G1"/>
    </sheetView>
  </sheetViews>
  <sheetFormatPr defaultColWidth="9.2890625" defaultRowHeight="5.25" zeroHeight="false" outlineLevelRow="0" outlineLevelCol="0"/>
  <cols>
    <col collapsed="false" customWidth="true" hidden="true" outlineLevel="0" max="1" min="1" style="280" width="10.42"/>
    <col collapsed="false" customWidth="true" hidden="true" outlineLevel="0" max="2" min="2" style="39" width="11.29"/>
    <col collapsed="false" customWidth="true" hidden="true" outlineLevel="0" max="3" min="3" style="39" width="9"/>
    <col collapsed="false" customWidth="true" hidden="false" outlineLevel="0" max="4" min="4" style="281" width="12.42"/>
    <col collapsed="false" customWidth="true" hidden="false" outlineLevel="0" max="5" min="5" style="41" width="19.57"/>
    <col collapsed="false" customWidth="true" hidden="false" outlineLevel="0" max="6" min="6" style="41" width="22.29"/>
    <col collapsed="false" customWidth="true" hidden="false" outlineLevel="0" max="7" min="7" style="282" width="62.42"/>
    <col collapsed="false" customWidth="true" hidden="false" outlineLevel="0" max="9" min="8" style="282" width="16.57"/>
    <col collapsed="false" customWidth="true" hidden="false" outlineLevel="0" max="10" min="10" style="283" width="125.71"/>
    <col collapsed="false" customWidth="false" hidden="false" outlineLevel="0" max="21" min="11" style="283" width="9.29"/>
    <col collapsed="false" customWidth="false" hidden="false" outlineLevel="0" max="23" min="22" style="284" width="9.29"/>
    <col collapsed="false" customWidth="false" hidden="false" outlineLevel="0" max="16384" min="24" style="41" width="9.29"/>
  </cols>
  <sheetData>
    <row r="1" customFormat="false" ht="88.5" hidden="false" customHeight="true" outlineLevel="0" collapsed="false">
      <c r="A1" s="280" t="s">
        <v>1419</v>
      </c>
      <c r="B1" s="70"/>
      <c r="C1" s="70"/>
      <c r="D1" s="285" t="s">
        <v>1420</v>
      </c>
      <c r="E1" s="286" t="s">
        <v>1421</v>
      </c>
      <c r="F1" s="286" t="s">
        <v>1422</v>
      </c>
      <c r="G1" s="287" t="s">
        <v>1423</v>
      </c>
      <c r="H1" s="286" t="s">
        <v>1424</v>
      </c>
      <c r="I1" s="286" t="s">
        <v>1425</v>
      </c>
      <c r="J1" s="288"/>
    </row>
    <row r="2" customFormat="false" ht="30" hidden="false" customHeight="true" outlineLevel="0" collapsed="false">
      <c r="B2" s="70" t="s">
        <v>1039</v>
      </c>
      <c r="C2" s="70" t="s">
        <v>1040</v>
      </c>
      <c r="D2" s="285"/>
      <c r="E2" s="289" t="n">
        <f aca="false">SUM('Questionnaire part 1'!G30,'Questionnaire part 1'!G31,'Questionnaire part 1'!G33,'Questionnaire part 1'!G35,'Questionnaire part 1'!G38,'Questionnaire part 1'!G42:G43,'Questionnaire part 1'!G44:G47,'Questionnaire part 1'!G48:G49,'Questionnaire part 1'!G50:G51,'Questionnaire part 1'!G57:G58,'Questionnaire part 1'!G62:G63,'Questionnaire part 1'!G65:G66,'Questionnaire part 1'!G68:G69,'Questionnaire part 1'!G72:G73,'Questionnaire part 1'!G74:G77,'Questionnaire part 1'!G83,'Questionnaire part 1'!G85,'Questionnaire part 1'!G89,'Questionnaire part 1'!G92,'Questionnaire part 1'!G94,'Questionnaire part 1'!G96,'Questionnaire part 1'!G98,'Questionnaire part 1'!G99,'Questionnaire part 1'!G101,'Questionnaire part 1'!G107:G108,'Questionnaire part 1'!G111,'Questionnaire part 1'!G112,'Questionnaire part 1'!G113:G115,'Questionnaire part 1'!G121:G122,'Questionnaire part 1'!G123,'Questionnaire part 1'!G127,'Questionnaire part 1'!G131)</f>
        <v>0</v>
      </c>
      <c r="F2" s="290" t="n">
        <f aca="false">SUM('Questionnaire part 1'!H30:H31,'Questionnaire part 1'!H33,'Questionnaire part 1'!H36,'Questionnaire part 1'!H39,'Questionnaire part 1'!H42:H43,'Questionnaire part 1'!H44,'Questionnaire part 1'!H45:H47,'Questionnaire part 1'!H48:H49,'Questionnaire part 1'!H50:H51,'Questionnaire part 1'!H57,'Questionnaire part 1'!H58,'Questionnaire part 1'!H62:H63,'Questionnaire part 1'!H65:H66,'Questionnaire part 1'!H68:H69,'Questionnaire part 1'!H72:H73,'Questionnaire part 1'!H74:H77,'Questionnaire part 1'!H82,'Questionnaire part 1'!H86,'Questionnaire part 1'!H89,'Questionnaire part 1'!H93,'Questionnaire part 1'!H95,'Questionnaire part 1'!H97,'Questionnaire part 1'!H98,'Questionnaire part 1'!H100,'Questionnaire part 1'!H102,'Questionnaire part 1'!H106,'Questionnaire part 1'!H108,'Questionnaire part 1'!H111,'Questionnaire part 1'!H112,'Questionnaire part 1'!H113:H115,'Questionnaire part 1'!H121:H122,'Questionnaire part 1'!H123,'Questionnaire part 1'!H127,'Questionnaire part 1'!H131)</f>
        <v>0</v>
      </c>
      <c r="G2" s="287"/>
      <c r="H2" s="291" t="n">
        <f aca="false">H854</f>
        <v>0</v>
      </c>
      <c r="I2" s="292" t="n">
        <f aca="false">I854</f>
        <v>0</v>
      </c>
      <c r="J2" s="293"/>
    </row>
    <row r="3" s="43" customFormat="true" ht="39.75" hidden="false" customHeight="true" outlineLevel="0" collapsed="false">
      <c r="A3" s="280"/>
      <c r="B3" s="39"/>
      <c r="C3" s="39"/>
      <c r="D3" s="294" t="s">
        <v>1426</v>
      </c>
      <c r="E3" s="295" t="s">
        <v>1427</v>
      </c>
      <c r="F3" s="295"/>
      <c r="G3" s="295"/>
      <c r="H3" s="295"/>
      <c r="I3" s="295"/>
      <c r="J3" s="296"/>
      <c r="K3" s="283"/>
      <c r="L3" s="283"/>
      <c r="M3" s="283"/>
      <c r="N3" s="283"/>
      <c r="O3" s="283"/>
      <c r="P3" s="283"/>
      <c r="Q3" s="283"/>
      <c r="R3" s="283"/>
      <c r="S3" s="283"/>
      <c r="T3" s="283"/>
      <c r="U3" s="283"/>
      <c r="V3" s="284"/>
      <c r="W3" s="284"/>
    </row>
    <row r="4" s="43" customFormat="true" ht="14.25" hidden="false" customHeight="true" outlineLevel="0" collapsed="false">
      <c r="A4" s="280"/>
      <c r="B4" s="39"/>
      <c r="C4" s="39"/>
      <c r="D4" s="294"/>
      <c r="E4" s="297"/>
      <c r="F4" s="297"/>
      <c r="G4" s="297"/>
      <c r="H4" s="297"/>
      <c r="I4" s="297"/>
      <c r="J4" s="298"/>
      <c r="K4" s="283"/>
      <c r="L4" s="283"/>
      <c r="M4" s="283"/>
      <c r="N4" s="283"/>
      <c r="O4" s="283"/>
      <c r="P4" s="283"/>
      <c r="Q4" s="283"/>
      <c r="R4" s="283"/>
      <c r="S4" s="283"/>
      <c r="T4" s="283"/>
      <c r="U4" s="283"/>
      <c r="V4" s="284"/>
      <c r="W4" s="284"/>
    </row>
    <row r="5" s="43" customFormat="true" ht="173.25" hidden="false" customHeight="true" outlineLevel="0" collapsed="false">
      <c r="A5" s="280"/>
      <c r="B5" s="70"/>
      <c r="C5" s="70"/>
      <c r="D5" s="294"/>
      <c r="E5" s="299"/>
      <c r="F5" s="300" t="s">
        <v>1428</v>
      </c>
      <c r="G5" s="300"/>
      <c r="H5" s="42"/>
      <c r="I5" s="166"/>
      <c r="J5" s="298"/>
      <c r="K5" s="283"/>
      <c r="L5" s="283"/>
      <c r="M5" s="283"/>
      <c r="N5" s="283"/>
      <c r="O5" s="283"/>
      <c r="P5" s="283"/>
      <c r="Q5" s="283"/>
      <c r="R5" s="283"/>
      <c r="S5" s="283"/>
      <c r="T5" s="283"/>
      <c r="U5" s="283"/>
      <c r="V5" s="284"/>
      <c r="W5" s="284"/>
    </row>
    <row r="6" s="43" customFormat="true" ht="27.75" hidden="false" customHeight="true" outlineLevel="0" collapsed="false">
      <c r="A6" s="280"/>
      <c r="B6" s="70"/>
      <c r="C6" s="70"/>
      <c r="D6" s="294"/>
      <c r="E6" s="152"/>
      <c r="F6" s="80" t="s">
        <v>1429</v>
      </c>
      <c r="G6" s="80"/>
      <c r="H6" s="42"/>
      <c r="I6" s="166"/>
      <c r="J6" s="298"/>
      <c r="K6" s="283"/>
      <c r="L6" s="283"/>
      <c r="M6" s="283"/>
      <c r="N6" s="283"/>
      <c r="O6" s="283"/>
      <c r="P6" s="283"/>
      <c r="Q6" s="283"/>
      <c r="R6" s="283"/>
      <c r="S6" s="283"/>
      <c r="T6" s="283"/>
      <c r="U6" s="283"/>
      <c r="V6" s="284"/>
      <c r="W6" s="284"/>
    </row>
    <row r="7" s="43" customFormat="true" ht="36" hidden="false" customHeight="true" outlineLevel="0" collapsed="false">
      <c r="A7" s="280"/>
      <c r="B7" s="70"/>
      <c r="C7" s="70"/>
      <c r="D7" s="294"/>
      <c r="E7" s="152"/>
      <c r="F7" s="80" t="s">
        <v>1430</v>
      </c>
      <c r="G7" s="80"/>
      <c r="H7" s="42"/>
      <c r="I7" s="166"/>
      <c r="J7" s="298"/>
      <c r="K7" s="283"/>
      <c r="L7" s="283"/>
      <c r="M7" s="283"/>
      <c r="N7" s="283"/>
      <c r="O7" s="283"/>
      <c r="P7" s="283"/>
      <c r="Q7" s="283"/>
      <c r="R7" s="283"/>
      <c r="S7" s="283"/>
      <c r="T7" s="283"/>
      <c r="U7" s="283"/>
      <c r="V7" s="284"/>
      <c r="W7" s="284"/>
    </row>
    <row r="8" s="43" customFormat="true" ht="52.5" hidden="false" customHeight="true" outlineLevel="0" collapsed="false">
      <c r="A8" s="280"/>
      <c r="B8" s="70"/>
      <c r="C8" s="70"/>
      <c r="D8" s="294"/>
      <c r="E8" s="152"/>
      <c r="F8" s="301" t="s">
        <v>1431</v>
      </c>
      <c r="G8" s="301"/>
      <c r="H8" s="42"/>
      <c r="I8" s="166"/>
      <c r="J8" s="298"/>
      <c r="K8" s="283"/>
      <c r="L8" s="283"/>
      <c r="M8" s="283"/>
      <c r="N8" s="283"/>
      <c r="O8" s="283"/>
      <c r="P8" s="283"/>
      <c r="Q8" s="283"/>
      <c r="R8" s="283"/>
      <c r="S8" s="283"/>
      <c r="T8" s="283"/>
      <c r="U8" s="283"/>
      <c r="V8" s="284"/>
      <c r="W8" s="284"/>
    </row>
    <row r="9" s="43" customFormat="true" ht="28.5" hidden="false" customHeight="true" outlineLevel="0" collapsed="false">
      <c r="A9" s="280"/>
      <c r="B9" s="70"/>
      <c r="C9" s="70"/>
      <c r="D9" s="294"/>
      <c r="E9" s="152"/>
      <c r="F9" s="302"/>
      <c r="G9" s="302"/>
      <c r="H9" s="42"/>
      <c r="I9" s="166"/>
      <c r="J9" s="298"/>
      <c r="K9" s="283"/>
      <c r="L9" s="283"/>
      <c r="M9" s="283"/>
      <c r="N9" s="283"/>
      <c r="O9" s="283"/>
      <c r="P9" s="283"/>
      <c r="Q9" s="283"/>
      <c r="R9" s="283"/>
      <c r="S9" s="283"/>
      <c r="T9" s="283"/>
      <c r="U9" s="283"/>
      <c r="V9" s="284"/>
      <c r="W9" s="284"/>
    </row>
    <row r="10" s="43" customFormat="true" ht="15" hidden="false" customHeight="true" outlineLevel="0" collapsed="false">
      <c r="A10" s="280"/>
      <c r="B10" s="70"/>
      <c r="C10" s="70"/>
      <c r="D10" s="294"/>
      <c r="E10" s="303" t="s">
        <v>1432</v>
      </c>
      <c r="F10" s="303"/>
      <c r="G10" s="303"/>
      <c r="H10" s="303"/>
      <c r="I10" s="304"/>
      <c r="J10" s="298"/>
      <c r="K10" s="283"/>
      <c r="L10" s="283"/>
      <c r="M10" s="283"/>
      <c r="N10" s="283"/>
      <c r="O10" s="283"/>
      <c r="P10" s="283"/>
      <c r="Q10" s="283"/>
      <c r="R10" s="283"/>
      <c r="S10" s="283"/>
      <c r="T10" s="283"/>
      <c r="U10" s="283"/>
      <c r="V10" s="284"/>
      <c r="W10" s="284"/>
    </row>
    <row r="11" s="43" customFormat="true" ht="60" hidden="false" customHeight="true" outlineLevel="0" collapsed="false">
      <c r="A11" s="280"/>
      <c r="B11" s="70"/>
      <c r="C11" s="70"/>
      <c r="D11" s="294"/>
      <c r="E11" s="303"/>
      <c r="F11" s="303"/>
      <c r="G11" s="303"/>
      <c r="H11" s="303"/>
      <c r="I11" s="305"/>
      <c r="J11" s="298"/>
      <c r="K11" s="283"/>
      <c r="L11" s="283"/>
      <c r="M11" s="283"/>
      <c r="N11" s="283"/>
      <c r="O11" s="283"/>
      <c r="P11" s="283"/>
      <c r="Q11" s="283"/>
      <c r="R11" s="283"/>
      <c r="S11" s="283"/>
      <c r="T11" s="283"/>
      <c r="U11" s="283"/>
      <c r="V11" s="284"/>
      <c r="W11" s="284"/>
    </row>
    <row r="12" s="43" customFormat="true" ht="26.25" hidden="false" customHeight="true" outlineLevel="0" collapsed="false">
      <c r="A12" s="280"/>
      <c r="B12" s="70"/>
      <c r="C12" s="70"/>
      <c r="E12" s="306" t="s">
        <v>1041</v>
      </c>
      <c r="F12" s="306" t="s">
        <v>1042</v>
      </c>
      <c r="G12" s="306"/>
      <c r="H12" s="306" t="s">
        <v>1043</v>
      </c>
      <c r="I12" s="306" t="s">
        <v>1044</v>
      </c>
      <c r="J12" s="298"/>
      <c r="K12" s="283"/>
      <c r="L12" s="283"/>
      <c r="M12" s="283"/>
      <c r="N12" s="283"/>
      <c r="O12" s="283"/>
      <c r="P12" s="283"/>
      <c r="Q12" s="283"/>
      <c r="R12" s="283"/>
      <c r="S12" s="283"/>
      <c r="T12" s="283"/>
      <c r="U12" s="283"/>
      <c r="V12" s="284"/>
      <c r="W12" s="284"/>
    </row>
    <row r="13" s="43" customFormat="true" ht="69.75" hidden="false" customHeight="true" outlineLevel="0" collapsed="false">
      <c r="A13" s="280"/>
      <c r="B13" s="70"/>
      <c r="C13" s="70"/>
      <c r="D13" s="294" t="s">
        <v>1433</v>
      </c>
      <c r="E13" s="307" t="s">
        <v>63</v>
      </c>
      <c r="F13" s="308" t="s">
        <v>1434</v>
      </c>
      <c r="G13" s="308"/>
      <c r="H13" s="123" t="s">
        <v>1435</v>
      </c>
      <c r="I13" s="123" t="s">
        <v>1436</v>
      </c>
      <c r="J13" s="298"/>
      <c r="K13" s="283"/>
      <c r="L13" s="283"/>
      <c r="M13" s="283"/>
      <c r="N13" s="283"/>
      <c r="O13" s="283"/>
      <c r="P13" s="283"/>
      <c r="Q13" s="283"/>
      <c r="R13" s="283"/>
      <c r="S13" s="283"/>
      <c r="T13" s="283"/>
      <c r="U13" s="283"/>
      <c r="V13" s="284"/>
      <c r="W13" s="284"/>
    </row>
    <row r="14" s="43" customFormat="true" ht="36" hidden="false" customHeight="true" outlineLevel="0" collapsed="false">
      <c r="A14" s="280"/>
      <c r="B14" s="70"/>
      <c r="C14" s="70"/>
      <c r="D14" s="294"/>
      <c r="E14" s="309"/>
      <c r="F14" s="310"/>
      <c r="G14" s="311"/>
      <c r="H14" s="309" t="s">
        <v>1437</v>
      </c>
      <c r="I14" s="309" t="s">
        <v>1438</v>
      </c>
      <c r="J14" s="298"/>
      <c r="K14" s="283"/>
      <c r="L14" s="283"/>
      <c r="M14" s="283"/>
      <c r="N14" s="283"/>
      <c r="O14" s="283"/>
      <c r="P14" s="283"/>
      <c r="Q14" s="283"/>
      <c r="R14" s="283"/>
      <c r="S14" s="283"/>
      <c r="T14" s="283"/>
      <c r="U14" s="283"/>
      <c r="V14" s="284"/>
      <c r="W14" s="284"/>
    </row>
    <row r="15" s="43" customFormat="true" ht="15" hidden="true" customHeight="true" outlineLevel="0" collapsed="false">
      <c r="A15" s="280"/>
      <c r="B15" s="70"/>
      <c r="C15" s="70"/>
      <c r="D15" s="294"/>
      <c r="E15" s="307"/>
      <c r="F15" s="312" t="s">
        <v>1091</v>
      </c>
      <c r="G15" s="313"/>
      <c r="H15" s="123"/>
      <c r="I15" s="123"/>
      <c r="J15" s="298"/>
      <c r="K15" s="283"/>
      <c r="L15" s="283"/>
      <c r="M15" s="283"/>
      <c r="N15" s="283"/>
      <c r="O15" s="283"/>
      <c r="P15" s="283"/>
      <c r="Q15" s="283"/>
      <c r="R15" s="283"/>
      <c r="S15" s="283"/>
      <c r="T15" s="283"/>
      <c r="U15" s="283"/>
      <c r="V15" s="284"/>
      <c r="W15" s="284"/>
    </row>
    <row r="16" s="43" customFormat="true" ht="15" hidden="true" customHeight="true" outlineLevel="0" collapsed="false">
      <c r="A16" s="280"/>
      <c r="B16" s="70"/>
      <c r="C16" s="70"/>
      <c r="D16" s="294"/>
      <c r="E16" s="307"/>
      <c r="F16" s="314" t="s">
        <v>1092</v>
      </c>
      <c r="G16" s="313"/>
      <c r="H16" s="123"/>
      <c r="I16" s="123"/>
      <c r="J16" s="298"/>
      <c r="K16" s="283"/>
      <c r="L16" s="283"/>
      <c r="M16" s="283"/>
      <c r="N16" s="283"/>
      <c r="O16" s="283"/>
      <c r="P16" s="283"/>
      <c r="Q16" s="283"/>
      <c r="R16" s="283"/>
      <c r="S16" s="283"/>
      <c r="T16" s="283"/>
      <c r="U16" s="283"/>
      <c r="V16" s="284"/>
      <c r="W16" s="284"/>
    </row>
    <row r="17" s="43" customFormat="true" ht="15" hidden="true" customHeight="true" outlineLevel="0" collapsed="false">
      <c r="A17" s="280"/>
      <c r="B17" s="70"/>
      <c r="C17" s="70"/>
      <c r="D17" s="294"/>
      <c r="E17" s="307"/>
      <c r="F17" s="314" t="s">
        <v>1093</v>
      </c>
      <c r="G17" s="313"/>
      <c r="H17" s="123"/>
      <c r="I17" s="123"/>
      <c r="J17" s="298"/>
      <c r="K17" s="283"/>
      <c r="L17" s="283"/>
      <c r="M17" s="283"/>
      <c r="N17" s="283"/>
      <c r="O17" s="283"/>
      <c r="P17" s="283"/>
      <c r="Q17" s="283"/>
      <c r="R17" s="283"/>
      <c r="S17" s="283"/>
      <c r="T17" s="283"/>
      <c r="U17" s="283"/>
      <c r="V17" s="284"/>
      <c r="W17" s="284"/>
    </row>
    <row r="18" s="43" customFormat="true" ht="15" hidden="true" customHeight="true" outlineLevel="0" collapsed="false">
      <c r="A18" s="280"/>
      <c r="B18" s="70"/>
      <c r="C18" s="70"/>
      <c r="D18" s="294"/>
      <c r="E18" s="307"/>
      <c r="F18" s="314" t="s">
        <v>1094</v>
      </c>
      <c r="G18" s="313"/>
      <c r="H18" s="123"/>
      <c r="I18" s="123"/>
      <c r="J18" s="298"/>
      <c r="K18" s="283"/>
      <c r="L18" s="283"/>
      <c r="M18" s="283"/>
      <c r="N18" s="283"/>
      <c r="O18" s="283"/>
      <c r="P18" s="283"/>
      <c r="Q18" s="283"/>
      <c r="R18" s="283"/>
      <c r="S18" s="283"/>
      <c r="T18" s="283"/>
      <c r="U18" s="283"/>
      <c r="V18" s="284"/>
      <c r="W18" s="284"/>
    </row>
    <row r="19" s="43" customFormat="true" ht="15" hidden="true" customHeight="true" outlineLevel="0" collapsed="false">
      <c r="A19" s="280"/>
      <c r="B19" s="70"/>
      <c r="C19" s="70"/>
      <c r="D19" s="294"/>
      <c r="E19" s="307"/>
      <c r="F19" s="314" t="s">
        <v>1095</v>
      </c>
      <c r="G19" s="313"/>
      <c r="H19" s="123"/>
      <c r="I19" s="123"/>
      <c r="J19" s="298"/>
      <c r="K19" s="283"/>
      <c r="L19" s="283"/>
      <c r="M19" s="283"/>
      <c r="N19" s="283"/>
      <c r="O19" s="283"/>
      <c r="P19" s="283"/>
      <c r="Q19" s="283"/>
      <c r="R19" s="283"/>
      <c r="S19" s="283"/>
      <c r="T19" s="283"/>
      <c r="U19" s="283"/>
      <c r="V19" s="284"/>
      <c r="W19" s="284"/>
    </row>
    <row r="20" s="43" customFormat="true" ht="15" hidden="true" customHeight="true" outlineLevel="0" collapsed="false">
      <c r="A20" s="280"/>
      <c r="B20" s="70"/>
      <c r="C20" s="70"/>
      <c r="D20" s="294"/>
      <c r="E20" s="307"/>
      <c r="F20" s="314" t="s">
        <v>1097</v>
      </c>
      <c r="G20" s="313"/>
      <c r="H20" s="123"/>
      <c r="I20" s="123"/>
      <c r="J20" s="298"/>
      <c r="K20" s="283"/>
      <c r="L20" s="283"/>
      <c r="M20" s="283"/>
      <c r="N20" s="283"/>
      <c r="O20" s="283"/>
      <c r="P20" s="283"/>
      <c r="Q20" s="283"/>
      <c r="R20" s="283"/>
      <c r="S20" s="283"/>
      <c r="T20" s="283"/>
      <c r="U20" s="283"/>
      <c r="V20" s="284"/>
      <c r="W20" s="284"/>
    </row>
    <row r="21" s="43" customFormat="true" ht="15" hidden="true" customHeight="true" outlineLevel="0" collapsed="false">
      <c r="A21" s="280"/>
      <c r="B21" s="70"/>
      <c r="C21" s="70"/>
      <c r="D21" s="294"/>
      <c r="E21" s="307"/>
      <c r="F21" s="314" t="s">
        <v>1098</v>
      </c>
      <c r="G21" s="313"/>
      <c r="H21" s="123"/>
      <c r="I21" s="123"/>
      <c r="J21" s="298"/>
      <c r="K21" s="283"/>
      <c r="L21" s="283"/>
      <c r="M21" s="283"/>
      <c r="N21" s="283"/>
      <c r="O21" s="283"/>
      <c r="P21" s="283"/>
      <c r="Q21" s="283"/>
      <c r="R21" s="283"/>
      <c r="S21" s="283"/>
      <c r="T21" s="283"/>
      <c r="U21" s="283"/>
      <c r="V21" s="284"/>
      <c r="W21" s="284"/>
    </row>
    <row r="22" s="43" customFormat="true" ht="15" hidden="true" customHeight="true" outlineLevel="0" collapsed="false">
      <c r="A22" s="280"/>
      <c r="B22" s="70"/>
      <c r="C22" s="70"/>
      <c r="D22" s="294"/>
      <c r="E22" s="307"/>
      <c r="F22" s="314" t="s">
        <v>1099</v>
      </c>
      <c r="G22" s="313"/>
      <c r="H22" s="123"/>
      <c r="I22" s="123"/>
      <c r="J22" s="298"/>
      <c r="K22" s="283"/>
      <c r="L22" s="283"/>
      <c r="M22" s="283"/>
      <c r="N22" s="283"/>
      <c r="O22" s="283"/>
      <c r="P22" s="283"/>
      <c r="Q22" s="283"/>
      <c r="R22" s="283"/>
      <c r="S22" s="283"/>
      <c r="T22" s="283"/>
      <c r="U22" s="283"/>
      <c r="V22" s="284"/>
      <c r="W22" s="284"/>
    </row>
    <row r="23" s="43" customFormat="true" ht="15" hidden="true" customHeight="true" outlineLevel="0" collapsed="false">
      <c r="A23" s="280"/>
      <c r="B23" s="70"/>
      <c r="C23" s="70"/>
      <c r="D23" s="294"/>
      <c r="E23" s="307"/>
      <c r="F23" s="314" t="s">
        <v>1439</v>
      </c>
      <c r="G23" s="313"/>
      <c r="H23" s="123"/>
      <c r="I23" s="123"/>
      <c r="J23" s="298"/>
      <c r="K23" s="283"/>
      <c r="L23" s="283"/>
      <c r="M23" s="283"/>
      <c r="N23" s="283"/>
      <c r="O23" s="283"/>
      <c r="P23" s="283"/>
      <c r="Q23" s="283"/>
      <c r="R23" s="283"/>
      <c r="S23" s="283"/>
      <c r="T23" s="283"/>
      <c r="U23" s="283"/>
      <c r="V23" s="284"/>
      <c r="W23" s="284"/>
    </row>
    <row r="24" s="43" customFormat="true" ht="15" hidden="true" customHeight="true" outlineLevel="0" collapsed="false">
      <c r="A24" s="280"/>
      <c r="B24" s="70"/>
      <c r="C24" s="70"/>
      <c r="D24" s="294"/>
      <c r="E24" s="307"/>
      <c r="F24" s="314" t="s">
        <v>1101</v>
      </c>
      <c r="G24" s="313"/>
      <c r="H24" s="123"/>
      <c r="I24" s="123"/>
      <c r="J24" s="298"/>
      <c r="K24" s="283"/>
      <c r="L24" s="283"/>
      <c r="M24" s="283"/>
      <c r="N24" s="283"/>
      <c r="O24" s="283"/>
      <c r="P24" s="283"/>
      <c r="Q24" s="283"/>
      <c r="R24" s="283"/>
      <c r="S24" s="283"/>
      <c r="T24" s="283"/>
      <c r="U24" s="283"/>
      <c r="V24" s="284"/>
      <c r="W24" s="284"/>
    </row>
    <row r="25" s="43" customFormat="true" ht="15" hidden="true" customHeight="true" outlineLevel="0" collapsed="false">
      <c r="A25" s="280"/>
      <c r="B25" s="70"/>
      <c r="C25" s="70"/>
      <c r="D25" s="294"/>
      <c r="E25" s="307"/>
      <c r="F25" s="314" t="s">
        <v>1102</v>
      </c>
      <c r="G25" s="313"/>
      <c r="H25" s="123"/>
      <c r="I25" s="123"/>
      <c r="J25" s="298"/>
      <c r="K25" s="283"/>
      <c r="L25" s="283"/>
      <c r="M25" s="283"/>
      <c r="N25" s="283"/>
      <c r="O25" s="283"/>
      <c r="P25" s="283"/>
      <c r="Q25" s="283"/>
      <c r="R25" s="283"/>
      <c r="S25" s="283"/>
      <c r="T25" s="283"/>
      <c r="U25" s="283"/>
      <c r="V25" s="284"/>
      <c r="W25" s="284"/>
    </row>
    <row r="26" s="43" customFormat="true" ht="15" hidden="true" customHeight="true" outlineLevel="0" collapsed="false">
      <c r="A26" s="280"/>
      <c r="B26" s="70"/>
      <c r="C26" s="70"/>
      <c r="D26" s="294"/>
      <c r="E26" s="307"/>
      <c r="F26" s="314" t="s">
        <v>1103</v>
      </c>
      <c r="G26" s="313"/>
      <c r="H26" s="123"/>
      <c r="I26" s="123"/>
      <c r="J26" s="298"/>
      <c r="K26" s="283"/>
      <c r="L26" s="283"/>
      <c r="M26" s="283"/>
      <c r="N26" s="283"/>
      <c r="O26" s="283"/>
      <c r="P26" s="283"/>
      <c r="Q26" s="283"/>
      <c r="R26" s="283"/>
      <c r="S26" s="283"/>
      <c r="T26" s="283"/>
      <c r="U26" s="283"/>
      <c r="V26" s="284"/>
      <c r="W26" s="284"/>
    </row>
    <row r="27" s="43" customFormat="true" ht="15" hidden="true" customHeight="true" outlineLevel="0" collapsed="false">
      <c r="A27" s="280"/>
      <c r="B27" s="70"/>
      <c r="C27" s="70"/>
      <c r="D27" s="294"/>
      <c r="E27" s="307"/>
      <c r="F27" s="314" t="s">
        <v>1105</v>
      </c>
      <c r="G27" s="313"/>
      <c r="H27" s="123"/>
      <c r="I27" s="123"/>
      <c r="J27" s="298"/>
      <c r="K27" s="283"/>
      <c r="L27" s="283"/>
      <c r="M27" s="283"/>
      <c r="N27" s="283"/>
      <c r="O27" s="283"/>
      <c r="P27" s="283"/>
      <c r="Q27" s="283"/>
      <c r="R27" s="283"/>
      <c r="S27" s="283"/>
      <c r="T27" s="283"/>
      <c r="U27" s="283"/>
      <c r="V27" s="284"/>
      <c r="W27" s="284"/>
    </row>
    <row r="28" s="43" customFormat="true" ht="15" hidden="true" customHeight="true" outlineLevel="0" collapsed="false">
      <c r="A28" s="280"/>
      <c r="B28" s="70"/>
      <c r="C28" s="70"/>
      <c r="D28" s="294"/>
      <c r="E28" s="307"/>
      <c r="F28" s="314" t="s">
        <v>1108</v>
      </c>
      <c r="G28" s="313"/>
      <c r="H28" s="123"/>
      <c r="I28" s="123"/>
      <c r="J28" s="298"/>
      <c r="K28" s="283"/>
      <c r="L28" s="283"/>
      <c r="M28" s="283"/>
      <c r="N28" s="283"/>
      <c r="O28" s="283"/>
      <c r="P28" s="283"/>
      <c r="Q28" s="283"/>
      <c r="R28" s="283"/>
      <c r="S28" s="283"/>
      <c r="T28" s="283"/>
      <c r="U28" s="283"/>
      <c r="V28" s="284"/>
      <c r="W28" s="284"/>
    </row>
    <row r="29" s="43" customFormat="true" ht="15" hidden="true" customHeight="true" outlineLevel="0" collapsed="false">
      <c r="A29" s="280"/>
      <c r="B29" s="70"/>
      <c r="C29" s="70"/>
      <c r="D29" s="294"/>
      <c r="E29" s="307"/>
      <c r="F29" s="314" t="s">
        <v>1109</v>
      </c>
      <c r="G29" s="313"/>
      <c r="H29" s="123"/>
      <c r="I29" s="123"/>
      <c r="J29" s="298"/>
      <c r="K29" s="283"/>
      <c r="L29" s="283"/>
      <c r="M29" s="283"/>
      <c r="N29" s="283"/>
      <c r="O29" s="283"/>
      <c r="P29" s="283"/>
      <c r="Q29" s="283"/>
      <c r="R29" s="283"/>
      <c r="S29" s="283"/>
      <c r="T29" s="283"/>
      <c r="U29" s="283"/>
      <c r="V29" s="284"/>
      <c r="W29" s="284"/>
    </row>
    <row r="30" s="43" customFormat="true" ht="15" hidden="true" customHeight="true" outlineLevel="0" collapsed="false">
      <c r="A30" s="280"/>
      <c r="B30" s="70"/>
      <c r="C30" s="70"/>
      <c r="D30" s="294"/>
      <c r="E30" s="307"/>
      <c r="F30" s="314" t="s">
        <v>1111</v>
      </c>
      <c r="G30" s="313"/>
      <c r="H30" s="123"/>
      <c r="I30" s="123"/>
      <c r="J30" s="298"/>
      <c r="K30" s="283"/>
      <c r="L30" s="283"/>
      <c r="M30" s="283"/>
      <c r="N30" s="283"/>
      <c r="O30" s="283"/>
      <c r="P30" s="283"/>
      <c r="Q30" s="283"/>
      <c r="R30" s="283"/>
      <c r="S30" s="283"/>
      <c r="T30" s="283"/>
      <c r="U30" s="283"/>
      <c r="V30" s="284"/>
      <c r="W30" s="284"/>
    </row>
    <row r="31" s="43" customFormat="true" ht="15" hidden="true" customHeight="true" outlineLevel="0" collapsed="false">
      <c r="A31" s="280"/>
      <c r="B31" s="70"/>
      <c r="C31" s="70"/>
      <c r="D31" s="294"/>
      <c r="E31" s="307"/>
      <c r="F31" s="314" t="s">
        <v>1112</v>
      </c>
      <c r="G31" s="313"/>
      <c r="H31" s="123"/>
      <c r="I31" s="123"/>
      <c r="J31" s="298"/>
      <c r="K31" s="283"/>
      <c r="L31" s="283"/>
      <c r="M31" s="283"/>
      <c r="N31" s="283"/>
      <c r="O31" s="283"/>
      <c r="P31" s="283"/>
      <c r="Q31" s="283"/>
      <c r="R31" s="283"/>
      <c r="S31" s="283"/>
      <c r="T31" s="283"/>
      <c r="U31" s="283"/>
      <c r="V31" s="284"/>
      <c r="W31" s="284"/>
    </row>
    <row r="32" s="43" customFormat="true" ht="15" hidden="true" customHeight="true" outlineLevel="0" collapsed="false">
      <c r="A32" s="280"/>
      <c r="B32" s="70"/>
      <c r="C32" s="70"/>
      <c r="D32" s="294"/>
      <c r="E32" s="307"/>
      <c r="F32" s="314" t="s">
        <v>1114</v>
      </c>
      <c r="G32" s="313"/>
      <c r="H32" s="123"/>
      <c r="I32" s="123"/>
      <c r="J32" s="298"/>
      <c r="K32" s="283"/>
      <c r="L32" s="283"/>
      <c r="M32" s="283"/>
      <c r="N32" s="283"/>
      <c r="O32" s="283"/>
      <c r="P32" s="283"/>
      <c r="Q32" s="283"/>
      <c r="R32" s="283"/>
      <c r="S32" s="283"/>
      <c r="T32" s="283"/>
      <c r="U32" s="283"/>
      <c r="V32" s="284"/>
      <c r="W32" s="284"/>
    </row>
    <row r="33" s="43" customFormat="true" ht="15" hidden="true" customHeight="true" outlineLevel="0" collapsed="false">
      <c r="A33" s="280"/>
      <c r="B33" s="70"/>
      <c r="C33" s="70"/>
      <c r="D33" s="294"/>
      <c r="E33" s="307"/>
      <c r="F33" s="314" t="s">
        <v>1115</v>
      </c>
      <c r="G33" s="313"/>
      <c r="H33" s="123"/>
      <c r="I33" s="123"/>
      <c r="J33" s="298"/>
      <c r="K33" s="283"/>
      <c r="L33" s="283"/>
      <c r="M33" s="283"/>
      <c r="N33" s="283"/>
      <c r="O33" s="283"/>
      <c r="P33" s="283"/>
      <c r="Q33" s="283"/>
      <c r="R33" s="283"/>
      <c r="S33" s="283"/>
      <c r="T33" s="283"/>
      <c r="U33" s="283"/>
      <c r="V33" s="284"/>
      <c r="W33" s="284"/>
    </row>
    <row r="34" s="43" customFormat="true" ht="15" hidden="true" customHeight="true" outlineLevel="0" collapsed="false">
      <c r="A34" s="280"/>
      <c r="B34" s="70"/>
      <c r="C34" s="70"/>
      <c r="D34" s="294"/>
      <c r="E34" s="307"/>
      <c r="F34" s="314" t="s">
        <v>1116</v>
      </c>
      <c r="G34" s="313"/>
      <c r="H34" s="123"/>
      <c r="I34" s="123"/>
      <c r="J34" s="298"/>
      <c r="K34" s="283"/>
      <c r="L34" s="283"/>
      <c r="M34" s="283"/>
      <c r="N34" s="283"/>
      <c r="O34" s="283"/>
      <c r="P34" s="283"/>
      <c r="Q34" s="283"/>
      <c r="R34" s="283"/>
      <c r="S34" s="283"/>
      <c r="T34" s="283"/>
      <c r="U34" s="283"/>
      <c r="V34" s="284"/>
      <c r="W34" s="284"/>
    </row>
    <row r="35" s="43" customFormat="true" ht="15" hidden="true" customHeight="true" outlineLevel="0" collapsed="false">
      <c r="A35" s="280"/>
      <c r="B35" s="70"/>
      <c r="C35" s="70"/>
      <c r="D35" s="294"/>
      <c r="E35" s="307"/>
      <c r="F35" s="314" t="s">
        <v>1118</v>
      </c>
      <c r="G35" s="313"/>
      <c r="H35" s="123"/>
      <c r="I35" s="123"/>
      <c r="J35" s="298"/>
      <c r="K35" s="283"/>
      <c r="L35" s="283"/>
      <c r="M35" s="283"/>
      <c r="N35" s="283"/>
      <c r="O35" s="283"/>
      <c r="P35" s="283"/>
      <c r="Q35" s="283"/>
      <c r="R35" s="283"/>
      <c r="S35" s="283"/>
      <c r="T35" s="283"/>
      <c r="U35" s="283"/>
      <c r="V35" s="284"/>
      <c r="W35" s="284"/>
    </row>
    <row r="36" s="43" customFormat="true" ht="15" hidden="true" customHeight="true" outlineLevel="0" collapsed="false">
      <c r="A36" s="280"/>
      <c r="B36" s="70"/>
      <c r="C36" s="70"/>
      <c r="D36" s="294"/>
      <c r="E36" s="307"/>
      <c r="F36" s="314" t="s">
        <v>1119</v>
      </c>
      <c r="G36" s="313"/>
      <c r="H36" s="123"/>
      <c r="I36" s="123"/>
      <c r="J36" s="298"/>
      <c r="K36" s="283"/>
      <c r="L36" s="283"/>
      <c r="M36" s="283"/>
      <c r="N36" s="283"/>
      <c r="O36" s="283"/>
      <c r="P36" s="283"/>
      <c r="Q36" s="283"/>
      <c r="R36" s="283"/>
      <c r="S36" s="283"/>
      <c r="T36" s="283"/>
      <c r="U36" s="283"/>
      <c r="V36" s="284"/>
      <c r="W36" s="284"/>
    </row>
    <row r="37" s="43" customFormat="true" ht="15" hidden="true" customHeight="true" outlineLevel="0" collapsed="false">
      <c r="A37" s="280"/>
      <c r="B37" s="70"/>
      <c r="C37" s="70"/>
      <c r="D37" s="294"/>
      <c r="E37" s="307"/>
      <c r="F37" s="314" t="s">
        <v>1120</v>
      </c>
      <c r="G37" s="313"/>
      <c r="H37" s="123"/>
      <c r="I37" s="123"/>
      <c r="J37" s="298"/>
      <c r="K37" s="283"/>
      <c r="L37" s="283"/>
      <c r="M37" s="283"/>
      <c r="N37" s="283"/>
      <c r="O37" s="283"/>
      <c r="P37" s="283"/>
      <c r="Q37" s="283"/>
      <c r="R37" s="283"/>
      <c r="S37" s="283"/>
      <c r="T37" s="283"/>
      <c r="U37" s="283"/>
      <c r="V37" s="284"/>
      <c r="W37" s="284"/>
    </row>
    <row r="38" s="43" customFormat="true" ht="15" hidden="true" customHeight="true" outlineLevel="0" collapsed="false">
      <c r="A38" s="280"/>
      <c r="B38" s="70"/>
      <c r="C38" s="70"/>
      <c r="D38" s="294"/>
      <c r="E38" s="307"/>
      <c r="F38" s="314" t="s">
        <v>1122</v>
      </c>
      <c r="G38" s="313"/>
      <c r="H38" s="123"/>
      <c r="I38" s="123"/>
      <c r="J38" s="298"/>
      <c r="K38" s="283"/>
      <c r="L38" s="283"/>
      <c r="M38" s="283"/>
      <c r="N38" s="283"/>
      <c r="O38" s="283"/>
      <c r="P38" s="283"/>
      <c r="Q38" s="283"/>
      <c r="R38" s="283"/>
      <c r="S38" s="283"/>
      <c r="T38" s="283"/>
      <c r="U38" s="283"/>
      <c r="V38" s="284"/>
      <c r="W38" s="284"/>
    </row>
    <row r="39" s="43" customFormat="true" ht="15" hidden="true" customHeight="true" outlineLevel="0" collapsed="false">
      <c r="A39" s="280"/>
      <c r="B39" s="70"/>
      <c r="C39" s="70"/>
      <c r="D39" s="294"/>
      <c r="E39" s="307"/>
      <c r="F39" s="314" t="s">
        <v>1123</v>
      </c>
      <c r="G39" s="313"/>
      <c r="H39" s="123"/>
      <c r="I39" s="123"/>
      <c r="J39" s="298"/>
      <c r="K39" s="283"/>
      <c r="L39" s="283"/>
      <c r="M39" s="283"/>
      <c r="N39" s="283"/>
      <c r="O39" s="283"/>
      <c r="P39" s="283"/>
      <c r="Q39" s="283"/>
      <c r="R39" s="283"/>
      <c r="S39" s="283"/>
      <c r="T39" s="283"/>
      <c r="U39" s="283"/>
      <c r="V39" s="284"/>
      <c r="W39" s="284"/>
    </row>
    <row r="40" s="43" customFormat="true" ht="15" hidden="true" customHeight="true" outlineLevel="0" collapsed="false">
      <c r="A40" s="280"/>
      <c r="B40" s="70"/>
      <c r="C40" s="70"/>
      <c r="D40" s="294"/>
      <c r="E40" s="307"/>
      <c r="F40" s="314" t="s">
        <v>1124</v>
      </c>
      <c r="G40" s="313"/>
      <c r="H40" s="123"/>
      <c r="I40" s="123"/>
      <c r="J40" s="298"/>
      <c r="K40" s="283"/>
      <c r="L40" s="283"/>
      <c r="M40" s="283"/>
      <c r="N40" s="283"/>
      <c r="O40" s="283"/>
      <c r="P40" s="283"/>
      <c r="Q40" s="283"/>
      <c r="R40" s="283"/>
      <c r="S40" s="283"/>
      <c r="T40" s="283"/>
      <c r="U40" s="283"/>
      <c r="V40" s="284"/>
      <c r="W40" s="284"/>
    </row>
    <row r="41" s="43" customFormat="true" ht="15" hidden="true" customHeight="true" outlineLevel="0" collapsed="false">
      <c r="A41" s="280"/>
      <c r="B41" s="70"/>
      <c r="C41" s="70"/>
      <c r="D41" s="294"/>
      <c r="E41" s="307"/>
      <c r="F41" s="314" t="s">
        <v>1440</v>
      </c>
      <c r="G41" s="313"/>
      <c r="H41" s="123"/>
      <c r="I41" s="123"/>
      <c r="J41" s="298"/>
      <c r="K41" s="283"/>
      <c r="L41" s="283"/>
      <c r="M41" s="283"/>
      <c r="N41" s="283"/>
      <c r="O41" s="283"/>
      <c r="P41" s="283"/>
      <c r="Q41" s="283"/>
      <c r="R41" s="283"/>
      <c r="S41" s="283"/>
      <c r="T41" s="283"/>
      <c r="U41" s="283"/>
      <c r="V41" s="284"/>
      <c r="W41" s="284"/>
    </row>
    <row r="42" s="43" customFormat="true" ht="15" hidden="true" customHeight="true" outlineLevel="0" collapsed="false">
      <c r="A42" s="280"/>
      <c r="B42" s="70"/>
      <c r="C42" s="70"/>
      <c r="D42" s="294"/>
      <c r="E42" s="307"/>
      <c r="F42" s="314" t="s">
        <v>1441</v>
      </c>
      <c r="G42" s="313"/>
      <c r="H42" s="123"/>
      <c r="I42" s="123"/>
      <c r="J42" s="298"/>
      <c r="K42" s="283"/>
      <c r="L42" s="283"/>
      <c r="M42" s="283"/>
      <c r="N42" s="283"/>
      <c r="O42" s="283"/>
      <c r="P42" s="283"/>
      <c r="Q42" s="283"/>
      <c r="R42" s="283"/>
      <c r="S42" s="283"/>
      <c r="T42" s="283"/>
      <c r="U42" s="283"/>
      <c r="V42" s="284"/>
      <c r="W42" s="284"/>
    </row>
    <row r="43" s="43" customFormat="true" ht="15" hidden="true" customHeight="true" outlineLevel="0" collapsed="false">
      <c r="A43" s="280"/>
      <c r="B43" s="70"/>
      <c r="C43" s="70"/>
      <c r="D43" s="294"/>
      <c r="E43" s="307"/>
      <c r="F43" s="314" t="s">
        <v>1127</v>
      </c>
      <c r="G43" s="313"/>
      <c r="H43" s="123"/>
      <c r="I43" s="123"/>
      <c r="J43" s="298"/>
      <c r="K43" s="283"/>
      <c r="L43" s="283"/>
      <c r="M43" s="283"/>
      <c r="N43" s="283"/>
      <c r="O43" s="283"/>
      <c r="P43" s="283"/>
      <c r="Q43" s="283"/>
      <c r="R43" s="283"/>
      <c r="S43" s="283"/>
      <c r="T43" s="283"/>
      <c r="U43" s="283"/>
      <c r="V43" s="284"/>
      <c r="W43" s="284"/>
    </row>
    <row r="44" s="43" customFormat="true" ht="15" hidden="true" customHeight="true" outlineLevel="0" collapsed="false">
      <c r="A44" s="280"/>
      <c r="B44" s="70"/>
      <c r="C44" s="70"/>
      <c r="D44" s="294"/>
      <c r="E44" s="307"/>
      <c r="F44" s="314" t="s">
        <v>1128</v>
      </c>
      <c r="G44" s="313"/>
      <c r="H44" s="123"/>
      <c r="I44" s="123"/>
      <c r="J44" s="298"/>
      <c r="K44" s="283"/>
      <c r="L44" s="283"/>
      <c r="M44" s="283"/>
      <c r="N44" s="283"/>
      <c r="O44" s="283"/>
      <c r="P44" s="283"/>
      <c r="Q44" s="283"/>
      <c r="R44" s="283"/>
      <c r="S44" s="283"/>
      <c r="T44" s="283"/>
      <c r="U44" s="283"/>
      <c r="V44" s="284"/>
      <c r="W44" s="284"/>
    </row>
    <row r="45" s="43" customFormat="true" ht="15" hidden="true" customHeight="true" outlineLevel="0" collapsed="false">
      <c r="A45" s="280"/>
      <c r="B45" s="70"/>
      <c r="C45" s="70"/>
      <c r="D45" s="294"/>
      <c r="E45" s="307"/>
      <c r="F45" s="314" t="s">
        <v>1130</v>
      </c>
      <c r="G45" s="313"/>
      <c r="H45" s="123"/>
      <c r="I45" s="123"/>
      <c r="J45" s="298"/>
      <c r="K45" s="283"/>
      <c r="L45" s="283"/>
      <c r="M45" s="283"/>
      <c r="N45" s="283"/>
      <c r="O45" s="283"/>
      <c r="P45" s="283"/>
      <c r="Q45" s="283"/>
      <c r="R45" s="283"/>
      <c r="S45" s="283"/>
      <c r="T45" s="283"/>
      <c r="U45" s="283"/>
      <c r="V45" s="284"/>
      <c r="W45" s="284"/>
    </row>
    <row r="46" s="43" customFormat="true" ht="15" hidden="true" customHeight="true" outlineLevel="0" collapsed="false">
      <c r="A46" s="280"/>
      <c r="B46" s="70"/>
      <c r="C46" s="70"/>
      <c r="D46" s="294"/>
      <c r="E46" s="307"/>
      <c r="F46" s="314" t="s">
        <v>1131</v>
      </c>
      <c r="G46" s="313"/>
      <c r="H46" s="123"/>
      <c r="I46" s="123"/>
      <c r="J46" s="298"/>
      <c r="K46" s="283"/>
      <c r="L46" s="283"/>
      <c r="M46" s="283"/>
      <c r="N46" s="283"/>
      <c r="O46" s="283"/>
      <c r="P46" s="283"/>
      <c r="Q46" s="283"/>
      <c r="R46" s="283"/>
      <c r="S46" s="283"/>
      <c r="T46" s="283"/>
      <c r="U46" s="283"/>
      <c r="V46" s="284"/>
      <c r="W46" s="284"/>
    </row>
    <row r="47" s="43" customFormat="true" ht="15" hidden="true" customHeight="true" outlineLevel="0" collapsed="false">
      <c r="A47" s="280"/>
      <c r="B47" s="70"/>
      <c r="C47" s="70"/>
      <c r="D47" s="294"/>
      <c r="E47" s="307"/>
      <c r="F47" s="314" t="s">
        <v>1133</v>
      </c>
      <c r="G47" s="313"/>
      <c r="H47" s="123"/>
      <c r="I47" s="123"/>
      <c r="J47" s="298"/>
      <c r="K47" s="283"/>
      <c r="L47" s="283"/>
      <c r="M47" s="283"/>
      <c r="N47" s="283"/>
      <c r="O47" s="283"/>
      <c r="P47" s="283"/>
      <c r="Q47" s="283"/>
      <c r="R47" s="283"/>
      <c r="S47" s="283"/>
      <c r="T47" s="283"/>
      <c r="U47" s="283"/>
      <c r="V47" s="284"/>
      <c r="W47" s="284"/>
    </row>
    <row r="48" s="43" customFormat="true" ht="15" hidden="true" customHeight="true" outlineLevel="0" collapsed="false">
      <c r="A48" s="280"/>
      <c r="B48" s="70"/>
      <c r="C48" s="70"/>
      <c r="D48" s="294"/>
      <c r="E48" s="307"/>
      <c r="F48" s="314" t="s">
        <v>1134</v>
      </c>
      <c r="G48" s="313"/>
      <c r="H48" s="123"/>
      <c r="I48" s="123"/>
      <c r="J48" s="298"/>
      <c r="K48" s="283"/>
      <c r="L48" s="283"/>
      <c r="M48" s="283"/>
      <c r="N48" s="283"/>
      <c r="O48" s="283"/>
      <c r="P48" s="283"/>
      <c r="Q48" s="283"/>
      <c r="R48" s="283"/>
      <c r="S48" s="283"/>
      <c r="T48" s="283"/>
      <c r="U48" s="283"/>
      <c r="V48" s="284"/>
      <c r="W48" s="284"/>
    </row>
    <row r="49" s="43" customFormat="true" ht="15" hidden="true" customHeight="true" outlineLevel="0" collapsed="false">
      <c r="A49" s="280"/>
      <c r="B49" s="70"/>
      <c r="C49" s="70"/>
      <c r="D49" s="294"/>
      <c r="E49" s="307"/>
      <c r="F49" s="314" t="s">
        <v>1135</v>
      </c>
      <c r="G49" s="313"/>
      <c r="H49" s="123"/>
      <c r="I49" s="123"/>
      <c r="J49" s="298"/>
      <c r="K49" s="283"/>
      <c r="L49" s="283"/>
      <c r="M49" s="283"/>
      <c r="N49" s="283"/>
      <c r="O49" s="283"/>
      <c r="P49" s="283"/>
      <c r="Q49" s="283"/>
      <c r="R49" s="283"/>
      <c r="S49" s="283"/>
      <c r="T49" s="283"/>
      <c r="U49" s="283"/>
      <c r="V49" s="284"/>
      <c r="W49" s="284"/>
    </row>
    <row r="50" s="43" customFormat="true" ht="15" hidden="true" customHeight="true" outlineLevel="0" collapsed="false">
      <c r="A50" s="280"/>
      <c r="B50" s="70"/>
      <c r="C50" s="70"/>
      <c r="D50" s="294"/>
      <c r="E50" s="307"/>
      <c r="F50" s="314" t="s">
        <v>1442</v>
      </c>
      <c r="G50" s="313"/>
      <c r="H50" s="123"/>
      <c r="I50" s="123"/>
      <c r="J50" s="298"/>
      <c r="K50" s="283"/>
      <c r="L50" s="283"/>
      <c r="M50" s="283"/>
      <c r="N50" s="283"/>
      <c r="O50" s="283"/>
      <c r="P50" s="283"/>
      <c r="Q50" s="283"/>
      <c r="R50" s="283"/>
      <c r="S50" s="283"/>
      <c r="T50" s="283"/>
      <c r="U50" s="283"/>
      <c r="V50" s="284"/>
      <c r="W50" s="284"/>
    </row>
    <row r="51" s="43" customFormat="true" ht="15" hidden="true" customHeight="true" outlineLevel="0" collapsed="false">
      <c r="A51" s="280"/>
      <c r="B51" s="70"/>
      <c r="C51" s="70"/>
      <c r="D51" s="294"/>
      <c r="E51" s="307"/>
      <c r="F51" s="314" t="s">
        <v>1136</v>
      </c>
      <c r="G51" s="313"/>
      <c r="H51" s="123"/>
      <c r="I51" s="123"/>
      <c r="J51" s="298"/>
      <c r="K51" s="283"/>
      <c r="L51" s="283"/>
      <c r="M51" s="283"/>
      <c r="N51" s="283"/>
      <c r="O51" s="283"/>
      <c r="P51" s="283"/>
      <c r="Q51" s="283"/>
      <c r="R51" s="283"/>
      <c r="S51" s="283"/>
      <c r="T51" s="283"/>
      <c r="U51" s="283"/>
      <c r="V51" s="284"/>
      <c r="W51" s="284"/>
    </row>
    <row r="52" s="43" customFormat="true" ht="15" hidden="true" customHeight="true" outlineLevel="0" collapsed="false">
      <c r="A52" s="280"/>
      <c r="B52" s="70"/>
      <c r="C52" s="70"/>
      <c r="D52" s="294"/>
      <c r="E52" s="307"/>
      <c r="F52" s="314" t="s">
        <v>1443</v>
      </c>
      <c r="G52" s="313"/>
      <c r="H52" s="123"/>
      <c r="I52" s="123"/>
      <c r="J52" s="298"/>
      <c r="K52" s="283"/>
      <c r="L52" s="283"/>
      <c r="M52" s="283"/>
      <c r="N52" s="283"/>
      <c r="O52" s="283"/>
      <c r="P52" s="283"/>
      <c r="Q52" s="283"/>
      <c r="R52" s="283"/>
      <c r="S52" s="283"/>
      <c r="T52" s="283"/>
      <c r="U52" s="283"/>
      <c r="V52" s="284"/>
      <c r="W52" s="284"/>
    </row>
    <row r="53" s="43" customFormat="true" ht="15" hidden="true" customHeight="true" outlineLevel="0" collapsed="false">
      <c r="A53" s="280"/>
      <c r="B53" s="70"/>
      <c r="C53" s="70"/>
      <c r="D53" s="294"/>
      <c r="E53" s="307"/>
      <c r="F53" s="314" t="s">
        <v>1138</v>
      </c>
      <c r="G53" s="313"/>
      <c r="H53" s="123"/>
      <c r="I53" s="123"/>
      <c r="J53" s="298"/>
      <c r="K53" s="283"/>
      <c r="L53" s="283"/>
      <c r="M53" s="283"/>
      <c r="N53" s="283"/>
      <c r="O53" s="283"/>
      <c r="P53" s="283"/>
      <c r="Q53" s="283"/>
      <c r="R53" s="283"/>
      <c r="S53" s="283"/>
      <c r="T53" s="283"/>
      <c r="U53" s="283"/>
      <c r="V53" s="284"/>
      <c r="W53" s="284"/>
    </row>
    <row r="54" s="43" customFormat="true" ht="15" hidden="true" customHeight="true" outlineLevel="0" collapsed="false">
      <c r="A54" s="280"/>
      <c r="B54" s="70"/>
      <c r="C54" s="70"/>
      <c r="D54" s="294"/>
      <c r="E54" s="307"/>
      <c r="F54" s="314" t="s">
        <v>1140</v>
      </c>
      <c r="G54" s="313"/>
      <c r="H54" s="123"/>
      <c r="I54" s="123"/>
      <c r="J54" s="298"/>
      <c r="K54" s="283"/>
      <c r="L54" s="283"/>
      <c r="M54" s="283"/>
      <c r="N54" s="283"/>
      <c r="O54" s="283"/>
      <c r="P54" s="283"/>
      <c r="Q54" s="283"/>
      <c r="R54" s="283"/>
      <c r="S54" s="283"/>
      <c r="T54" s="283"/>
      <c r="U54" s="283"/>
      <c r="V54" s="284"/>
      <c r="W54" s="284"/>
    </row>
    <row r="55" s="43" customFormat="true" ht="15" hidden="true" customHeight="true" outlineLevel="0" collapsed="false">
      <c r="A55" s="280"/>
      <c r="B55" s="70"/>
      <c r="C55" s="70"/>
      <c r="D55" s="294"/>
      <c r="E55" s="307"/>
      <c r="F55" s="314" t="s">
        <v>1141</v>
      </c>
      <c r="G55" s="313"/>
      <c r="H55" s="123"/>
      <c r="I55" s="123"/>
      <c r="J55" s="298"/>
      <c r="K55" s="283"/>
      <c r="L55" s="283"/>
      <c r="M55" s="283"/>
      <c r="N55" s="283"/>
      <c r="O55" s="283"/>
      <c r="P55" s="283"/>
      <c r="Q55" s="283"/>
      <c r="R55" s="283"/>
      <c r="S55" s="283"/>
      <c r="T55" s="283"/>
      <c r="U55" s="283"/>
      <c r="V55" s="284"/>
      <c r="W55" s="284"/>
    </row>
    <row r="56" s="43" customFormat="true" ht="15" hidden="true" customHeight="true" outlineLevel="0" collapsed="false">
      <c r="A56" s="280"/>
      <c r="B56" s="70"/>
      <c r="C56" s="70"/>
      <c r="D56" s="294"/>
      <c r="E56" s="307"/>
      <c r="F56" s="314" t="s">
        <v>1142</v>
      </c>
      <c r="G56" s="313"/>
      <c r="H56" s="123"/>
      <c r="I56" s="123"/>
      <c r="J56" s="298"/>
      <c r="K56" s="283"/>
      <c r="L56" s="283"/>
      <c r="M56" s="283"/>
      <c r="N56" s="283"/>
      <c r="O56" s="283"/>
      <c r="P56" s="283"/>
      <c r="Q56" s="283"/>
      <c r="R56" s="283"/>
      <c r="S56" s="283"/>
      <c r="T56" s="283"/>
      <c r="U56" s="283"/>
      <c r="V56" s="284"/>
      <c r="W56" s="284"/>
    </row>
    <row r="57" s="43" customFormat="true" ht="15" hidden="true" customHeight="true" outlineLevel="0" collapsed="false">
      <c r="A57" s="280"/>
      <c r="B57" s="70"/>
      <c r="C57" s="70"/>
      <c r="D57" s="294"/>
      <c r="E57" s="307"/>
      <c r="F57" s="314" t="s">
        <v>1143</v>
      </c>
      <c r="G57" s="313"/>
      <c r="H57" s="123"/>
      <c r="I57" s="123"/>
      <c r="J57" s="298"/>
      <c r="K57" s="283"/>
      <c r="L57" s="283"/>
      <c r="M57" s="283"/>
      <c r="N57" s="283"/>
      <c r="O57" s="283"/>
      <c r="P57" s="283"/>
      <c r="Q57" s="283"/>
      <c r="R57" s="283"/>
      <c r="S57" s="283"/>
      <c r="T57" s="283"/>
      <c r="U57" s="283"/>
      <c r="V57" s="284"/>
      <c r="W57" s="284"/>
    </row>
    <row r="58" s="43" customFormat="true" ht="15" hidden="true" customHeight="true" outlineLevel="0" collapsed="false">
      <c r="A58" s="280"/>
      <c r="B58" s="70"/>
      <c r="C58" s="70"/>
      <c r="D58" s="294"/>
      <c r="E58" s="307"/>
      <c r="F58" s="314" t="s">
        <v>1144</v>
      </c>
      <c r="G58" s="313"/>
      <c r="H58" s="123"/>
      <c r="I58" s="123"/>
      <c r="J58" s="298"/>
      <c r="K58" s="283"/>
      <c r="L58" s="283"/>
      <c r="M58" s="283"/>
      <c r="N58" s="283"/>
      <c r="O58" s="283"/>
      <c r="P58" s="283"/>
      <c r="Q58" s="283"/>
      <c r="R58" s="283"/>
      <c r="S58" s="283"/>
      <c r="T58" s="283"/>
      <c r="U58" s="283"/>
      <c r="V58" s="284"/>
      <c r="W58" s="284"/>
    </row>
    <row r="59" s="43" customFormat="true" ht="15" hidden="true" customHeight="true" outlineLevel="0" collapsed="false">
      <c r="A59" s="280"/>
      <c r="B59" s="70"/>
      <c r="C59" s="70"/>
      <c r="D59" s="294"/>
      <c r="E59" s="307"/>
      <c r="F59" s="314" t="s">
        <v>1147</v>
      </c>
      <c r="G59" s="313"/>
      <c r="H59" s="123"/>
      <c r="I59" s="123"/>
      <c r="J59" s="298"/>
      <c r="K59" s="283"/>
      <c r="L59" s="283"/>
      <c r="M59" s="283"/>
      <c r="N59" s="283"/>
      <c r="O59" s="283"/>
      <c r="P59" s="283"/>
      <c r="Q59" s="283"/>
      <c r="R59" s="283"/>
      <c r="S59" s="283"/>
      <c r="T59" s="283"/>
      <c r="U59" s="283"/>
      <c r="V59" s="284"/>
      <c r="W59" s="284"/>
    </row>
    <row r="60" s="43" customFormat="true" ht="15" hidden="true" customHeight="true" outlineLevel="0" collapsed="false">
      <c r="A60" s="280"/>
      <c r="B60" s="70"/>
      <c r="C60" s="70"/>
      <c r="D60" s="294"/>
      <c r="E60" s="307"/>
      <c r="F60" s="314" t="s">
        <v>1149</v>
      </c>
      <c r="G60" s="313"/>
      <c r="H60" s="123"/>
      <c r="I60" s="123"/>
      <c r="J60" s="298"/>
      <c r="K60" s="283"/>
      <c r="L60" s="283"/>
      <c r="M60" s="283"/>
      <c r="N60" s="283"/>
      <c r="O60" s="283"/>
      <c r="P60" s="283"/>
      <c r="Q60" s="283"/>
      <c r="R60" s="283"/>
      <c r="S60" s="283"/>
      <c r="T60" s="283"/>
      <c r="U60" s="283"/>
      <c r="V60" s="284"/>
      <c r="W60" s="284"/>
    </row>
    <row r="61" s="43" customFormat="true" ht="15" hidden="true" customHeight="true" outlineLevel="0" collapsed="false">
      <c r="A61" s="280"/>
      <c r="B61" s="70"/>
      <c r="C61" s="70"/>
      <c r="D61" s="294"/>
      <c r="E61" s="307"/>
      <c r="F61" s="314" t="s">
        <v>1444</v>
      </c>
      <c r="G61" s="313"/>
      <c r="H61" s="123"/>
      <c r="I61" s="123"/>
      <c r="J61" s="298"/>
      <c r="K61" s="283"/>
      <c r="L61" s="283"/>
      <c r="M61" s="283"/>
      <c r="N61" s="283"/>
      <c r="O61" s="283"/>
      <c r="P61" s="283"/>
      <c r="Q61" s="283"/>
      <c r="R61" s="283"/>
      <c r="S61" s="283"/>
      <c r="T61" s="283"/>
      <c r="U61" s="283"/>
      <c r="V61" s="284"/>
      <c r="W61" s="284"/>
    </row>
    <row r="62" s="43" customFormat="true" ht="15" hidden="true" customHeight="true" outlineLevel="0" collapsed="false">
      <c r="A62" s="280"/>
      <c r="B62" s="70"/>
      <c r="C62" s="70"/>
      <c r="D62" s="294"/>
      <c r="E62" s="307"/>
      <c r="F62" s="314" t="s">
        <v>1151</v>
      </c>
      <c r="G62" s="313"/>
      <c r="H62" s="123"/>
      <c r="I62" s="123"/>
      <c r="J62" s="298"/>
      <c r="K62" s="283"/>
      <c r="L62" s="283"/>
      <c r="M62" s="283"/>
      <c r="N62" s="283"/>
      <c r="O62" s="283"/>
      <c r="P62" s="283"/>
      <c r="Q62" s="283"/>
      <c r="R62" s="283"/>
      <c r="S62" s="283"/>
      <c r="T62" s="283"/>
      <c r="U62" s="283"/>
      <c r="V62" s="284"/>
      <c r="W62" s="284"/>
    </row>
    <row r="63" s="43" customFormat="true" ht="15" hidden="true" customHeight="true" outlineLevel="0" collapsed="false">
      <c r="A63" s="280"/>
      <c r="B63" s="70"/>
      <c r="C63" s="70"/>
      <c r="D63" s="294"/>
      <c r="E63" s="307"/>
      <c r="F63" s="314" t="s">
        <v>1152</v>
      </c>
      <c r="G63" s="313"/>
      <c r="H63" s="123"/>
      <c r="I63" s="123"/>
      <c r="J63" s="298"/>
      <c r="K63" s="283"/>
      <c r="L63" s="283"/>
      <c r="M63" s="283"/>
      <c r="N63" s="283"/>
      <c r="O63" s="283"/>
      <c r="P63" s="283"/>
      <c r="Q63" s="283"/>
      <c r="R63" s="283"/>
      <c r="S63" s="283"/>
      <c r="T63" s="283"/>
      <c r="U63" s="283"/>
      <c r="V63" s="284"/>
      <c r="W63" s="284"/>
    </row>
    <row r="64" s="43" customFormat="true" ht="15" hidden="true" customHeight="true" outlineLevel="0" collapsed="false">
      <c r="A64" s="280"/>
      <c r="B64" s="70"/>
      <c r="C64" s="70"/>
      <c r="D64" s="294"/>
      <c r="E64" s="307"/>
      <c r="F64" s="314" t="s">
        <v>1153</v>
      </c>
      <c r="G64" s="313"/>
      <c r="H64" s="123"/>
      <c r="I64" s="123"/>
      <c r="J64" s="298"/>
      <c r="K64" s="283"/>
      <c r="L64" s="283"/>
      <c r="M64" s="283"/>
      <c r="N64" s="283"/>
      <c r="O64" s="283"/>
      <c r="P64" s="283"/>
      <c r="Q64" s="283"/>
      <c r="R64" s="283"/>
      <c r="S64" s="283"/>
      <c r="T64" s="283"/>
      <c r="U64" s="283"/>
      <c r="V64" s="284"/>
      <c r="W64" s="284"/>
    </row>
    <row r="65" s="43" customFormat="true" ht="15" hidden="true" customHeight="true" outlineLevel="0" collapsed="false">
      <c r="A65" s="280"/>
      <c r="B65" s="70"/>
      <c r="C65" s="70"/>
      <c r="D65" s="294"/>
      <c r="E65" s="307"/>
      <c r="F65" s="314" t="s">
        <v>1154</v>
      </c>
      <c r="G65" s="313"/>
      <c r="H65" s="123"/>
      <c r="I65" s="123"/>
      <c r="J65" s="298"/>
      <c r="K65" s="283"/>
      <c r="L65" s="283"/>
      <c r="M65" s="283"/>
      <c r="N65" s="283"/>
      <c r="O65" s="283"/>
      <c r="P65" s="283"/>
      <c r="Q65" s="283"/>
      <c r="R65" s="283"/>
      <c r="S65" s="283"/>
      <c r="T65" s="283"/>
      <c r="U65" s="283"/>
      <c r="V65" s="284"/>
      <c r="W65" s="284"/>
    </row>
    <row r="66" s="43" customFormat="true" ht="15" hidden="true" customHeight="true" outlineLevel="0" collapsed="false">
      <c r="A66" s="280"/>
      <c r="B66" s="70"/>
      <c r="C66" s="70"/>
      <c r="D66" s="294"/>
      <c r="E66" s="307"/>
      <c r="F66" s="314" t="s">
        <v>1445</v>
      </c>
      <c r="G66" s="313"/>
      <c r="H66" s="123"/>
      <c r="I66" s="123"/>
      <c r="J66" s="298"/>
      <c r="K66" s="283"/>
      <c r="L66" s="283"/>
      <c r="M66" s="283"/>
      <c r="N66" s="283"/>
      <c r="O66" s="283"/>
      <c r="P66" s="283"/>
      <c r="Q66" s="283"/>
      <c r="R66" s="283"/>
      <c r="S66" s="283"/>
      <c r="T66" s="283"/>
      <c r="U66" s="283"/>
      <c r="V66" s="284"/>
      <c r="W66" s="284"/>
    </row>
    <row r="67" s="43" customFormat="true" ht="15" hidden="true" customHeight="true" outlineLevel="0" collapsed="false">
      <c r="A67" s="280"/>
      <c r="B67" s="70"/>
      <c r="C67" s="70"/>
      <c r="D67" s="294"/>
      <c r="E67" s="307"/>
      <c r="F67" s="314" t="s">
        <v>1157</v>
      </c>
      <c r="G67" s="313"/>
      <c r="H67" s="123"/>
      <c r="I67" s="123"/>
      <c r="J67" s="298"/>
      <c r="K67" s="283"/>
      <c r="L67" s="283"/>
      <c r="M67" s="283"/>
      <c r="N67" s="283"/>
      <c r="O67" s="283"/>
      <c r="P67" s="283"/>
      <c r="Q67" s="283"/>
      <c r="R67" s="283"/>
      <c r="S67" s="283"/>
      <c r="T67" s="283"/>
      <c r="U67" s="283"/>
      <c r="V67" s="284"/>
      <c r="W67" s="284"/>
    </row>
    <row r="68" s="43" customFormat="true" ht="15" hidden="true" customHeight="true" outlineLevel="0" collapsed="false">
      <c r="A68" s="280"/>
      <c r="B68" s="70"/>
      <c r="C68" s="70"/>
      <c r="D68" s="294"/>
      <c r="E68" s="307"/>
      <c r="F68" s="314" t="s">
        <v>1158</v>
      </c>
      <c r="G68" s="313"/>
      <c r="H68" s="123"/>
      <c r="I68" s="123"/>
      <c r="J68" s="298"/>
      <c r="K68" s="283"/>
      <c r="L68" s="283"/>
      <c r="M68" s="283"/>
      <c r="N68" s="283"/>
      <c r="O68" s="283"/>
      <c r="P68" s="283"/>
      <c r="Q68" s="283"/>
      <c r="R68" s="283"/>
      <c r="S68" s="283"/>
      <c r="T68" s="283"/>
      <c r="U68" s="283"/>
      <c r="V68" s="284"/>
      <c r="W68" s="284"/>
    </row>
    <row r="69" s="43" customFormat="true" ht="15" hidden="true" customHeight="true" outlineLevel="0" collapsed="false">
      <c r="A69" s="280"/>
      <c r="B69" s="70"/>
      <c r="C69" s="70"/>
      <c r="D69" s="294"/>
      <c r="E69" s="307"/>
      <c r="F69" s="314" t="s">
        <v>1446</v>
      </c>
      <c r="G69" s="313"/>
      <c r="H69" s="123"/>
      <c r="I69" s="123"/>
      <c r="J69" s="298"/>
      <c r="K69" s="283"/>
      <c r="L69" s="283"/>
      <c r="M69" s="283"/>
      <c r="N69" s="283"/>
      <c r="O69" s="283"/>
      <c r="P69" s="283"/>
      <c r="Q69" s="283"/>
      <c r="R69" s="283"/>
      <c r="S69" s="283"/>
      <c r="T69" s="283"/>
      <c r="U69" s="283"/>
      <c r="V69" s="284"/>
      <c r="W69" s="284"/>
    </row>
    <row r="70" s="43" customFormat="true" ht="15" hidden="true" customHeight="true" outlineLevel="0" collapsed="false">
      <c r="A70" s="280"/>
      <c r="B70" s="70"/>
      <c r="C70" s="70"/>
      <c r="D70" s="294"/>
      <c r="E70" s="307"/>
      <c r="F70" s="314" t="s">
        <v>1159</v>
      </c>
      <c r="G70" s="313"/>
      <c r="H70" s="123"/>
      <c r="I70" s="123"/>
      <c r="J70" s="298"/>
      <c r="K70" s="283"/>
      <c r="L70" s="283"/>
      <c r="M70" s="283"/>
      <c r="N70" s="283"/>
      <c r="O70" s="283"/>
      <c r="P70" s="283"/>
      <c r="Q70" s="283"/>
      <c r="R70" s="283"/>
      <c r="S70" s="283"/>
      <c r="T70" s="283"/>
      <c r="U70" s="283"/>
      <c r="V70" s="284"/>
      <c r="W70" s="284"/>
    </row>
    <row r="71" s="43" customFormat="true" ht="15" hidden="true" customHeight="true" outlineLevel="0" collapsed="false">
      <c r="A71" s="280"/>
      <c r="B71" s="70"/>
      <c r="C71" s="70"/>
      <c r="D71" s="294"/>
      <c r="E71" s="307"/>
      <c r="F71" s="314" t="s">
        <v>1160</v>
      </c>
      <c r="G71" s="313"/>
      <c r="H71" s="123"/>
      <c r="I71" s="123"/>
      <c r="J71" s="298"/>
      <c r="K71" s="283"/>
      <c r="L71" s="283"/>
      <c r="M71" s="283"/>
      <c r="N71" s="283"/>
      <c r="O71" s="283"/>
      <c r="P71" s="283"/>
      <c r="Q71" s="283"/>
      <c r="R71" s="283"/>
      <c r="S71" s="283"/>
      <c r="T71" s="283"/>
      <c r="U71" s="283"/>
      <c r="V71" s="284"/>
      <c r="W71" s="284"/>
    </row>
    <row r="72" s="43" customFormat="true" ht="15" hidden="true" customHeight="true" outlineLevel="0" collapsed="false">
      <c r="A72" s="280"/>
      <c r="B72" s="70"/>
      <c r="C72" s="70"/>
      <c r="D72" s="294"/>
      <c r="E72" s="307"/>
      <c r="F72" s="314" t="s">
        <v>1447</v>
      </c>
      <c r="G72" s="313"/>
      <c r="H72" s="123"/>
      <c r="I72" s="123"/>
      <c r="J72" s="298"/>
      <c r="K72" s="283"/>
      <c r="L72" s="283"/>
      <c r="M72" s="283"/>
      <c r="N72" s="283"/>
      <c r="O72" s="283"/>
      <c r="P72" s="283"/>
      <c r="Q72" s="283"/>
      <c r="R72" s="283"/>
      <c r="S72" s="283"/>
      <c r="T72" s="283"/>
      <c r="U72" s="283"/>
      <c r="V72" s="284"/>
      <c r="W72" s="284"/>
    </row>
    <row r="73" s="43" customFormat="true" ht="15" hidden="true" customHeight="true" outlineLevel="0" collapsed="false">
      <c r="A73" s="280"/>
      <c r="B73" s="70"/>
      <c r="C73" s="70"/>
      <c r="D73" s="294"/>
      <c r="E73" s="307"/>
      <c r="F73" s="314" t="s">
        <v>1163</v>
      </c>
      <c r="G73" s="313"/>
      <c r="H73" s="123"/>
      <c r="I73" s="123"/>
      <c r="J73" s="298"/>
      <c r="K73" s="283"/>
      <c r="L73" s="283"/>
      <c r="M73" s="283"/>
      <c r="N73" s="283"/>
      <c r="O73" s="283"/>
      <c r="P73" s="283"/>
      <c r="Q73" s="283"/>
      <c r="R73" s="283"/>
      <c r="S73" s="283"/>
      <c r="T73" s="283"/>
      <c r="U73" s="283"/>
      <c r="V73" s="284"/>
      <c r="W73" s="284"/>
    </row>
    <row r="74" s="43" customFormat="true" ht="15" hidden="true" customHeight="true" outlineLevel="0" collapsed="false">
      <c r="A74" s="280"/>
      <c r="B74" s="70"/>
      <c r="C74" s="70"/>
      <c r="D74" s="294"/>
      <c r="E74" s="307"/>
      <c r="F74" s="314" t="s">
        <v>1448</v>
      </c>
      <c r="G74" s="313"/>
      <c r="H74" s="123"/>
      <c r="I74" s="123"/>
      <c r="J74" s="298"/>
      <c r="K74" s="283"/>
      <c r="L74" s="283"/>
      <c r="M74" s="283"/>
      <c r="N74" s="283"/>
      <c r="O74" s="283"/>
      <c r="P74" s="283"/>
      <c r="Q74" s="283"/>
      <c r="R74" s="283"/>
      <c r="S74" s="283"/>
      <c r="T74" s="283"/>
      <c r="U74" s="283"/>
      <c r="V74" s="284"/>
      <c r="W74" s="284"/>
    </row>
    <row r="75" s="43" customFormat="true" ht="15" hidden="true" customHeight="true" outlineLevel="0" collapsed="false">
      <c r="A75" s="280"/>
      <c r="B75" s="70"/>
      <c r="C75" s="70"/>
      <c r="D75" s="294"/>
      <c r="E75" s="307"/>
      <c r="F75" s="314" t="s">
        <v>1166</v>
      </c>
      <c r="G75" s="313"/>
      <c r="H75" s="123"/>
      <c r="I75" s="123"/>
      <c r="J75" s="298"/>
      <c r="K75" s="283"/>
      <c r="L75" s="283"/>
      <c r="M75" s="283"/>
      <c r="N75" s="283"/>
      <c r="O75" s="283"/>
      <c r="P75" s="283"/>
      <c r="Q75" s="283"/>
      <c r="R75" s="283"/>
      <c r="S75" s="283"/>
      <c r="T75" s="283"/>
      <c r="U75" s="283"/>
      <c r="V75" s="284"/>
      <c r="W75" s="284"/>
    </row>
    <row r="76" s="43" customFormat="true" ht="15" hidden="true" customHeight="true" outlineLevel="0" collapsed="false">
      <c r="A76" s="280"/>
      <c r="B76" s="70"/>
      <c r="C76" s="70"/>
      <c r="D76" s="294"/>
      <c r="E76" s="307"/>
      <c r="F76" s="314" t="s">
        <v>1167</v>
      </c>
      <c r="G76" s="313"/>
      <c r="H76" s="123"/>
      <c r="I76" s="123"/>
      <c r="J76" s="298"/>
      <c r="K76" s="283"/>
      <c r="L76" s="283"/>
      <c r="M76" s="283"/>
      <c r="N76" s="283"/>
      <c r="O76" s="283"/>
      <c r="P76" s="283"/>
      <c r="Q76" s="283"/>
      <c r="R76" s="283"/>
      <c r="S76" s="283"/>
      <c r="T76" s="283"/>
      <c r="U76" s="283"/>
      <c r="V76" s="284"/>
      <c r="W76" s="284"/>
    </row>
    <row r="77" s="43" customFormat="true" ht="15" hidden="true" customHeight="true" outlineLevel="0" collapsed="false">
      <c r="A77" s="280"/>
      <c r="B77" s="70"/>
      <c r="C77" s="70"/>
      <c r="D77" s="294"/>
      <c r="E77" s="307"/>
      <c r="F77" s="314" t="s">
        <v>1168</v>
      </c>
      <c r="G77" s="313"/>
      <c r="H77" s="123"/>
      <c r="I77" s="123"/>
      <c r="J77" s="298"/>
      <c r="K77" s="283"/>
      <c r="L77" s="283"/>
      <c r="M77" s="283"/>
      <c r="N77" s="283"/>
      <c r="O77" s="283"/>
      <c r="P77" s="283"/>
      <c r="Q77" s="283"/>
      <c r="R77" s="283"/>
      <c r="S77" s="283"/>
      <c r="T77" s="283"/>
      <c r="U77" s="283"/>
      <c r="V77" s="284"/>
      <c r="W77" s="284"/>
    </row>
    <row r="78" s="43" customFormat="true" ht="15" hidden="true" customHeight="true" outlineLevel="0" collapsed="false">
      <c r="A78" s="280"/>
      <c r="B78" s="70"/>
      <c r="C78" s="70"/>
      <c r="D78" s="294"/>
      <c r="E78" s="307"/>
      <c r="F78" s="314" t="s">
        <v>1169</v>
      </c>
      <c r="G78" s="313"/>
      <c r="H78" s="123"/>
      <c r="I78" s="123"/>
      <c r="J78" s="298"/>
      <c r="K78" s="283"/>
      <c r="L78" s="283"/>
      <c r="M78" s="283"/>
      <c r="N78" s="283"/>
      <c r="O78" s="283"/>
      <c r="P78" s="283"/>
      <c r="Q78" s="283"/>
      <c r="R78" s="283"/>
      <c r="S78" s="283"/>
      <c r="T78" s="283"/>
      <c r="U78" s="283"/>
      <c r="V78" s="284"/>
      <c r="W78" s="284"/>
    </row>
    <row r="79" s="43" customFormat="true" ht="15" hidden="true" customHeight="true" outlineLevel="0" collapsed="false">
      <c r="A79" s="280"/>
      <c r="B79" s="70"/>
      <c r="C79" s="70"/>
      <c r="D79" s="294"/>
      <c r="E79" s="307"/>
      <c r="F79" s="314" t="s">
        <v>1171</v>
      </c>
      <c r="G79" s="313"/>
      <c r="H79" s="123"/>
      <c r="I79" s="123"/>
      <c r="J79" s="298"/>
      <c r="K79" s="283"/>
      <c r="L79" s="283"/>
      <c r="M79" s="283"/>
      <c r="N79" s="283"/>
      <c r="O79" s="283"/>
      <c r="P79" s="283"/>
      <c r="Q79" s="283"/>
      <c r="R79" s="283"/>
      <c r="S79" s="283"/>
      <c r="T79" s="283"/>
      <c r="U79" s="283"/>
      <c r="V79" s="284"/>
      <c r="W79" s="284"/>
    </row>
    <row r="80" s="43" customFormat="true" ht="15" hidden="true" customHeight="true" outlineLevel="0" collapsed="false">
      <c r="A80" s="280"/>
      <c r="B80" s="70"/>
      <c r="C80" s="70"/>
      <c r="D80" s="294"/>
      <c r="E80" s="307"/>
      <c r="F80" s="314" t="s">
        <v>1172</v>
      </c>
      <c r="G80" s="313"/>
      <c r="H80" s="123"/>
      <c r="I80" s="123"/>
      <c r="J80" s="298"/>
      <c r="K80" s="283"/>
      <c r="L80" s="283"/>
      <c r="M80" s="283"/>
      <c r="N80" s="283"/>
      <c r="O80" s="283"/>
      <c r="P80" s="283"/>
      <c r="Q80" s="283"/>
      <c r="R80" s="283"/>
      <c r="S80" s="283"/>
      <c r="T80" s="283"/>
      <c r="U80" s="283"/>
      <c r="V80" s="284"/>
      <c r="W80" s="284"/>
    </row>
    <row r="81" s="43" customFormat="true" ht="15" hidden="true" customHeight="true" outlineLevel="0" collapsed="false">
      <c r="A81" s="280"/>
      <c r="B81" s="70"/>
      <c r="C81" s="70"/>
      <c r="D81" s="294"/>
      <c r="E81" s="307"/>
      <c r="F81" s="314" t="s">
        <v>1173</v>
      </c>
      <c r="G81" s="313"/>
      <c r="H81" s="123"/>
      <c r="I81" s="123"/>
      <c r="J81" s="298"/>
      <c r="K81" s="283"/>
      <c r="L81" s="283"/>
      <c r="M81" s="283"/>
      <c r="N81" s="283"/>
      <c r="O81" s="283"/>
      <c r="P81" s="283"/>
      <c r="Q81" s="283"/>
      <c r="R81" s="283"/>
      <c r="S81" s="283"/>
      <c r="T81" s="283"/>
      <c r="U81" s="283"/>
      <c r="V81" s="284"/>
      <c r="W81" s="284"/>
    </row>
    <row r="82" s="43" customFormat="true" ht="15" hidden="true" customHeight="true" outlineLevel="0" collapsed="false">
      <c r="A82" s="280"/>
      <c r="B82" s="70"/>
      <c r="C82" s="70"/>
      <c r="D82" s="294"/>
      <c r="E82" s="307"/>
      <c r="F82" s="314" t="s">
        <v>1449</v>
      </c>
      <c r="G82" s="313"/>
      <c r="H82" s="123"/>
      <c r="I82" s="123"/>
      <c r="J82" s="298"/>
      <c r="K82" s="283"/>
      <c r="L82" s="283"/>
      <c r="M82" s="283"/>
      <c r="N82" s="283"/>
      <c r="O82" s="283"/>
      <c r="P82" s="283"/>
      <c r="Q82" s="283"/>
      <c r="R82" s="283"/>
      <c r="S82" s="283"/>
      <c r="T82" s="283"/>
      <c r="U82" s="283"/>
      <c r="V82" s="284"/>
      <c r="W82" s="284"/>
    </row>
    <row r="83" s="43" customFormat="true" ht="15" hidden="true" customHeight="true" outlineLevel="0" collapsed="false">
      <c r="A83" s="280"/>
      <c r="B83" s="70"/>
      <c r="C83" s="70"/>
      <c r="D83" s="294"/>
      <c r="E83" s="307"/>
      <c r="F83" s="314" t="s">
        <v>1175</v>
      </c>
      <c r="G83" s="313"/>
      <c r="H83" s="123"/>
      <c r="I83" s="123"/>
      <c r="J83" s="298"/>
      <c r="K83" s="283"/>
      <c r="L83" s="283"/>
      <c r="M83" s="283"/>
      <c r="N83" s="283"/>
      <c r="O83" s="283"/>
      <c r="P83" s="283"/>
      <c r="Q83" s="283"/>
      <c r="R83" s="283"/>
      <c r="S83" s="283"/>
      <c r="T83" s="283"/>
      <c r="U83" s="283"/>
      <c r="V83" s="284"/>
      <c r="W83" s="284"/>
    </row>
    <row r="84" s="43" customFormat="true" ht="15" hidden="true" customHeight="true" outlineLevel="0" collapsed="false">
      <c r="A84" s="280"/>
      <c r="B84" s="70"/>
      <c r="C84" s="70"/>
      <c r="D84" s="294"/>
      <c r="E84" s="307"/>
      <c r="F84" s="314" t="s">
        <v>1176</v>
      </c>
      <c r="G84" s="313"/>
      <c r="H84" s="123"/>
      <c r="I84" s="123"/>
      <c r="J84" s="298"/>
      <c r="K84" s="283"/>
      <c r="L84" s="283"/>
      <c r="M84" s="283"/>
      <c r="N84" s="283"/>
      <c r="O84" s="283"/>
      <c r="P84" s="283"/>
      <c r="Q84" s="283"/>
      <c r="R84" s="283"/>
      <c r="S84" s="283"/>
      <c r="T84" s="283"/>
      <c r="U84" s="283"/>
      <c r="V84" s="284"/>
      <c r="W84" s="284"/>
    </row>
    <row r="85" s="43" customFormat="true" ht="15" hidden="true" customHeight="true" outlineLevel="0" collapsed="false">
      <c r="A85" s="280"/>
      <c r="B85" s="70"/>
      <c r="C85" s="70"/>
      <c r="D85" s="294"/>
      <c r="E85" s="307"/>
      <c r="F85" s="314" t="s">
        <v>1450</v>
      </c>
      <c r="G85" s="313"/>
      <c r="H85" s="123"/>
      <c r="I85" s="123"/>
      <c r="J85" s="298"/>
      <c r="K85" s="283"/>
      <c r="L85" s="283"/>
      <c r="M85" s="283"/>
      <c r="N85" s="283"/>
      <c r="O85" s="283"/>
      <c r="P85" s="283"/>
      <c r="Q85" s="283"/>
      <c r="R85" s="283"/>
      <c r="S85" s="283"/>
      <c r="T85" s="283"/>
      <c r="U85" s="283"/>
      <c r="V85" s="284"/>
      <c r="W85" s="284"/>
    </row>
    <row r="86" s="43" customFormat="true" ht="15" hidden="true" customHeight="true" outlineLevel="0" collapsed="false">
      <c r="A86" s="280"/>
      <c r="B86" s="70"/>
      <c r="C86" s="70"/>
      <c r="D86" s="294"/>
      <c r="E86" s="307"/>
      <c r="F86" s="314" t="s">
        <v>1177</v>
      </c>
      <c r="G86" s="313"/>
      <c r="H86" s="123"/>
      <c r="I86" s="123"/>
      <c r="J86" s="298"/>
      <c r="K86" s="283"/>
      <c r="L86" s="283"/>
      <c r="M86" s="283"/>
      <c r="N86" s="283"/>
      <c r="O86" s="283"/>
      <c r="P86" s="283"/>
      <c r="Q86" s="283"/>
      <c r="R86" s="283"/>
      <c r="S86" s="283"/>
      <c r="T86" s="283"/>
      <c r="U86" s="283"/>
      <c r="V86" s="284"/>
      <c r="W86" s="284"/>
    </row>
    <row r="87" s="43" customFormat="true" ht="15" hidden="true" customHeight="true" outlineLevel="0" collapsed="false">
      <c r="A87" s="280"/>
      <c r="B87" s="70"/>
      <c r="C87" s="70"/>
      <c r="D87" s="294"/>
      <c r="E87" s="307"/>
      <c r="F87" s="314" t="s">
        <v>1451</v>
      </c>
      <c r="G87" s="313"/>
      <c r="H87" s="123"/>
      <c r="I87" s="123"/>
      <c r="J87" s="298"/>
      <c r="K87" s="283"/>
      <c r="L87" s="283"/>
      <c r="M87" s="283"/>
      <c r="N87" s="283"/>
      <c r="O87" s="283"/>
      <c r="P87" s="283"/>
      <c r="Q87" s="283"/>
      <c r="R87" s="283"/>
      <c r="S87" s="283"/>
      <c r="T87" s="283"/>
      <c r="U87" s="283"/>
      <c r="V87" s="284"/>
      <c r="W87" s="284"/>
    </row>
    <row r="88" s="43" customFormat="true" ht="15" hidden="true" customHeight="true" outlineLevel="0" collapsed="false">
      <c r="A88" s="280"/>
      <c r="B88" s="70"/>
      <c r="C88" s="70"/>
      <c r="D88" s="294"/>
      <c r="E88" s="307"/>
      <c r="F88" s="314" t="s">
        <v>1452</v>
      </c>
      <c r="G88" s="313"/>
      <c r="H88" s="123"/>
      <c r="I88" s="123"/>
      <c r="J88" s="298"/>
      <c r="K88" s="283"/>
      <c r="L88" s="283"/>
      <c r="M88" s="283"/>
      <c r="N88" s="283"/>
      <c r="O88" s="283"/>
      <c r="P88" s="283"/>
      <c r="Q88" s="283"/>
      <c r="R88" s="283"/>
      <c r="S88" s="283"/>
      <c r="T88" s="283"/>
      <c r="U88" s="283"/>
      <c r="V88" s="284"/>
      <c r="W88" s="284"/>
    </row>
    <row r="89" s="43" customFormat="true" ht="15" hidden="true" customHeight="true" outlineLevel="0" collapsed="false">
      <c r="A89" s="280"/>
      <c r="B89" s="70"/>
      <c r="C89" s="70"/>
      <c r="D89" s="294"/>
      <c r="E89" s="307"/>
      <c r="F89" s="314" t="s">
        <v>1453</v>
      </c>
      <c r="G89" s="313"/>
      <c r="H89" s="123"/>
      <c r="I89" s="123"/>
      <c r="J89" s="298"/>
      <c r="K89" s="283"/>
      <c r="L89" s="283"/>
      <c r="M89" s="283"/>
      <c r="N89" s="283"/>
      <c r="O89" s="283"/>
      <c r="P89" s="283"/>
      <c r="Q89" s="283"/>
      <c r="R89" s="283"/>
      <c r="S89" s="283"/>
      <c r="T89" s="283"/>
      <c r="U89" s="283"/>
      <c r="V89" s="284"/>
      <c r="W89" s="284"/>
    </row>
    <row r="90" s="43" customFormat="true" ht="15" hidden="true" customHeight="true" outlineLevel="0" collapsed="false">
      <c r="A90" s="280"/>
      <c r="B90" s="70"/>
      <c r="C90" s="70"/>
      <c r="D90" s="294"/>
      <c r="E90" s="307"/>
      <c r="F90" s="314" t="s">
        <v>1179</v>
      </c>
      <c r="G90" s="313"/>
      <c r="H90" s="123"/>
      <c r="I90" s="123"/>
      <c r="J90" s="298"/>
      <c r="K90" s="283"/>
      <c r="L90" s="283"/>
      <c r="M90" s="283"/>
      <c r="N90" s="283"/>
      <c r="O90" s="283"/>
      <c r="P90" s="283"/>
      <c r="Q90" s="283"/>
      <c r="R90" s="283"/>
      <c r="S90" s="283"/>
      <c r="T90" s="283"/>
      <c r="U90" s="283"/>
      <c r="V90" s="284"/>
      <c r="W90" s="284"/>
    </row>
    <row r="91" s="43" customFormat="true" ht="15" hidden="true" customHeight="true" outlineLevel="0" collapsed="false">
      <c r="A91" s="280"/>
      <c r="B91" s="70"/>
      <c r="C91" s="70"/>
      <c r="D91" s="294"/>
      <c r="E91" s="307"/>
      <c r="F91" s="314" t="s">
        <v>1180</v>
      </c>
      <c r="G91" s="313"/>
      <c r="H91" s="123"/>
      <c r="I91" s="123"/>
      <c r="J91" s="298"/>
      <c r="K91" s="283"/>
      <c r="L91" s="283"/>
      <c r="M91" s="283"/>
      <c r="N91" s="283"/>
      <c r="O91" s="283"/>
      <c r="P91" s="283"/>
      <c r="Q91" s="283"/>
      <c r="R91" s="283"/>
      <c r="S91" s="283"/>
      <c r="T91" s="283"/>
      <c r="U91" s="283"/>
      <c r="V91" s="284"/>
      <c r="W91" s="284"/>
    </row>
    <row r="92" s="43" customFormat="true" ht="15" hidden="true" customHeight="true" outlineLevel="0" collapsed="false">
      <c r="A92" s="280"/>
      <c r="B92" s="70"/>
      <c r="C92" s="70"/>
      <c r="D92" s="294"/>
      <c r="E92" s="307"/>
      <c r="F92" s="314" t="s">
        <v>1181</v>
      </c>
      <c r="G92" s="313"/>
      <c r="H92" s="123"/>
      <c r="I92" s="123"/>
      <c r="J92" s="298"/>
      <c r="K92" s="283"/>
      <c r="L92" s="283"/>
      <c r="M92" s="283"/>
      <c r="N92" s="283"/>
      <c r="O92" s="283"/>
      <c r="P92" s="283"/>
      <c r="Q92" s="283"/>
      <c r="R92" s="283"/>
      <c r="S92" s="283"/>
      <c r="T92" s="283"/>
      <c r="U92" s="283"/>
      <c r="V92" s="284"/>
      <c r="W92" s="284"/>
    </row>
    <row r="93" s="43" customFormat="true" ht="15" hidden="true" customHeight="true" outlineLevel="0" collapsed="false">
      <c r="A93" s="280"/>
      <c r="B93" s="70"/>
      <c r="C93" s="70"/>
      <c r="D93" s="294"/>
      <c r="E93" s="307"/>
      <c r="F93" s="314" t="s">
        <v>1183</v>
      </c>
      <c r="G93" s="313"/>
      <c r="H93" s="123"/>
      <c r="I93" s="123"/>
      <c r="J93" s="298"/>
      <c r="K93" s="283"/>
      <c r="L93" s="283"/>
      <c r="M93" s="283"/>
      <c r="N93" s="283"/>
      <c r="O93" s="283"/>
      <c r="P93" s="283"/>
      <c r="Q93" s="283"/>
      <c r="R93" s="283"/>
      <c r="S93" s="283"/>
      <c r="T93" s="283"/>
      <c r="U93" s="283"/>
      <c r="V93" s="284"/>
      <c r="W93" s="284"/>
    </row>
    <row r="94" s="43" customFormat="true" ht="15" hidden="true" customHeight="true" outlineLevel="0" collapsed="false">
      <c r="A94" s="280"/>
      <c r="B94" s="70"/>
      <c r="C94" s="70"/>
      <c r="D94" s="294"/>
      <c r="E94" s="307"/>
      <c r="F94" s="314" t="s">
        <v>1454</v>
      </c>
      <c r="G94" s="313"/>
      <c r="H94" s="123"/>
      <c r="I94" s="123"/>
      <c r="J94" s="298"/>
      <c r="K94" s="283"/>
      <c r="L94" s="283"/>
      <c r="M94" s="283"/>
      <c r="N94" s="283"/>
      <c r="O94" s="283"/>
      <c r="P94" s="283"/>
      <c r="Q94" s="283"/>
      <c r="R94" s="283"/>
      <c r="S94" s="283"/>
      <c r="T94" s="283"/>
      <c r="U94" s="283"/>
      <c r="V94" s="284"/>
      <c r="W94" s="284"/>
    </row>
    <row r="95" s="43" customFormat="true" ht="15" hidden="true" customHeight="true" outlineLevel="0" collapsed="false">
      <c r="A95" s="280"/>
      <c r="B95" s="70"/>
      <c r="C95" s="70"/>
      <c r="D95" s="294"/>
      <c r="E95" s="307"/>
      <c r="F95" s="314" t="s">
        <v>1186</v>
      </c>
      <c r="G95" s="313"/>
      <c r="H95" s="123"/>
      <c r="I95" s="123"/>
      <c r="J95" s="298"/>
      <c r="K95" s="283"/>
      <c r="L95" s="283"/>
      <c r="M95" s="283"/>
      <c r="N95" s="283"/>
      <c r="O95" s="283"/>
      <c r="P95" s="283"/>
      <c r="Q95" s="283"/>
      <c r="R95" s="283"/>
      <c r="S95" s="283"/>
      <c r="T95" s="283"/>
      <c r="U95" s="283"/>
      <c r="V95" s="284"/>
      <c r="W95" s="284"/>
    </row>
    <row r="96" s="43" customFormat="true" ht="15" hidden="true" customHeight="true" outlineLevel="0" collapsed="false">
      <c r="A96" s="280"/>
      <c r="B96" s="70"/>
      <c r="C96" s="70"/>
      <c r="D96" s="294"/>
      <c r="E96" s="307"/>
      <c r="F96" s="314" t="s">
        <v>1455</v>
      </c>
      <c r="G96" s="313"/>
      <c r="H96" s="123"/>
      <c r="I96" s="123"/>
      <c r="J96" s="298"/>
      <c r="K96" s="283"/>
      <c r="L96" s="283"/>
      <c r="M96" s="283"/>
      <c r="N96" s="283"/>
      <c r="O96" s="283"/>
      <c r="P96" s="283"/>
      <c r="Q96" s="283"/>
      <c r="R96" s="283"/>
      <c r="S96" s="283"/>
      <c r="T96" s="283"/>
      <c r="U96" s="283"/>
      <c r="V96" s="284"/>
      <c r="W96" s="284"/>
    </row>
    <row r="97" s="43" customFormat="true" ht="15" hidden="true" customHeight="true" outlineLevel="0" collapsed="false">
      <c r="A97" s="280"/>
      <c r="B97" s="70"/>
      <c r="C97" s="70"/>
      <c r="D97" s="294"/>
      <c r="E97" s="307"/>
      <c r="F97" s="314" t="s">
        <v>1188</v>
      </c>
      <c r="G97" s="313"/>
      <c r="H97" s="123"/>
      <c r="I97" s="123"/>
      <c r="J97" s="298"/>
      <c r="K97" s="283"/>
      <c r="L97" s="283"/>
      <c r="M97" s="283"/>
      <c r="N97" s="283"/>
      <c r="O97" s="283"/>
      <c r="P97" s="283"/>
      <c r="Q97" s="283"/>
      <c r="R97" s="283"/>
      <c r="S97" s="283"/>
      <c r="T97" s="283"/>
      <c r="U97" s="283"/>
      <c r="V97" s="284"/>
      <c r="W97" s="284"/>
    </row>
    <row r="98" s="43" customFormat="true" ht="15" hidden="true" customHeight="true" outlineLevel="0" collapsed="false">
      <c r="A98" s="280"/>
      <c r="B98" s="70"/>
      <c r="C98" s="70"/>
      <c r="D98" s="294"/>
      <c r="E98" s="307"/>
      <c r="F98" s="314" t="s">
        <v>1190</v>
      </c>
      <c r="G98" s="313"/>
      <c r="H98" s="123"/>
      <c r="I98" s="123"/>
      <c r="J98" s="298"/>
      <c r="K98" s="283"/>
      <c r="L98" s="283"/>
      <c r="M98" s="283"/>
      <c r="N98" s="283"/>
      <c r="O98" s="283"/>
      <c r="P98" s="283"/>
      <c r="Q98" s="283"/>
      <c r="R98" s="283"/>
      <c r="S98" s="283"/>
      <c r="T98" s="283"/>
      <c r="U98" s="283"/>
      <c r="V98" s="284"/>
      <c r="W98" s="284"/>
    </row>
    <row r="99" s="43" customFormat="true" ht="15" hidden="true" customHeight="true" outlineLevel="0" collapsed="false">
      <c r="A99" s="280"/>
      <c r="B99" s="70"/>
      <c r="C99" s="70"/>
      <c r="D99" s="294"/>
      <c r="E99" s="307"/>
      <c r="F99" s="314" t="s">
        <v>1192</v>
      </c>
      <c r="G99" s="313"/>
      <c r="H99" s="123"/>
      <c r="I99" s="123"/>
      <c r="J99" s="298"/>
      <c r="K99" s="283"/>
      <c r="L99" s="283"/>
      <c r="M99" s="283"/>
      <c r="N99" s="283"/>
      <c r="O99" s="283"/>
      <c r="P99" s="283"/>
      <c r="Q99" s="283"/>
      <c r="R99" s="283"/>
      <c r="S99" s="283"/>
      <c r="T99" s="283"/>
      <c r="U99" s="283"/>
      <c r="V99" s="284"/>
      <c r="W99" s="284"/>
    </row>
    <row r="100" s="43" customFormat="true" ht="15" hidden="true" customHeight="true" outlineLevel="0" collapsed="false">
      <c r="A100" s="280"/>
      <c r="B100" s="70"/>
      <c r="C100" s="70"/>
      <c r="D100" s="294"/>
      <c r="E100" s="307"/>
      <c r="F100" s="314" t="s">
        <v>1194</v>
      </c>
      <c r="G100" s="313"/>
      <c r="H100" s="123"/>
      <c r="I100" s="123"/>
      <c r="J100" s="298"/>
      <c r="K100" s="283"/>
      <c r="L100" s="283"/>
      <c r="M100" s="283"/>
      <c r="N100" s="283"/>
      <c r="O100" s="283"/>
      <c r="P100" s="283"/>
      <c r="Q100" s="283"/>
      <c r="R100" s="283"/>
      <c r="S100" s="283"/>
      <c r="T100" s="283"/>
      <c r="U100" s="283"/>
      <c r="V100" s="284"/>
      <c r="W100" s="284"/>
    </row>
    <row r="101" s="43" customFormat="true" ht="15" hidden="true" customHeight="true" outlineLevel="0" collapsed="false">
      <c r="A101" s="280"/>
      <c r="B101" s="70"/>
      <c r="C101" s="70"/>
      <c r="D101" s="294"/>
      <c r="E101" s="307"/>
      <c r="F101" s="314" t="s">
        <v>1196</v>
      </c>
      <c r="G101" s="313"/>
      <c r="H101" s="123"/>
      <c r="I101" s="123"/>
      <c r="J101" s="298"/>
      <c r="K101" s="283"/>
      <c r="L101" s="283"/>
      <c r="M101" s="283"/>
      <c r="N101" s="283"/>
      <c r="O101" s="283"/>
      <c r="P101" s="283"/>
      <c r="Q101" s="283"/>
      <c r="R101" s="283"/>
      <c r="S101" s="283"/>
      <c r="T101" s="283"/>
      <c r="U101" s="283"/>
      <c r="V101" s="284"/>
      <c r="W101" s="284"/>
    </row>
    <row r="102" s="43" customFormat="true" ht="15" hidden="true" customHeight="true" outlineLevel="0" collapsed="false">
      <c r="A102" s="280"/>
      <c r="B102" s="70"/>
      <c r="C102" s="70"/>
      <c r="D102" s="294"/>
      <c r="E102" s="307"/>
      <c r="F102" s="314" t="s">
        <v>1198</v>
      </c>
      <c r="G102" s="313"/>
      <c r="H102" s="123"/>
      <c r="I102" s="123"/>
      <c r="J102" s="298"/>
      <c r="K102" s="283"/>
      <c r="L102" s="283"/>
      <c r="M102" s="283"/>
      <c r="N102" s="283"/>
      <c r="O102" s="283"/>
      <c r="P102" s="283"/>
      <c r="Q102" s="283"/>
      <c r="R102" s="283"/>
      <c r="S102" s="283"/>
      <c r="T102" s="283"/>
      <c r="U102" s="283"/>
      <c r="V102" s="284"/>
      <c r="W102" s="284"/>
    </row>
    <row r="103" s="43" customFormat="true" ht="15" hidden="true" customHeight="true" outlineLevel="0" collapsed="false">
      <c r="A103" s="280"/>
      <c r="B103" s="70"/>
      <c r="C103" s="70"/>
      <c r="D103" s="294"/>
      <c r="E103" s="307"/>
      <c r="F103" s="314" t="s">
        <v>1200</v>
      </c>
      <c r="G103" s="313"/>
      <c r="H103" s="123"/>
      <c r="I103" s="123"/>
      <c r="J103" s="298"/>
      <c r="K103" s="283"/>
      <c r="L103" s="283"/>
      <c r="M103" s="283"/>
      <c r="N103" s="283"/>
      <c r="O103" s="283"/>
      <c r="P103" s="283"/>
      <c r="Q103" s="283"/>
      <c r="R103" s="283"/>
      <c r="S103" s="283"/>
      <c r="T103" s="283"/>
      <c r="U103" s="283"/>
      <c r="V103" s="284"/>
      <c r="W103" s="284"/>
    </row>
    <row r="104" s="43" customFormat="true" ht="15" hidden="true" customHeight="true" outlineLevel="0" collapsed="false">
      <c r="A104" s="280"/>
      <c r="B104" s="70"/>
      <c r="C104" s="70"/>
      <c r="D104" s="294"/>
      <c r="E104" s="307"/>
      <c r="F104" s="314" t="s">
        <v>1201</v>
      </c>
      <c r="G104" s="313"/>
      <c r="H104" s="123"/>
      <c r="I104" s="123"/>
      <c r="J104" s="298"/>
      <c r="K104" s="283"/>
      <c r="L104" s="283"/>
      <c r="M104" s="283"/>
      <c r="N104" s="283"/>
      <c r="O104" s="283"/>
      <c r="P104" s="283"/>
      <c r="Q104" s="283"/>
      <c r="R104" s="283"/>
      <c r="S104" s="283"/>
      <c r="T104" s="283"/>
      <c r="U104" s="283"/>
      <c r="V104" s="284"/>
      <c r="W104" s="284"/>
    </row>
    <row r="105" s="43" customFormat="true" ht="15" hidden="true" customHeight="true" outlineLevel="0" collapsed="false">
      <c r="A105" s="280"/>
      <c r="B105" s="70"/>
      <c r="C105" s="70"/>
      <c r="D105" s="294"/>
      <c r="E105" s="307"/>
      <c r="F105" s="314" t="s">
        <v>1202</v>
      </c>
      <c r="G105" s="313"/>
      <c r="H105" s="123"/>
      <c r="I105" s="123"/>
      <c r="J105" s="298"/>
      <c r="K105" s="283"/>
      <c r="L105" s="283"/>
      <c r="M105" s="283"/>
      <c r="N105" s="283"/>
      <c r="O105" s="283"/>
      <c r="P105" s="283"/>
      <c r="Q105" s="283"/>
      <c r="R105" s="283"/>
      <c r="S105" s="283"/>
      <c r="T105" s="283"/>
      <c r="U105" s="283"/>
      <c r="V105" s="284"/>
      <c r="W105" s="284"/>
    </row>
    <row r="106" s="43" customFormat="true" ht="15" hidden="true" customHeight="true" outlineLevel="0" collapsed="false">
      <c r="A106" s="280"/>
      <c r="B106" s="70"/>
      <c r="C106" s="70"/>
      <c r="D106" s="294"/>
      <c r="E106" s="307"/>
      <c r="F106" s="314" t="s">
        <v>1203</v>
      </c>
      <c r="G106" s="313"/>
      <c r="H106" s="123"/>
      <c r="I106" s="123"/>
      <c r="J106" s="298"/>
      <c r="K106" s="283"/>
      <c r="L106" s="283"/>
      <c r="M106" s="283"/>
      <c r="N106" s="283"/>
      <c r="O106" s="283"/>
      <c r="P106" s="283"/>
      <c r="Q106" s="283"/>
      <c r="R106" s="283"/>
      <c r="S106" s="283"/>
      <c r="T106" s="283"/>
      <c r="U106" s="283"/>
      <c r="V106" s="284"/>
      <c r="W106" s="284"/>
    </row>
    <row r="107" s="43" customFormat="true" ht="15" hidden="true" customHeight="true" outlineLevel="0" collapsed="false">
      <c r="A107" s="280"/>
      <c r="B107" s="70"/>
      <c r="C107" s="70"/>
      <c r="D107" s="294"/>
      <c r="E107" s="307"/>
      <c r="F107" s="314" t="s">
        <v>1204</v>
      </c>
      <c r="G107" s="313"/>
      <c r="H107" s="123"/>
      <c r="I107" s="123"/>
      <c r="J107" s="298"/>
      <c r="K107" s="283"/>
      <c r="L107" s="283"/>
      <c r="M107" s="283"/>
      <c r="N107" s="283"/>
      <c r="O107" s="283"/>
      <c r="P107" s="283"/>
      <c r="Q107" s="283"/>
      <c r="R107" s="283"/>
      <c r="S107" s="283"/>
      <c r="T107" s="283"/>
      <c r="U107" s="283"/>
      <c r="V107" s="284"/>
      <c r="W107" s="284"/>
    </row>
    <row r="108" s="43" customFormat="true" ht="15" hidden="true" customHeight="true" outlineLevel="0" collapsed="false">
      <c r="A108" s="280"/>
      <c r="B108" s="70"/>
      <c r="C108" s="70"/>
      <c r="D108" s="294"/>
      <c r="E108" s="307"/>
      <c r="F108" s="314" t="s">
        <v>1205</v>
      </c>
      <c r="G108" s="313"/>
      <c r="H108" s="123"/>
      <c r="I108" s="123"/>
      <c r="J108" s="298"/>
      <c r="K108" s="283"/>
      <c r="L108" s="283"/>
      <c r="M108" s="283"/>
      <c r="N108" s="283"/>
      <c r="O108" s="283"/>
      <c r="P108" s="283"/>
      <c r="Q108" s="283"/>
      <c r="R108" s="283"/>
      <c r="S108" s="283"/>
      <c r="T108" s="283"/>
      <c r="U108" s="283"/>
      <c r="V108" s="284"/>
      <c r="W108" s="284"/>
    </row>
    <row r="109" s="43" customFormat="true" ht="15" hidden="true" customHeight="true" outlineLevel="0" collapsed="false">
      <c r="A109" s="280"/>
      <c r="B109" s="70"/>
      <c r="C109" s="70"/>
      <c r="D109" s="294"/>
      <c r="E109" s="307"/>
      <c r="F109" s="314" t="s">
        <v>1206</v>
      </c>
      <c r="G109" s="313"/>
      <c r="H109" s="123"/>
      <c r="I109" s="123"/>
      <c r="J109" s="298"/>
      <c r="K109" s="283"/>
      <c r="L109" s="283"/>
      <c r="M109" s="283"/>
      <c r="N109" s="283"/>
      <c r="O109" s="283"/>
      <c r="P109" s="283"/>
      <c r="Q109" s="283"/>
      <c r="R109" s="283"/>
      <c r="S109" s="283"/>
      <c r="T109" s="283"/>
      <c r="U109" s="283"/>
      <c r="V109" s="284"/>
      <c r="W109" s="284"/>
    </row>
    <row r="110" s="43" customFormat="true" ht="15" hidden="true" customHeight="true" outlineLevel="0" collapsed="false">
      <c r="A110" s="280"/>
      <c r="B110" s="70"/>
      <c r="C110" s="70"/>
      <c r="D110" s="294"/>
      <c r="E110" s="307"/>
      <c r="F110" s="314" t="s">
        <v>1207</v>
      </c>
      <c r="G110" s="313"/>
      <c r="H110" s="123"/>
      <c r="I110" s="123"/>
      <c r="J110" s="298"/>
      <c r="K110" s="283"/>
      <c r="L110" s="283"/>
      <c r="M110" s="283"/>
      <c r="N110" s="283"/>
      <c r="O110" s="283"/>
      <c r="P110" s="283"/>
      <c r="Q110" s="283"/>
      <c r="R110" s="283"/>
      <c r="S110" s="283"/>
      <c r="T110" s="283"/>
      <c r="U110" s="283"/>
      <c r="V110" s="284"/>
      <c r="W110" s="284"/>
    </row>
    <row r="111" s="43" customFormat="true" ht="15" hidden="true" customHeight="true" outlineLevel="0" collapsed="false">
      <c r="A111" s="280"/>
      <c r="B111" s="70"/>
      <c r="C111" s="70"/>
      <c r="D111" s="294"/>
      <c r="E111" s="307"/>
      <c r="F111" s="314" t="s">
        <v>1209</v>
      </c>
      <c r="G111" s="313"/>
      <c r="H111" s="123"/>
      <c r="I111" s="123"/>
      <c r="J111" s="298"/>
      <c r="K111" s="283"/>
      <c r="L111" s="283"/>
      <c r="M111" s="283"/>
      <c r="N111" s="283"/>
      <c r="O111" s="283"/>
      <c r="P111" s="283"/>
      <c r="Q111" s="283"/>
      <c r="R111" s="283"/>
      <c r="S111" s="283"/>
      <c r="T111" s="283"/>
      <c r="U111" s="283"/>
      <c r="V111" s="284"/>
      <c r="W111" s="284"/>
    </row>
    <row r="112" s="43" customFormat="true" ht="15" hidden="true" customHeight="true" outlineLevel="0" collapsed="false">
      <c r="A112" s="280"/>
      <c r="B112" s="70"/>
      <c r="C112" s="70"/>
      <c r="D112" s="294"/>
      <c r="E112" s="307"/>
      <c r="F112" s="314" t="s">
        <v>1210</v>
      </c>
      <c r="G112" s="313"/>
      <c r="H112" s="123"/>
      <c r="I112" s="123"/>
      <c r="J112" s="298"/>
      <c r="K112" s="283"/>
      <c r="L112" s="283"/>
      <c r="M112" s="283"/>
      <c r="N112" s="283"/>
      <c r="O112" s="283"/>
      <c r="P112" s="283"/>
      <c r="Q112" s="283"/>
      <c r="R112" s="283"/>
      <c r="S112" s="283"/>
      <c r="T112" s="283"/>
      <c r="U112" s="283"/>
      <c r="V112" s="284"/>
      <c r="W112" s="284"/>
    </row>
    <row r="113" s="43" customFormat="true" ht="15" hidden="true" customHeight="true" outlineLevel="0" collapsed="false">
      <c r="A113" s="280"/>
      <c r="B113" s="70"/>
      <c r="C113" s="70"/>
      <c r="D113" s="294"/>
      <c r="E113" s="307"/>
      <c r="F113" s="314" t="s">
        <v>1456</v>
      </c>
      <c r="G113" s="313"/>
      <c r="H113" s="123"/>
      <c r="I113" s="123"/>
      <c r="J113" s="298"/>
      <c r="K113" s="283"/>
      <c r="L113" s="283"/>
      <c r="M113" s="283"/>
      <c r="N113" s="283"/>
      <c r="O113" s="283"/>
      <c r="P113" s="283"/>
      <c r="Q113" s="283"/>
      <c r="R113" s="283"/>
      <c r="S113" s="283"/>
      <c r="T113" s="283"/>
      <c r="U113" s="283"/>
      <c r="V113" s="284"/>
      <c r="W113" s="284"/>
    </row>
    <row r="114" s="43" customFormat="true" ht="15" hidden="true" customHeight="true" outlineLevel="0" collapsed="false">
      <c r="A114" s="280"/>
      <c r="B114" s="70"/>
      <c r="C114" s="70"/>
      <c r="D114" s="294"/>
      <c r="E114" s="307"/>
      <c r="F114" s="314" t="s">
        <v>1457</v>
      </c>
      <c r="G114" s="313"/>
      <c r="H114" s="123"/>
      <c r="I114" s="123"/>
      <c r="J114" s="298"/>
      <c r="K114" s="283"/>
      <c r="L114" s="283"/>
      <c r="M114" s="283"/>
      <c r="N114" s="283"/>
      <c r="O114" s="283"/>
      <c r="P114" s="283"/>
      <c r="Q114" s="283"/>
      <c r="R114" s="283"/>
      <c r="S114" s="283"/>
      <c r="T114" s="283"/>
      <c r="U114" s="283"/>
      <c r="V114" s="284"/>
      <c r="W114" s="284"/>
    </row>
    <row r="115" s="43" customFormat="true" ht="15" hidden="true" customHeight="true" outlineLevel="0" collapsed="false">
      <c r="A115" s="280"/>
      <c r="B115" s="70"/>
      <c r="C115" s="70"/>
      <c r="D115" s="294"/>
      <c r="E115" s="307"/>
      <c r="F115" s="314" t="s">
        <v>1212</v>
      </c>
      <c r="G115" s="313"/>
      <c r="H115" s="123"/>
      <c r="I115" s="123"/>
      <c r="J115" s="298"/>
      <c r="K115" s="283"/>
      <c r="L115" s="283"/>
      <c r="M115" s="283"/>
      <c r="N115" s="283"/>
      <c r="O115" s="283"/>
      <c r="P115" s="283"/>
      <c r="Q115" s="283"/>
      <c r="R115" s="283"/>
      <c r="S115" s="283"/>
      <c r="T115" s="283"/>
      <c r="U115" s="283"/>
      <c r="V115" s="284"/>
      <c r="W115" s="284"/>
    </row>
    <row r="116" s="43" customFormat="true" ht="15" hidden="true" customHeight="true" outlineLevel="0" collapsed="false">
      <c r="A116" s="280"/>
      <c r="B116" s="70"/>
      <c r="C116" s="70"/>
      <c r="D116" s="294"/>
      <c r="E116" s="307"/>
      <c r="F116" s="314" t="s">
        <v>1214</v>
      </c>
      <c r="G116" s="313"/>
      <c r="H116" s="123"/>
      <c r="I116" s="123"/>
      <c r="J116" s="298"/>
      <c r="K116" s="283"/>
      <c r="L116" s="283"/>
      <c r="M116" s="283"/>
      <c r="N116" s="283"/>
      <c r="O116" s="283"/>
      <c r="P116" s="283"/>
      <c r="Q116" s="283"/>
      <c r="R116" s="283"/>
      <c r="S116" s="283"/>
      <c r="T116" s="283"/>
      <c r="U116" s="283"/>
      <c r="V116" s="284"/>
      <c r="W116" s="284"/>
    </row>
    <row r="117" s="43" customFormat="true" ht="15" hidden="true" customHeight="true" outlineLevel="0" collapsed="false">
      <c r="A117" s="280"/>
      <c r="B117" s="70"/>
      <c r="C117" s="70"/>
      <c r="D117" s="294"/>
      <c r="E117" s="307"/>
      <c r="F117" s="314" t="s">
        <v>1215</v>
      </c>
      <c r="G117" s="313"/>
      <c r="H117" s="123"/>
      <c r="I117" s="123"/>
      <c r="J117" s="298"/>
      <c r="K117" s="283"/>
      <c r="L117" s="283"/>
      <c r="M117" s="283"/>
      <c r="N117" s="283"/>
      <c r="O117" s="283"/>
      <c r="P117" s="283"/>
      <c r="Q117" s="283"/>
      <c r="R117" s="283"/>
      <c r="S117" s="283"/>
      <c r="T117" s="283"/>
      <c r="U117" s="283"/>
      <c r="V117" s="284"/>
      <c r="W117" s="284"/>
    </row>
    <row r="118" s="43" customFormat="true" ht="15" hidden="true" customHeight="true" outlineLevel="0" collapsed="false">
      <c r="A118" s="280"/>
      <c r="B118" s="70"/>
      <c r="C118" s="70"/>
      <c r="D118" s="294"/>
      <c r="E118" s="307"/>
      <c r="F118" s="314" t="s">
        <v>1217</v>
      </c>
      <c r="G118" s="313"/>
      <c r="H118" s="123"/>
      <c r="I118" s="123"/>
      <c r="J118" s="298"/>
      <c r="K118" s="283"/>
      <c r="L118" s="283"/>
      <c r="M118" s="283"/>
      <c r="N118" s="283"/>
      <c r="O118" s="283"/>
      <c r="P118" s="283"/>
      <c r="Q118" s="283"/>
      <c r="R118" s="283"/>
      <c r="S118" s="283"/>
      <c r="T118" s="283"/>
      <c r="U118" s="283"/>
      <c r="V118" s="284"/>
      <c r="W118" s="284"/>
    </row>
    <row r="119" s="43" customFormat="true" ht="15" hidden="true" customHeight="true" outlineLevel="0" collapsed="false">
      <c r="A119" s="280"/>
      <c r="B119" s="70"/>
      <c r="C119" s="70"/>
      <c r="D119" s="294"/>
      <c r="E119" s="307"/>
      <c r="F119" s="314" t="s">
        <v>1219</v>
      </c>
      <c r="G119" s="313"/>
      <c r="H119" s="123"/>
      <c r="I119" s="123"/>
      <c r="J119" s="298"/>
      <c r="K119" s="283"/>
      <c r="L119" s="283"/>
      <c r="M119" s="283"/>
      <c r="N119" s="283"/>
      <c r="O119" s="283"/>
      <c r="P119" s="283"/>
      <c r="Q119" s="283"/>
      <c r="R119" s="283"/>
      <c r="S119" s="283"/>
      <c r="T119" s="283"/>
      <c r="U119" s="283"/>
      <c r="V119" s="284"/>
      <c r="W119" s="284"/>
    </row>
    <row r="120" s="43" customFormat="true" ht="15" hidden="true" customHeight="true" outlineLevel="0" collapsed="false">
      <c r="A120" s="280"/>
      <c r="B120" s="70"/>
      <c r="C120" s="70"/>
      <c r="D120" s="294"/>
      <c r="E120" s="307"/>
      <c r="F120" s="314" t="s">
        <v>1221</v>
      </c>
      <c r="G120" s="313"/>
      <c r="H120" s="123"/>
      <c r="I120" s="123"/>
      <c r="J120" s="298"/>
      <c r="K120" s="283"/>
      <c r="L120" s="283"/>
      <c r="M120" s="283"/>
      <c r="N120" s="283"/>
      <c r="O120" s="283"/>
      <c r="P120" s="283"/>
      <c r="Q120" s="283"/>
      <c r="R120" s="283"/>
      <c r="S120" s="283"/>
      <c r="T120" s="283"/>
      <c r="U120" s="283"/>
      <c r="V120" s="284"/>
      <c r="W120" s="284"/>
    </row>
    <row r="121" s="43" customFormat="true" ht="15" hidden="true" customHeight="true" outlineLevel="0" collapsed="false">
      <c r="A121" s="280"/>
      <c r="B121" s="70"/>
      <c r="C121" s="70"/>
      <c r="D121" s="294"/>
      <c r="E121" s="307"/>
      <c r="F121" s="314" t="s">
        <v>1223</v>
      </c>
      <c r="G121" s="313"/>
      <c r="H121" s="123"/>
      <c r="I121" s="123"/>
      <c r="J121" s="298"/>
      <c r="K121" s="283"/>
      <c r="L121" s="283"/>
      <c r="M121" s="283"/>
      <c r="N121" s="283"/>
      <c r="O121" s="283"/>
      <c r="P121" s="283"/>
      <c r="Q121" s="283"/>
      <c r="R121" s="283"/>
      <c r="S121" s="283"/>
      <c r="T121" s="283"/>
      <c r="U121" s="283"/>
      <c r="V121" s="284"/>
      <c r="W121" s="284"/>
    </row>
    <row r="122" s="43" customFormat="true" ht="15" hidden="true" customHeight="true" outlineLevel="0" collapsed="false">
      <c r="A122" s="280"/>
      <c r="B122" s="70"/>
      <c r="C122" s="70"/>
      <c r="D122" s="294"/>
      <c r="E122" s="307"/>
      <c r="F122" s="314" t="s">
        <v>1225</v>
      </c>
      <c r="G122" s="313"/>
      <c r="H122" s="123"/>
      <c r="I122" s="123"/>
      <c r="J122" s="298"/>
      <c r="K122" s="283"/>
      <c r="L122" s="283"/>
      <c r="M122" s="283"/>
      <c r="N122" s="283"/>
      <c r="O122" s="283"/>
      <c r="P122" s="283"/>
      <c r="Q122" s="283"/>
      <c r="R122" s="283"/>
      <c r="S122" s="283"/>
      <c r="T122" s="283"/>
      <c r="U122" s="283"/>
      <c r="V122" s="284"/>
      <c r="W122" s="284"/>
    </row>
    <row r="123" s="43" customFormat="true" ht="15" hidden="true" customHeight="true" outlineLevel="0" collapsed="false">
      <c r="A123" s="280"/>
      <c r="B123" s="70"/>
      <c r="C123" s="70"/>
      <c r="D123" s="294"/>
      <c r="E123" s="307"/>
      <c r="F123" s="314" t="s">
        <v>1458</v>
      </c>
      <c r="G123" s="313"/>
      <c r="H123" s="123"/>
      <c r="I123" s="123"/>
      <c r="J123" s="298"/>
      <c r="K123" s="283"/>
      <c r="L123" s="283"/>
      <c r="M123" s="283"/>
      <c r="N123" s="283"/>
      <c r="O123" s="283"/>
      <c r="P123" s="283"/>
      <c r="Q123" s="283"/>
      <c r="R123" s="283"/>
      <c r="S123" s="283"/>
      <c r="T123" s="283"/>
      <c r="U123" s="283"/>
      <c r="V123" s="284"/>
      <c r="W123" s="284"/>
    </row>
    <row r="124" s="43" customFormat="true" ht="15" hidden="true" customHeight="true" outlineLevel="0" collapsed="false">
      <c r="A124" s="280"/>
      <c r="B124" s="70"/>
      <c r="C124" s="70"/>
      <c r="D124" s="294"/>
      <c r="E124" s="307"/>
      <c r="F124" s="314" t="s">
        <v>1228</v>
      </c>
      <c r="G124" s="313"/>
      <c r="H124" s="123"/>
      <c r="I124" s="123"/>
      <c r="J124" s="298"/>
      <c r="K124" s="283"/>
      <c r="L124" s="283"/>
      <c r="M124" s="283"/>
      <c r="N124" s="283"/>
      <c r="O124" s="283"/>
      <c r="P124" s="283"/>
      <c r="Q124" s="283"/>
      <c r="R124" s="283"/>
      <c r="S124" s="283"/>
      <c r="T124" s="283"/>
      <c r="U124" s="283"/>
      <c r="V124" s="284"/>
      <c r="W124" s="284"/>
    </row>
    <row r="125" s="43" customFormat="true" ht="15" hidden="true" customHeight="true" outlineLevel="0" collapsed="false">
      <c r="A125" s="280"/>
      <c r="B125" s="70"/>
      <c r="C125" s="70"/>
      <c r="D125" s="294"/>
      <c r="E125" s="307"/>
      <c r="F125" s="314" t="s">
        <v>1230</v>
      </c>
      <c r="G125" s="313"/>
      <c r="H125" s="123"/>
      <c r="I125" s="123"/>
      <c r="J125" s="298"/>
      <c r="K125" s="283"/>
      <c r="L125" s="283"/>
      <c r="M125" s="283"/>
      <c r="N125" s="283"/>
      <c r="O125" s="283"/>
      <c r="P125" s="283"/>
      <c r="Q125" s="283"/>
      <c r="R125" s="283"/>
      <c r="S125" s="283"/>
      <c r="T125" s="283"/>
      <c r="U125" s="283"/>
      <c r="V125" s="284"/>
      <c r="W125" s="284"/>
    </row>
    <row r="126" s="43" customFormat="true" ht="15" hidden="true" customHeight="true" outlineLevel="0" collapsed="false">
      <c r="A126" s="280"/>
      <c r="B126" s="70"/>
      <c r="C126" s="70"/>
      <c r="D126" s="294"/>
      <c r="E126" s="307"/>
      <c r="F126" s="314" t="s">
        <v>1232</v>
      </c>
      <c r="G126" s="313"/>
      <c r="H126" s="123"/>
      <c r="I126" s="123"/>
      <c r="J126" s="298"/>
      <c r="K126" s="283"/>
      <c r="L126" s="283"/>
      <c r="M126" s="283"/>
      <c r="N126" s="283"/>
      <c r="O126" s="283"/>
      <c r="P126" s="283"/>
      <c r="Q126" s="283"/>
      <c r="R126" s="283"/>
      <c r="S126" s="283"/>
      <c r="T126" s="283"/>
      <c r="U126" s="283"/>
      <c r="V126" s="284"/>
      <c r="W126" s="284"/>
    </row>
    <row r="127" s="43" customFormat="true" ht="15" hidden="true" customHeight="true" outlineLevel="0" collapsed="false">
      <c r="A127" s="280"/>
      <c r="B127" s="70"/>
      <c r="C127" s="70"/>
      <c r="D127" s="294"/>
      <c r="E127" s="307"/>
      <c r="F127" s="314" t="s">
        <v>1235</v>
      </c>
      <c r="G127" s="313"/>
      <c r="H127" s="123"/>
      <c r="I127" s="123"/>
      <c r="J127" s="298"/>
      <c r="K127" s="283"/>
      <c r="L127" s="283"/>
      <c r="M127" s="283"/>
      <c r="N127" s="283"/>
      <c r="O127" s="283"/>
      <c r="P127" s="283"/>
      <c r="Q127" s="283"/>
      <c r="R127" s="283"/>
      <c r="S127" s="283"/>
      <c r="T127" s="283"/>
      <c r="U127" s="283"/>
      <c r="V127" s="284"/>
      <c r="W127" s="284"/>
    </row>
    <row r="128" s="43" customFormat="true" ht="15" hidden="true" customHeight="true" outlineLevel="0" collapsed="false">
      <c r="A128" s="280"/>
      <c r="B128" s="70"/>
      <c r="C128" s="70"/>
      <c r="D128" s="294"/>
      <c r="E128" s="307"/>
      <c r="F128" s="314" t="s">
        <v>1237</v>
      </c>
      <c r="G128" s="313"/>
      <c r="H128" s="123"/>
      <c r="I128" s="123"/>
      <c r="J128" s="298"/>
      <c r="K128" s="283"/>
      <c r="L128" s="283"/>
      <c r="M128" s="283"/>
      <c r="N128" s="283"/>
      <c r="O128" s="283"/>
      <c r="P128" s="283"/>
      <c r="Q128" s="283"/>
      <c r="R128" s="283"/>
      <c r="S128" s="283"/>
      <c r="T128" s="283"/>
      <c r="U128" s="283"/>
      <c r="V128" s="284"/>
      <c r="W128" s="284"/>
    </row>
    <row r="129" s="43" customFormat="true" ht="15" hidden="true" customHeight="true" outlineLevel="0" collapsed="false">
      <c r="A129" s="280"/>
      <c r="B129" s="70"/>
      <c r="C129" s="70"/>
      <c r="D129" s="294"/>
      <c r="E129" s="307"/>
      <c r="F129" s="314" t="s">
        <v>1238</v>
      </c>
      <c r="G129" s="313"/>
      <c r="H129" s="123"/>
      <c r="I129" s="123"/>
      <c r="J129" s="298"/>
      <c r="K129" s="283"/>
      <c r="L129" s="283"/>
      <c r="M129" s="283"/>
      <c r="N129" s="283"/>
      <c r="O129" s="283"/>
      <c r="P129" s="283"/>
      <c r="Q129" s="283"/>
      <c r="R129" s="283"/>
      <c r="S129" s="283"/>
      <c r="T129" s="283"/>
      <c r="U129" s="283"/>
      <c r="V129" s="284"/>
      <c r="W129" s="284"/>
    </row>
    <row r="130" s="43" customFormat="true" ht="15" hidden="true" customHeight="true" outlineLevel="0" collapsed="false">
      <c r="A130" s="280"/>
      <c r="B130" s="70"/>
      <c r="C130" s="70"/>
      <c r="D130" s="294"/>
      <c r="E130" s="307"/>
      <c r="F130" s="314" t="s">
        <v>1240</v>
      </c>
      <c r="G130" s="313"/>
      <c r="H130" s="123"/>
      <c r="I130" s="123"/>
      <c r="J130" s="298"/>
      <c r="K130" s="283"/>
      <c r="L130" s="283"/>
      <c r="M130" s="283"/>
      <c r="N130" s="283"/>
      <c r="O130" s="283"/>
      <c r="P130" s="283"/>
      <c r="Q130" s="283"/>
      <c r="R130" s="283"/>
      <c r="S130" s="283"/>
      <c r="T130" s="283"/>
      <c r="U130" s="283"/>
      <c r="V130" s="284"/>
      <c r="W130" s="284"/>
    </row>
    <row r="131" s="43" customFormat="true" ht="15" hidden="true" customHeight="true" outlineLevel="0" collapsed="false">
      <c r="A131" s="280"/>
      <c r="B131" s="70"/>
      <c r="C131" s="70"/>
      <c r="D131" s="294"/>
      <c r="E131" s="307"/>
      <c r="F131" s="314" t="s">
        <v>1459</v>
      </c>
      <c r="G131" s="313"/>
      <c r="H131" s="123"/>
      <c r="I131" s="123"/>
      <c r="J131" s="298"/>
      <c r="K131" s="283"/>
      <c r="L131" s="283"/>
      <c r="M131" s="283"/>
      <c r="N131" s="283"/>
      <c r="O131" s="283"/>
      <c r="P131" s="283"/>
      <c r="Q131" s="283"/>
      <c r="R131" s="283"/>
      <c r="S131" s="283"/>
      <c r="T131" s="283"/>
      <c r="U131" s="283"/>
      <c r="V131" s="284"/>
      <c r="W131" s="284"/>
    </row>
    <row r="132" s="43" customFormat="true" ht="15" hidden="true" customHeight="true" outlineLevel="0" collapsed="false">
      <c r="A132" s="280"/>
      <c r="B132" s="70"/>
      <c r="C132" s="70"/>
      <c r="D132" s="294"/>
      <c r="E132" s="307"/>
      <c r="F132" s="314" t="s">
        <v>1242</v>
      </c>
      <c r="G132" s="313"/>
      <c r="H132" s="123"/>
      <c r="I132" s="123"/>
      <c r="J132" s="298"/>
      <c r="K132" s="283"/>
      <c r="L132" s="283"/>
      <c r="M132" s="283"/>
      <c r="N132" s="283"/>
      <c r="O132" s="283"/>
      <c r="P132" s="283"/>
      <c r="Q132" s="283"/>
      <c r="R132" s="283"/>
      <c r="S132" s="283"/>
      <c r="T132" s="283"/>
      <c r="U132" s="283"/>
      <c r="V132" s="284"/>
      <c r="W132" s="284"/>
    </row>
    <row r="133" s="43" customFormat="true" ht="15" hidden="true" customHeight="true" outlineLevel="0" collapsed="false">
      <c r="A133" s="280"/>
      <c r="B133" s="70"/>
      <c r="C133" s="70"/>
      <c r="D133" s="294"/>
      <c r="E133" s="307"/>
      <c r="F133" s="314" t="s">
        <v>1244</v>
      </c>
      <c r="G133" s="313"/>
      <c r="H133" s="123"/>
      <c r="I133" s="123"/>
      <c r="J133" s="298"/>
      <c r="K133" s="283"/>
      <c r="L133" s="283"/>
      <c r="M133" s="283"/>
      <c r="N133" s="283"/>
      <c r="O133" s="283"/>
      <c r="P133" s="283"/>
      <c r="Q133" s="283"/>
      <c r="R133" s="283"/>
      <c r="S133" s="283"/>
      <c r="T133" s="283"/>
      <c r="U133" s="283"/>
      <c r="V133" s="284"/>
      <c r="W133" s="284"/>
    </row>
    <row r="134" s="43" customFormat="true" ht="15" hidden="true" customHeight="true" outlineLevel="0" collapsed="false">
      <c r="A134" s="280"/>
      <c r="B134" s="70"/>
      <c r="C134" s="70"/>
      <c r="D134" s="294"/>
      <c r="E134" s="307"/>
      <c r="F134" s="314" t="s">
        <v>1460</v>
      </c>
      <c r="G134" s="313"/>
      <c r="H134" s="123"/>
      <c r="I134" s="123"/>
      <c r="J134" s="298"/>
      <c r="K134" s="283"/>
      <c r="L134" s="283"/>
      <c r="M134" s="283"/>
      <c r="N134" s="283"/>
      <c r="O134" s="283"/>
      <c r="P134" s="283"/>
      <c r="Q134" s="283"/>
      <c r="R134" s="283"/>
      <c r="S134" s="283"/>
      <c r="T134" s="283"/>
      <c r="U134" s="283"/>
      <c r="V134" s="284"/>
      <c r="W134" s="284"/>
    </row>
    <row r="135" s="43" customFormat="true" ht="15" hidden="true" customHeight="true" outlineLevel="0" collapsed="false">
      <c r="A135" s="280"/>
      <c r="B135" s="70"/>
      <c r="C135" s="70"/>
      <c r="D135" s="294"/>
      <c r="E135" s="307"/>
      <c r="F135" s="314" t="s">
        <v>1246</v>
      </c>
      <c r="G135" s="313"/>
      <c r="H135" s="123"/>
      <c r="I135" s="123"/>
      <c r="J135" s="298"/>
      <c r="K135" s="283"/>
      <c r="L135" s="283"/>
      <c r="M135" s="283"/>
      <c r="N135" s="283"/>
      <c r="O135" s="283"/>
      <c r="P135" s="283"/>
      <c r="Q135" s="283"/>
      <c r="R135" s="283"/>
      <c r="S135" s="283"/>
      <c r="T135" s="283"/>
      <c r="U135" s="283"/>
      <c r="V135" s="284"/>
      <c r="W135" s="284"/>
    </row>
    <row r="136" s="43" customFormat="true" ht="15" hidden="true" customHeight="true" outlineLevel="0" collapsed="false">
      <c r="A136" s="280"/>
      <c r="B136" s="70"/>
      <c r="C136" s="70"/>
      <c r="D136" s="294"/>
      <c r="E136" s="307"/>
      <c r="F136" s="314" t="s">
        <v>1461</v>
      </c>
      <c r="G136" s="313"/>
      <c r="H136" s="123"/>
      <c r="I136" s="123"/>
      <c r="J136" s="298"/>
      <c r="K136" s="283"/>
      <c r="L136" s="283"/>
      <c r="M136" s="283"/>
      <c r="N136" s="283"/>
      <c r="O136" s="283"/>
      <c r="P136" s="283"/>
      <c r="Q136" s="283"/>
      <c r="R136" s="283"/>
      <c r="S136" s="283"/>
      <c r="T136" s="283"/>
      <c r="U136" s="283"/>
      <c r="V136" s="284"/>
      <c r="W136" s="284"/>
    </row>
    <row r="137" s="43" customFormat="true" ht="15" hidden="true" customHeight="true" outlineLevel="0" collapsed="false">
      <c r="A137" s="280"/>
      <c r="B137" s="70"/>
      <c r="C137" s="70"/>
      <c r="D137" s="294"/>
      <c r="E137" s="307"/>
      <c r="F137" s="314" t="s">
        <v>1462</v>
      </c>
      <c r="G137" s="313"/>
      <c r="H137" s="123"/>
      <c r="I137" s="123"/>
      <c r="J137" s="298"/>
      <c r="K137" s="283"/>
      <c r="L137" s="283"/>
      <c r="M137" s="283"/>
      <c r="N137" s="283"/>
      <c r="O137" s="283"/>
      <c r="P137" s="283"/>
      <c r="Q137" s="283"/>
      <c r="R137" s="283"/>
      <c r="S137" s="283"/>
      <c r="T137" s="283"/>
      <c r="U137" s="283"/>
      <c r="V137" s="284"/>
      <c r="W137" s="284"/>
    </row>
    <row r="138" s="43" customFormat="true" ht="15" hidden="true" customHeight="true" outlineLevel="0" collapsed="false">
      <c r="A138" s="280"/>
      <c r="B138" s="70"/>
      <c r="C138" s="70"/>
      <c r="D138" s="294"/>
      <c r="E138" s="307"/>
      <c r="F138" s="314" t="s">
        <v>1250</v>
      </c>
      <c r="G138" s="313"/>
      <c r="H138" s="123"/>
      <c r="I138" s="123"/>
      <c r="J138" s="298"/>
      <c r="K138" s="283"/>
      <c r="L138" s="283"/>
      <c r="M138" s="283"/>
      <c r="N138" s="283"/>
      <c r="O138" s="283"/>
      <c r="P138" s="283"/>
      <c r="Q138" s="283"/>
      <c r="R138" s="283"/>
      <c r="S138" s="283"/>
      <c r="T138" s="283"/>
      <c r="U138" s="283"/>
      <c r="V138" s="284"/>
      <c r="W138" s="284"/>
    </row>
    <row r="139" s="43" customFormat="true" ht="15" hidden="true" customHeight="true" outlineLevel="0" collapsed="false">
      <c r="A139" s="280"/>
      <c r="B139" s="70"/>
      <c r="C139" s="70"/>
      <c r="D139" s="294"/>
      <c r="E139" s="307"/>
      <c r="F139" s="314" t="s">
        <v>1251</v>
      </c>
      <c r="G139" s="313"/>
      <c r="H139" s="123"/>
      <c r="I139" s="123"/>
      <c r="J139" s="298"/>
      <c r="K139" s="283"/>
      <c r="L139" s="283"/>
      <c r="M139" s="283"/>
      <c r="N139" s="283"/>
      <c r="O139" s="283"/>
      <c r="P139" s="283"/>
      <c r="Q139" s="283"/>
      <c r="R139" s="283"/>
      <c r="S139" s="283"/>
      <c r="T139" s="283"/>
      <c r="U139" s="283"/>
      <c r="V139" s="284"/>
      <c r="W139" s="284"/>
    </row>
    <row r="140" s="43" customFormat="true" ht="15" hidden="true" customHeight="true" outlineLevel="0" collapsed="false">
      <c r="A140" s="280"/>
      <c r="B140" s="70"/>
      <c r="C140" s="70"/>
      <c r="D140" s="294"/>
      <c r="E140" s="307"/>
      <c r="F140" s="314" t="s">
        <v>1253</v>
      </c>
      <c r="G140" s="313"/>
      <c r="H140" s="123"/>
      <c r="I140" s="123"/>
      <c r="J140" s="298"/>
      <c r="K140" s="283"/>
      <c r="L140" s="283"/>
      <c r="M140" s="283"/>
      <c r="N140" s="283"/>
      <c r="O140" s="283"/>
      <c r="P140" s="283"/>
      <c r="Q140" s="283"/>
      <c r="R140" s="283"/>
      <c r="S140" s="283"/>
      <c r="T140" s="283"/>
      <c r="U140" s="283"/>
      <c r="V140" s="284"/>
      <c r="W140" s="284"/>
    </row>
    <row r="141" s="43" customFormat="true" ht="15" hidden="true" customHeight="true" outlineLevel="0" collapsed="false">
      <c r="A141" s="280"/>
      <c r="B141" s="70"/>
      <c r="C141" s="70"/>
      <c r="D141" s="294"/>
      <c r="E141" s="307"/>
      <c r="F141" s="314" t="s">
        <v>1255</v>
      </c>
      <c r="G141" s="313"/>
      <c r="H141" s="123"/>
      <c r="I141" s="123"/>
      <c r="J141" s="298"/>
      <c r="K141" s="283"/>
      <c r="L141" s="283"/>
      <c r="M141" s="283"/>
      <c r="N141" s="283"/>
      <c r="O141" s="283"/>
      <c r="P141" s="283"/>
      <c r="Q141" s="283"/>
      <c r="R141" s="283"/>
      <c r="S141" s="283"/>
      <c r="T141" s="283"/>
      <c r="U141" s="283"/>
      <c r="V141" s="284"/>
      <c r="W141" s="284"/>
    </row>
    <row r="142" s="43" customFormat="true" ht="15" hidden="true" customHeight="true" outlineLevel="0" collapsed="false">
      <c r="A142" s="280"/>
      <c r="B142" s="70"/>
      <c r="C142" s="70"/>
      <c r="D142" s="294"/>
      <c r="E142" s="307"/>
      <c r="F142" s="314" t="s">
        <v>1463</v>
      </c>
      <c r="G142" s="313"/>
      <c r="H142" s="123"/>
      <c r="I142" s="123"/>
      <c r="J142" s="298"/>
      <c r="K142" s="283"/>
      <c r="L142" s="283"/>
      <c r="M142" s="283"/>
      <c r="N142" s="283"/>
      <c r="O142" s="283"/>
      <c r="P142" s="283"/>
      <c r="Q142" s="283"/>
      <c r="R142" s="283"/>
      <c r="S142" s="283"/>
      <c r="T142" s="283"/>
      <c r="U142" s="283"/>
      <c r="V142" s="284"/>
      <c r="W142" s="284"/>
    </row>
    <row r="143" s="43" customFormat="true" ht="15" hidden="true" customHeight="true" outlineLevel="0" collapsed="false">
      <c r="A143" s="280"/>
      <c r="B143" s="70"/>
      <c r="C143" s="70"/>
      <c r="D143" s="294"/>
      <c r="E143" s="307"/>
      <c r="F143" s="314" t="s">
        <v>1258</v>
      </c>
      <c r="G143" s="313"/>
      <c r="H143" s="123"/>
      <c r="I143" s="123"/>
      <c r="J143" s="298"/>
      <c r="K143" s="283"/>
      <c r="L143" s="283"/>
      <c r="M143" s="283"/>
      <c r="N143" s="283"/>
      <c r="O143" s="283"/>
      <c r="P143" s="283"/>
      <c r="Q143" s="283"/>
      <c r="R143" s="283"/>
      <c r="S143" s="283"/>
      <c r="T143" s="283"/>
      <c r="U143" s="283"/>
      <c r="V143" s="284"/>
      <c r="W143" s="284"/>
    </row>
    <row r="144" s="43" customFormat="true" ht="15" hidden="true" customHeight="true" outlineLevel="0" collapsed="false">
      <c r="A144" s="280"/>
      <c r="B144" s="70"/>
      <c r="C144" s="70"/>
      <c r="D144" s="294"/>
      <c r="E144" s="307"/>
      <c r="F144" s="314" t="s">
        <v>1259</v>
      </c>
      <c r="G144" s="313"/>
      <c r="H144" s="123"/>
      <c r="I144" s="123"/>
      <c r="J144" s="298"/>
      <c r="K144" s="283"/>
      <c r="L144" s="283"/>
      <c r="M144" s="283"/>
      <c r="N144" s="283"/>
      <c r="O144" s="283"/>
      <c r="P144" s="283"/>
      <c r="Q144" s="283"/>
      <c r="R144" s="283"/>
      <c r="S144" s="283"/>
      <c r="T144" s="283"/>
      <c r="U144" s="283"/>
      <c r="V144" s="284"/>
      <c r="W144" s="284"/>
    </row>
    <row r="145" s="43" customFormat="true" ht="15" hidden="true" customHeight="true" outlineLevel="0" collapsed="false">
      <c r="A145" s="280"/>
      <c r="B145" s="70"/>
      <c r="C145" s="70"/>
      <c r="D145" s="294"/>
      <c r="E145" s="307"/>
      <c r="F145" s="314" t="s">
        <v>1260</v>
      </c>
      <c r="G145" s="313"/>
      <c r="H145" s="123"/>
      <c r="I145" s="123"/>
      <c r="J145" s="298"/>
      <c r="K145" s="283"/>
      <c r="L145" s="283"/>
      <c r="M145" s="283"/>
      <c r="N145" s="283"/>
      <c r="O145" s="283"/>
      <c r="P145" s="283"/>
      <c r="Q145" s="283"/>
      <c r="R145" s="283"/>
      <c r="S145" s="283"/>
      <c r="T145" s="283"/>
      <c r="U145" s="283"/>
      <c r="V145" s="284"/>
      <c r="W145" s="284"/>
    </row>
    <row r="146" s="43" customFormat="true" ht="15" hidden="true" customHeight="true" outlineLevel="0" collapsed="false">
      <c r="A146" s="280"/>
      <c r="B146" s="70"/>
      <c r="C146" s="70"/>
      <c r="D146" s="294"/>
      <c r="E146" s="307"/>
      <c r="F146" s="314" t="s">
        <v>1261</v>
      </c>
      <c r="G146" s="313"/>
      <c r="H146" s="123"/>
      <c r="I146" s="123"/>
      <c r="J146" s="298"/>
      <c r="K146" s="283"/>
      <c r="L146" s="283"/>
      <c r="M146" s="283"/>
      <c r="N146" s="283"/>
      <c r="O146" s="283"/>
      <c r="P146" s="283"/>
      <c r="Q146" s="283"/>
      <c r="R146" s="283"/>
      <c r="S146" s="283"/>
      <c r="T146" s="283"/>
      <c r="U146" s="283"/>
      <c r="V146" s="284"/>
      <c r="W146" s="284"/>
    </row>
    <row r="147" s="43" customFormat="true" ht="15" hidden="true" customHeight="true" outlineLevel="0" collapsed="false">
      <c r="A147" s="280"/>
      <c r="B147" s="70"/>
      <c r="C147" s="70"/>
      <c r="D147" s="294"/>
      <c r="E147" s="307"/>
      <c r="F147" s="314" t="s">
        <v>1263</v>
      </c>
      <c r="G147" s="313"/>
      <c r="H147" s="123"/>
      <c r="I147" s="123"/>
      <c r="J147" s="298"/>
      <c r="K147" s="283"/>
      <c r="L147" s="283"/>
      <c r="M147" s="283"/>
      <c r="N147" s="283"/>
      <c r="O147" s="283"/>
      <c r="P147" s="283"/>
      <c r="Q147" s="283"/>
      <c r="R147" s="283"/>
      <c r="S147" s="283"/>
      <c r="T147" s="283"/>
      <c r="U147" s="283"/>
      <c r="V147" s="284"/>
      <c r="W147" s="284"/>
    </row>
    <row r="148" s="43" customFormat="true" ht="15" hidden="true" customHeight="true" outlineLevel="0" collapsed="false">
      <c r="A148" s="280"/>
      <c r="B148" s="70"/>
      <c r="C148" s="70"/>
      <c r="D148" s="294"/>
      <c r="E148" s="307"/>
      <c r="F148" s="314" t="s">
        <v>1265</v>
      </c>
      <c r="G148" s="313"/>
      <c r="H148" s="123"/>
      <c r="I148" s="123"/>
      <c r="J148" s="298"/>
      <c r="K148" s="283"/>
      <c r="L148" s="283"/>
      <c r="M148" s="283"/>
      <c r="N148" s="283"/>
      <c r="O148" s="283"/>
      <c r="P148" s="283"/>
      <c r="Q148" s="283"/>
      <c r="R148" s="283"/>
      <c r="S148" s="283"/>
      <c r="T148" s="283"/>
      <c r="U148" s="283"/>
      <c r="V148" s="284"/>
      <c r="W148" s="284"/>
    </row>
    <row r="149" s="43" customFormat="true" ht="15" hidden="true" customHeight="true" outlineLevel="0" collapsed="false">
      <c r="A149" s="280"/>
      <c r="B149" s="70"/>
      <c r="C149" s="70"/>
      <c r="D149" s="294"/>
      <c r="E149" s="307"/>
      <c r="F149" s="314" t="s">
        <v>1267</v>
      </c>
      <c r="G149" s="313"/>
      <c r="H149" s="123"/>
      <c r="I149" s="123"/>
      <c r="J149" s="298"/>
      <c r="K149" s="283"/>
      <c r="L149" s="283"/>
      <c r="M149" s="283"/>
      <c r="N149" s="283"/>
      <c r="O149" s="283"/>
      <c r="P149" s="283"/>
      <c r="Q149" s="283"/>
      <c r="R149" s="283"/>
      <c r="S149" s="283"/>
      <c r="T149" s="283"/>
      <c r="U149" s="283"/>
      <c r="V149" s="284"/>
      <c r="W149" s="284"/>
    </row>
    <row r="150" s="43" customFormat="true" ht="15" hidden="true" customHeight="true" outlineLevel="0" collapsed="false">
      <c r="A150" s="280"/>
      <c r="B150" s="70"/>
      <c r="C150" s="70"/>
      <c r="D150" s="294"/>
      <c r="E150" s="307"/>
      <c r="F150" s="314" t="s">
        <v>1268</v>
      </c>
      <c r="G150" s="313"/>
      <c r="H150" s="123"/>
      <c r="I150" s="123"/>
      <c r="J150" s="298"/>
      <c r="K150" s="283"/>
      <c r="L150" s="283"/>
      <c r="M150" s="283"/>
      <c r="N150" s="283"/>
      <c r="O150" s="283"/>
      <c r="P150" s="283"/>
      <c r="Q150" s="283"/>
      <c r="R150" s="283"/>
      <c r="S150" s="283"/>
      <c r="T150" s="283"/>
      <c r="U150" s="283"/>
      <c r="V150" s="284"/>
      <c r="W150" s="284"/>
    </row>
    <row r="151" s="43" customFormat="true" ht="15" hidden="true" customHeight="true" outlineLevel="0" collapsed="false">
      <c r="A151" s="280"/>
      <c r="B151" s="70"/>
      <c r="C151" s="70"/>
      <c r="D151" s="294"/>
      <c r="E151" s="307"/>
      <c r="F151" s="314" t="s">
        <v>1269</v>
      </c>
      <c r="G151" s="313"/>
      <c r="H151" s="123"/>
      <c r="I151" s="123"/>
      <c r="J151" s="298"/>
      <c r="K151" s="283"/>
      <c r="L151" s="283"/>
      <c r="M151" s="283"/>
      <c r="N151" s="283"/>
      <c r="O151" s="283"/>
      <c r="P151" s="283"/>
      <c r="Q151" s="283"/>
      <c r="R151" s="283"/>
      <c r="S151" s="283"/>
      <c r="T151" s="283"/>
      <c r="U151" s="283"/>
      <c r="V151" s="284"/>
      <c r="W151" s="284"/>
    </row>
    <row r="152" s="43" customFormat="true" ht="15" hidden="true" customHeight="true" outlineLevel="0" collapsed="false">
      <c r="A152" s="280"/>
      <c r="B152" s="70"/>
      <c r="C152" s="70"/>
      <c r="D152" s="294"/>
      <c r="E152" s="307"/>
      <c r="F152" s="314" t="s">
        <v>1271</v>
      </c>
      <c r="G152" s="313"/>
      <c r="H152" s="123"/>
      <c r="I152" s="123"/>
      <c r="J152" s="298"/>
      <c r="K152" s="283"/>
      <c r="L152" s="283"/>
      <c r="M152" s="283"/>
      <c r="N152" s="283"/>
      <c r="O152" s="283"/>
      <c r="P152" s="283"/>
      <c r="Q152" s="283"/>
      <c r="R152" s="283"/>
      <c r="S152" s="283"/>
      <c r="T152" s="283"/>
      <c r="U152" s="283"/>
      <c r="V152" s="284"/>
      <c r="W152" s="284"/>
    </row>
    <row r="153" s="43" customFormat="true" ht="15" hidden="true" customHeight="true" outlineLevel="0" collapsed="false">
      <c r="A153" s="280"/>
      <c r="B153" s="70"/>
      <c r="C153" s="70"/>
      <c r="D153" s="294"/>
      <c r="E153" s="307"/>
      <c r="F153" s="314" t="s">
        <v>1272</v>
      </c>
      <c r="G153" s="313"/>
      <c r="H153" s="123"/>
      <c r="I153" s="123"/>
      <c r="J153" s="298"/>
      <c r="K153" s="283"/>
      <c r="L153" s="283"/>
      <c r="M153" s="283"/>
      <c r="N153" s="283"/>
      <c r="O153" s="283"/>
      <c r="P153" s="283"/>
      <c r="Q153" s="283"/>
      <c r="R153" s="283"/>
      <c r="S153" s="283"/>
      <c r="T153" s="283"/>
      <c r="U153" s="283"/>
      <c r="V153" s="284"/>
      <c r="W153" s="284"/>
    </row>
    <row r="154" s="43" customFormat="true" ht="15" hidden="true" customHeight="true" outlineLevel="0" collapsed="false">
      <c r="A154" s="280"/>
      <c r="B154" s="70"/>
      <c r="C154" s="70"/>
      <c r="D154" s="294"/>
      <c r="E154" s="307"/>
      <c r="F154" s="314" t="s">
        <v>1273</v>
      </c>
      <c r="G154" s="313"/>
      <c r="H154" s="123"/>
      <c r="I154" s="123"/>
      <c r="J154" s="298"/>
      <c r="K154" s="283"/>
      <c r="L154" s="283"/>
      <c r="M154" s="283"/>
      <c r="N154" s="283"/>
      <c r="O154" s="283"/>
      <c r="P154" s="283"/>
      <c r="Q154" s="283"/>
      <c r="R154" s="283"/>
      <c r="S154" s="283"/>
      <c r="T154" s="283"/>
      <c r="U154" s="283"/>
      <c r="V154" s="284"/>
      <c r="W154" s="284"/>
    </row>
    <row r="155" s="43" customFormat="true" ht="15" hidden="true" customHeight="true" outlineLevel="0" collapsed="false">
      <c r="A155" s="280"/>
      <c r="B155" s="70"/>
      <c r="C155" s="70"/>
      <c r="D155" s="294"/>
      <c r="E155" s="307"/>
      <c r="F155" s="315" t="s">
        <v>1275</v>
      </c>
      <c r="G155" s="313"/>
      <c r="H155" s="123"/>
      <c r="I155" s="123"/>
      <c r="J155" s="298"/>
      <c r="K155" s="283"/>
      <c r="L155" s="283"/>
      <c r="M155" s="283"/>
      <c r="N155" s="283"/>
      <c r="O155" s="283"/>
      <c r="P155" s="283"/>
      <c r="Q155" s="283"/>
      <c r="R155" s="283"/>
      <c r="S155" s="283"/>
      <c r="T155" s="283"/>
      <c r="U155" s="283"/>
      <c r="V155" s="284"/>
      <c r="W155" s="284"/>
    </row>
    <row r="156" s="43" customFormat="true" ht="15" hidden="true" customHeight="true" outlineLevel="0" collapsed="false">
      <c r="A156" s="280"/>
      <c r="B156" s="70"/>
      <c r="C156" s="70"/>
      <c r="D156" s="294"/>
      <c r="E156" s="307"/>
      <c r="F156" s="314" t="s">
        <v>1277</v>
      </c>
      <c r="G156" s="313"/>
      <c r="H156" s="123"/>
      <c r="I156" s="123"/>
      <c r="J156" s="298"/>
      <c r="K156" s="283"/>
      <c r="L156" s="283"/>
      <c r="M156" s="283"/>
      <c r="N156" s="283"/>
      <c r="O156" s="283"/>
      <c r="P156" s="283"/>
      <c r="Q156" s="283"/>
      <c r="R156" s="283"/>
      <c r="S156" s="283"/>
      <c r="T156" s="283"/>
      <c r="U156" s="283"/>
      <c r="V156" s="284"/>
      <c r="W156" s="284"/>
    </row>
    <row r="157" s="43" customFormat="true" ht="15" hidden="true" customHeight="true" outlineLevel="0" collapsed="false">
      <c r="A157" s="280"/>
      <c r="B157" s="70"/>
      <c r="C157" s="70"/>
      <c r="D157" s="294"/>
      <c r="E157" s="307"/>
      <c r="F157" s="314" t="s">
        <v>1464</v>
      </c>
      <c r="G157" s="313"/>
      <c r="H157" s="123"/>
      <c r="I157" s="123"/>
      <c r="J157" s="298"/>
      <c r="K157" s="283"/>
      <c r="L157" s="283"/>
      <c r="M157" s="283"/>
      <c r="N157" s="283"/>
      <c r="O157" s="283"/>
      <c r="P157" s="283"/>
      <c r="Q157" s="283"/>
      <c r="R157" s="283"/>
      <c r="S157" s="283"/>
      <c r="T157" s="283"/>
      <c r="U157" s="283"/>
      <c r="V157" s="284"/>
      <c r="W157" s="284"/>
    </row>
    <row r="158" s="43" customFormat="true" ht="15" hidden="true" customHeight="true" outlineLevel="0" collapsed="false">
      <c r="A158" s="280"/>
      <c r="B158" s="70"/>
      <c r="C158" s="70"/>
      <c r="D158" s="294"/>
      <c r="E158" s="307"/>
      <c r="F158" s="314" t="s">
        <v>1279</v>
      </c>
      <c r="G158" s="313"/>
      <c r="H158" s="123"/>
      <c r="I158" s="123"/>
      <c r="J158" s="298"/>
      <c r="K158" s="283"/>
      <c r="L158" s="283"/>
      <c r="M158" s="283"/>
      <c r="N158" s="283"/>
      <c r="O158" s="283"/>
      <c r="P158" s="283"/>
      <c r="Q158" s="283"/>
      <c r="R158" s="283"/>
      <c r="S158" s="283"/>
      <c r="T158" s="283"/>
      <c r="U158" s="283"/>
      <c r="V158" s="284"/>
      <c r="W158" s="284"/>
    </row>
    <row r="159" s="43" customFormat="true" ht="15" hidden="true" customHeight="true" outlineLevel="0" collapsed="false">
      <c r="A159" s="280"/>
      <c r="B159" s="70"/>
      <c r="C159" s="70"/>
      <c r="D159" s="294"/>
      <c r="E159" s="307"/>
      <c r="F159" s="314" t="s">
        <v>1280</v>
      </c>
      <c r="G159" s="313"/>
      <c r="H159" s="123"/>
      <c r="I159" s="123"/>
      <c r="J159" s="298"/>
      <c r="K159" s="283"/>
      <c r="L159" s="283"/>
      <c r="M159" s="283"/>
      <c r="N159" s="283"/>
      <c r="O159" s="283"/>
      <c r="P159" s="283"/>
      <c r="Q159" s="283"/>
      <c r="R159" s="283"/>
      <c r="S159" s="283"/>
      <c r="T159" s="283"/>
      <c r="U159" s="283"/>
      <c r="V159" s="284"/>
      <c r="W159" s="284"/>
    </row>
    <row r="160" s="43" customFormat="true" ht="15" hidden="true" customHeight="true" outlineLevel="0" collapsed="false">
      <c r="A160" s="280"/>
      <c r="B160" s="70"/>
      <c r="C160" s="70"/>
      <c r="D160" s="294"/>
      <c r="E160" s="307"/>
      <c r="F160" s="314" t="s">
        <v>1465</v>
      </c>
      <c r="G160" s="313"/>
      <c r="H160" s="123"/>
      <c r="I160" s="123"/>
      <c r="J160" s="298"/>
      <c r="K160" s="283"/>
      <c r="L160" s="283"/>
      <c r="M160" s="283"/>
      <c r="N160" s="283"/>
      <c r="O160" s="283"/>
      <c r="P160" s="283"/>
      <c r="Q160" s="283"/>
      <c r="R160" s="283"/>
      <c r="S160" s="283"/>
      <c r="T160" s="283"/>
      <c r="U160" s="283"/>
      <c r="V160" s="284"/>
      <c r="W160" s="284"/>
    </row>
    <row r="161" s="43" customFormat="true" ht="15" hidden="true" customHeight="true" outlineLevel="0" collapsed="false">
      <c r="A161" s="280"/>
      <c r="B161" s="70"/>
      <c r="C161" s="70"/>
      <c r="D161" s="294"/>
      <c r="E161" s="307"/>
      <c r="F161" s="314" t="s">
        <v>1282</v>
      </c>
      <c r="G161" s="313"/>
      <c r="H161" s="123"/>
      <c r="I161" s="123"/>
      <c r="J161" s="298"/>
      <c r="K161" s="283"/>
      <c r="L161" s="283"/>
      <c r="M161" s="283"/>
      <c r="N161" s="283"/>
      <c r="O161" s="283"/>
      <c r="P161" s="283"/>
      <c r="Q161" s="283"/>
      <c r="R161" s="283"/>
      <c r="S161" s="283"/>
      <c r="T161" s="283"/>
      <c r="U161" s="283"/>
      <c r="V161" s="284"/>
      <c r="W161" s="284"/>
    </row>
    <row r="162" s="43" customFormat="true" ht="15" hidden="true" customHeight="true" outlineLevel="0" collapsed="false">
      <c r="A162" s="280"/>
      <c r="B162" s="70"/>
      <c r="C162" s="70"/>
      <c r="D162" s="294"/>
      <c r="E162" s="307"/>
      <c r="F162" s="314" t="s">
        <v>1283</v>
      </c>
      <c r="G162" s="313"/>
      <c r="H162" s="123"/>
      <c r="I162" s="123"/>
      <c r="J162" s="298"/>
      <c r="K162" s="283"/>
      <c r="L162" s="283"/>
      <c r="M162" s="283"/>
      <c r="N162" s="283"/>
      <c r="O162" s="283"/>
      <c r="P162" s="283"/>
      <c r="Q162" s="283"/>
      <c r="R162" s="283"/>
      <c r="S162" s="283"/>
      <c r="T162" s="283"/>
      <c r="U162" s="283"/>
      <c r="V162" s="284"/>
      <c r="W162" s="284"/>
    </row>
    <row r="163" s="43" customFormat="true" ht="15" hidden="true" customHeight="true" outlineLevel="0" collapsed="false">
      <c r="A163" s="280"/>
      <c r="B163" s="70"/>
      <c r="C163" s="70"/>
      <c r="D163" s="294"/>
      <c r="E163" s="307"/>
      <c r="F163" s="314" t="s">
        <v>1285</v>
      </c>
      <c r="G163" s="313"/>
      <c r="H163" s="123"/>
      <c r="I163" s="123"/>
      <c r="J163" s="298"/>
      <c r="K163" s="283"/>
      <c r="L163" s="283"/>
      <c r="M163" s="283"/>
      <c r="N163" s="283"/>
      <c r="O163" s="283"/>
      <c r="P163" s="283"/>
      <c r="Q163" s="283"/>
      <c r="R163" s="283"/>
      <c r="S163" s="283"/>
      <c r="T163" s="283"/>
      <c r="U163" s="283"/>
      <c r="V163" s="284"/>
      <c r="W163" s="284"/>
    </row>
    <row r="164" s="43" customFormat="true" ht="15" hidden="true" customHeight="true" outlineLevel="0" collapsed="false">
      <c r="A164" s="280"/>
      <c r="B164" s="70"/>
      <c r="C164" s="70"/>
      <c r="D164" s="294"/>
      <c r="E164" s="307"/>
      <c r="F164" s="314" t="s">
        <v>1289</v>
      </c>
      <c r="G164" s="313"/>
      <c r="H164" s="123"/>
      <c r="I164" s="123"/>
      <c r="J164" s="298"/>
      <c r="K164" s="283"/>
      <c r="L164" s="283"/>
      <c r="M164" s="283"/>
      <c r="N164" s="283"/>
      <c r="O164" s="283"/>
      <c r="P164" s="283"/>
      <c r="Q164" s="283"/>
      <c r="R164" s="283"/>
      <c r="S164" s="283"/>
      <c r="T164" s="283"/>
      <c r="U164" s="283"/>
      <c r="V164" s="284"/>
      <c r="W164" s="284"/>
    </row>
    <row r="165" s="43" customFormat="true" ht="15" hidden="true" customHeight="true" outlineLevel="0" collapsed="false">
      <c r="A165" s="280"/>
      <c r="B165" s="70"/>
      <c r="C165" s="70"/>
      <c r="D165" s="294"/>
      <c r="E165" s="307"/>
      <c r="F165" s="314" t="s">
        <v>1466</v>
      </c>
      <c r="G165" s="313"/>
      <c r="H165" s="123"/>
      <c r="I165" s="123"/>
      <c r="J165" s="298"/>
      <c r="K165" s="283"/>
      <c r="L165" s="283"/>
      <c r="M165" s="283"/>
      <c r="N165" s="283"/>
      <c r="O165" s="283"/>
      <c r="P165" s="283"/>
      <c r="Q165" s="283"/>
      <c r="R165" s="283"/>
      <c r="S165" s="283"/>
      <c r="T165" s="283"/>
      <c r="U165" s="283"/>
      <c r="V165" s="284"/>
      <c r="W165" s="284"/>
    </row>
    <row r="166" s="43" customFormat="true" ht="15" hidden="true" customHeight="true" outlineLevel="0" collapsed="false">
      <c r="A166" s="280"/>
      <c r="B166" s="70"/>
      <c r="C166" s="70"/>
      <c r="D166" s="294"/>
      <c r="E166" s="307"/>
      <c r="F166" s="314" t="s">
        <v>1291</v>
      </c>
      <c r="G166" s="313"/>
      <c r="H166" s="123"/>
      <c r="I166" s="123"/>
      <c r="J166" s="298"/>
      <c r="K166" s="283"/>
      <c r="L166" s="283"/>
      <c r="M166" s="283"/>
      <c r="N166" s="283"/>
      <c r="O166" s="283"/>
      <c r="P166" s="283"/>
      <c r="Q166" s="283"/>
      <c r="R166" s="283"/>
      <c r="S166" s="283"/>
      <c r="T166" s="283"/>
      <c r="U166" s="283"/>
      <c r="V166" s="284"/>
      <c r="W166" s="284"/>
    </row>
    <row r="167" s="43" customFormat="true" ht="15" hidden="true" customHeight="true" outlineLevel="0" collapsed="false">
      <c r="A167" s="280"/>
      <c r="B167" s="70"/>
      <c r="C167" s="70"/>
      <c r="D167" s="294"/>
      <c r="E167" s="307"/>
      <c r="F167" s="314" t="s">
        <v>1293</v>
      </c>
      <c r="G167" s="313"/>
      <c r="H167" s="123"/>
      <c r="I167" s="123"/>
      <c r="J167" s="298"/>
      <c r="K167" s="283"/>
      <c r="L167" s="283"/>
      <c r="M167" s="283"/>
      <c r="N167" s="283"/>
      <c r="O167" s="283"/>
      <c r="P167" s="283"/>
      <c r="Q167" s="283"/>
      <c r="R167" s="283"/>
      <c r="S167" s="283"/>
      <c r="T167" s="283"/>
      <c r="U167" s="283"/>
      <c r="V167" s="284"/>
      <c r="W167" s="284"/>
    </row>
    <row r="168" s="43" customFormat="true" ht="15" hidden="true" customHeight="true" outlineLevel="0" collapsed="false">
      <c r="A168" s="280"/>
      <c r="B168" s="70"/>
      <c r="C168" s="70"/>
      <c r="D168" s="294"/>
      <c r="E168" s="307"/>
      <c r="F168" s="314" t="s">
        <v>1294</v>
      </c>
      <c r="G168" s="313"/>
      <c r="H168" s="123"/>
      <c r="I168" s="123"/>
      <c r="J168" s="298"/>
      <c r="K168" s="283"/>
      <c r="L168" s="283"/>
      <c r="M168" s="283"/>
      <c r="N168" s="283"/>
      <c r="O168" s="283"/>
      <c r="P168" s="283"/>
      <c r="Q168" s="283"/>
      <c r="R168" s="283"/>
      <c r="S168" s="283"/>
      <c r="T168" s="283"/>
      <c r="U168" s="283"/>
      <c r="V168" s="284"/>
      <c r="W168" s="284"/>
    </row>
    <row r="169" s="43" customFormat="true" ht="15" hidden="true" customHeight="true" outlineLevel="0" collapsed="false">
      <c r="A169" s="280"/>
      <c r="B169" s="70"/>
      <c r="C169" s="70"/>
      <c r="D169" s="294"/>
      <c r="E169" s="307"/>
      <c r="F169" s="314" t="s">
        <v>1296</v>
      </c>
      <c r="G169" s="313"/>
      <c r="H169" s="123"/>
      <c r="I169" s="123"/>
      <c r="J169" s="298"/>
      <c r="K169" s="283"/>
      <c r="L169" s="283"/>
      <c r="M169" s="283"/>
      <c r="N169" s="283"/>
      <c r="O169" s="283"/>
      <c r="P169" s="283"/>
      <c r="Q169" s="283"/>
      <c r="R169" s="283"/>
      <c r="S169" s="283"/>
      <c r="T169" s="283"/>
      <c r="U169" s="283"/>
      <c r="V169" s="284"/>
      <c r="W169" s="284"/>
    </row>
    <row r="170" s="43" customFormat="true" ht="15" hidden="true" customHeight="true" outlineLevel="0" collapsed="false">
      <c r="A170" s="280"/>
      <c r="B170" s="70"/>
      <c r="C170" s="70"/>
      <c r="D170" s="294"/>
      <c r="E170" s="307"/>
      <c r="F170" s="314" t="s">
        <v>1297</v>
      </c>
      <c r="G170" s="313"/>
      <c r="H170" s="123"/>
      <c r="I170" s="123"/>
      <c r="J170" s="298"/>
      <c r="K170" s="283"/>
      <c r="L170" s="283"/>
      <c r="M170" s="283"/>
      <c r="N170" s="283"/>
      <c r="O170" s="283"/>
      <c r="P170" s="283"/>
      <c r="Q170" s="283"/>
      <c r="R170" s="283"/>
      <c r="S170" s="283"/>
      <c r="T170" s="283"/>
      <c r="U170" s="283"/>
      <c r="V170" s="284"/>
      <c r="W170" s="284"/>
    </row>
    <row r="171" s="43" customFormat="true" ht="15" hidden="true" customHeight="true" outlineLevel="0" collapsed="false">
      <c r="A171" s="280"/>
      <c r="B171" s="70"/>
      <c r="C171" s="70"/>
      <c r="D171" s="294"/>
      <c r="E171" s="307"/>
      <c r="F171" s="314" t="s">
        <v>1298</v>
      </c>
      <c r="G171" s="313"/>
      <c r="H171" s="123"/>
      <c r="I171" s="123"/>
      <c r="J171" s="298"/>
      <c r="K171" s="283"/>
      <c r="L171" s="283"/>
      <c r="M171" s="283"/>
      <c r="N171" s="283"/>
      <c r="O171" s="283"/>
      <c r="P171" s="283"/>
      <c r="Q171" s="283"/>
      <c r="R171" s="283"/>
      <c r="S171" s="283"/>
      <c r="T171" s="283"/>
      <c r="U171" s="283"/>
      <c r="V171" s="284"/>
      <c r="W171" s="284"/>
    </row>
    <row r="172" s="43" customFormat="true" ht="15" hidden="true" customHeight="true" outlineLevel="0" collapsed="false">
      <c r="A172" s="280"/>
      <c r="B172" s="70"/>
      <c r="C172" s="70"/>
      <c r="D172" s="294"/>
      <c r="E172" s="307"/>
      <c r="F172" s="314" t="s">
        <v>1300</v>
      </c>
      <c r="G172" s="313"/>
      <c r="H172" s="123"/>
      <c r="I172" s="123"/>
      <c r="J172" s="298"/>
      <c r="K172" s="283"/>
      <c r="L172" s="283"/>
      <c r="M172" s="283"/>
      <c r="N172" s="283"/>
      <c r="O172" s="283"/>
      <c r="P172" s="283"/>
      <c r="Q172" s="283"/>
      <c r="R172" s="283"/>
      <c r="S172" s="283"/>
      <c r="T172" s="283"/>
      <c r="U172" s="283"/>
      <c r="V172" s="284"/>
      <c r="W172" s="284"/>
    </row>
    <row r="173" s="43" customFormat="true" ht="15" hidden="true" customHeight="true" outlineLevel="0" collapsed="false">
      <c r="A173" s="280"/>
      <c r="B173" s="70"/>
      <c r="C173" s="70"/>
      <c r="D173" s="294"/>
      <c r="E173" s="307"/>
      <c r="F173" s="314" t="s">
        <v>1301</v>
      </c>
      <c r="G173" s="313"/>
      <c r="H173" s="123"/>
      <c r="I173" s="123"/>
      <c r="J173" s="298"/>
      <c r="K173" s="283"/>
      <c r="L173" s="283"/>
      <c r="M173" s="283"/>
      <c r="N173" s="283"/>
      <c r="O173" s="283"/>
      <c r="P173" s="283"/>
      <c r="Q173" s="283"/>
      <c r="R173" s="283"/>
      <c r="S173" s="283"/>
      <c r="T173" s="283"/>
      <c r="U173" s="283"/>
      <c r="V173" s="284"/>
      <c r="W173" s="284"/>
    </row>
    <row r="174" s="43" customFormat="true" ht="15" hidden="true" customHeight="true" outlineLevel="0" collapsed="false">
      <c r="A174" s="280"/>
      <c r="B174" s="70"/>
      <c r="C174" s="70"/>
      <c r="D174" s="294"/>
      <c r="E174" s="307"/>
      <c r="F174" s="314" t="s">
        <v>1467</v>
      </c>
      <c r="G174" s="313"/>
      <c r="H174" s="123"/>
      <c r="I174" s="123"/>
      <c r="J174" s="298"/>
      <c r="K174" s="283"/>
      <c r="L174" s="283"/>
      <c r="M174" s="283"/>
      <c r="N174" s="283"/>
      <c r="O174" s="283"/>
      <c r="P174" s="283"/>
      <c r="Q174" s="283"/>
      <c r="R174" s="283"/>
      <c r="S174" s="283"/>
      <c r="T174" s="283"/>
      <c r="U174" s="283"/>
      <c r="V174" s="284"/>
      <c r="W174" s="284"/>
    </row>
    <row r="175" s="43" customFormat="true" ht="15" hidden="true" customHeight="true" outlineLevel="0" collapsed="false">
      <c r="A175" s="280"/>
      <c r="B175" s="70"/>
      <c r="C175" s="70"/>
      <c r="D175" s="294"/>
      <c r="E175" s="307"/>
      <c r="F175" s="314" t="s">
        <v>1303</v>
      </c>
      <c r="G175" s="313"/>
      <c r="H175" s="123"/>
      <c r="I175" s="123"/>
      <c r="J175" s="298"/>
      <c r="K175" s="283"/>
      <c r="L175" s="283"/>
      <c r="M175" s="283"/>
      <c r="N175" s="283"/>
      <c r="O175" s="283"/>
      <c r="P175" s="283"/>
      <c r="Q175" s="283"/>
      <c r="R175" s="283"/>
      <c r="S175" s="283"/>
      <c r="T175" s="283"/>
      <c r="U175" s="283"/>
      <c r="V175" s="284"/>
      <c r="W175" s="284"/>
    </row>
    <row r="176" s="43" customFormat="true" ht="15" hidden="true" customHeight="true" outlineLevel="0" collapsed="false">
      <c r="A176" s="280"/>
      <c r="B176" s="70"/>
      <c r="C176" s="70"/>
      <c r="D176" s="294"/>
      <c r="E176" s="307"/>
      <c r="F176" s="314" t="s">
        <v>1468</v>
      </c>
      <c r="G176" s="313"/>
      <c r="H176" s="123"/>
      <c r="I176" s="123"/>
      <c r="J176" s="298"/>
      <c r="K176" s="283"/>
      <c r="L176" s="283"/>
      <c r="M176" s="283"/>
      <c r="N176" s="283"/>
      <c r="O176" s="283"/>
      <c r="P176" s="283"/>
      <c r="Q176" s="283"/>
      <c r="R176" s="283"/>
      <c r="S176" s="283"/>
      <c r="T176" s="283"/>
      <c r="U176" s="283"/>
      <c r="V176" s="284"/>
      <c r="W176" s="284"/>
    </row>
    <row r="177" s="43" customFormat="true" ht="15" hidden="true" customHeight="true" outlineLevel="0" collapsed="false">
      <c r="A177" s="280"/>
      <c r="B177" s="70"/>
      <c r="C177" s="70"/>
      <c r="D177" s="294"/>
      <c r="E177" s="307"/>
      <c r="F177" s="314" t="s">
        <v>1469</v>
      </c>
      <c r="G177" s="313"/>
      <c r="H177" s="123"/>
      <c r="I177" s="123"/>
      <c r="J177" s="298"/>
      <c r="K177" s="283"/>
      <c r="L177" s="283"/>
      <c r="M177" s="283"/>
      <c r="N177" s="283"/>
      <c r="O177" s="283"/>
      <c r="P177" s="283"/>
      <c r="Q177" s="283"/>
      <c r="R177" s="283"/>
      <c r="S177" s="283"/>
      <c r="T177" s="283"/>
      <c r="U177" s="283"/>
      <c r="V177" s="284"/>
      <c r="W177" s="284"/>
    </row>
    <row r="178" s="43" customFormat="true" ht="15" hidden="true" customHeight="true" outlineLevel="0" collapsed="false">
      <c r="A178" s="280"/>
      <c r="B178" s="70"/>
      <c r="C178" s="70"/>
      <c r="D178" s="294"/>
      <c r="E178" s="307"/>
      <c r="F178" s="314" t="s">
        <v>1306</v>
      </c>
      <c r="G178" s="313"/>
      <c r="H178" s="123"/>
      <c r="I178" s="123"/>
      <c r="J178" s="298"/>
      <c r="K178" s="283"/>
      <c r="L178" s="283"/>
      <c r="M178" s="283"/>
      <c r="N178" s="283"/>
      <c r="O178" s="283"/>
      <c r="P178" s="283"/>
      <c r="Q178" s="283"/>
      <c r="R178" s="283"/>
      <c r="S178" s="283"/>
      <c r="T178" s="283"/>
      <c r="U178" s="283"/>
      <c r="V178" s="284"/>
      <c r="W178" s="284"/>
    </row>
    <row r="179" s="43" customFormat="true" ht="15" hidden="true" customHeight="true" outlineLevel="0" collapsed="false">
      <c r="A179" s="280"/>
      <c r="B179" s="70"/>
      <c r="C179" s="70"/>
      <c r="D179" s="294"/>
      <c r="E179" s="307"/>
      <c r="F179" s="314" t="s">
        <v>1307</v>
      </c>
      <c r="G179" s="313"/>
      <c r="H179" s="123"/>
      <c r="I179" s="123"/>
      <c r="J179" s="298"/>
      <c r="K179" s="283"/>
      <c r="L179" s="283"/>
      <c r="M179" s="283"/>
      <c r="N179" s="283"/>
      <c r="O179" s="283"/>
      <c r="P179" s="283"/>
      <c r="Q179" s="283"/>
      <c r="R179" s="283"/>
      <c r="S179" s="283"/>
      <c r="T179" s="283"/>
      <c r="U179" s="283"/>
      <c r="V179" s="284"/>
      <c r="W179" s="284"/>
    </row>
    <row r="180" s="43" customFormat="true" ht="15" hidden="true" customHeight="true" outlineLevel="0" collapsed="false">
      <c r="A180" s="280"/>
      <c r="B180" s="70"/>
      <c r="C180" s="70"/>
      <c r="D180" s="294"/>
      <c r="E180" s="307"/>
      <c r="F180" s="314" t="s">
        <v>1311</v>
      </c>
      <c r="G180" s="313"/>
      <c r="H180" s="123"/>
      <c r="I180" s="123"/>
      <c r="J180" s="298"/>
      <c r="K180" s="283"/>
      <c r="L180" s="283"/>
      <c r="M180" s="283"/>
      <c r="N180" s="283"/>
      <c r="O180" s="283"/>
      <c r="P180" s="283"/>
      <c r="Q180" s="283"/>
      <c r="R180" s="283"/>
      <c r="S180" s="283"/>
      <c r="T180" s="283"/>
      <c r="U180" s="283"/>
      <c r="V180" s="284"/>
      <c r="W180" s="284"/>
    </row>
    <row r="181" s="43" customFormat="true" ht="15" hidden="true" customHeight="true" outlineLevel="0" collapsed="false">
      <c r="A181" s="280"/>
      <c r="B181" s="70"/>
      <c r="C181" s="70"/>
      <c r="D181" s="294"/>
      <c r="E181" s="307"/>
      <c r="F181" s="314" t="s">
        <v>1312</v>
      </c>
      <c r="G181" s="313"/>
      <c r="H181" s="123"/>
      <c r="I181" s="123"/>
      <c r="J181" s="298"/>
      <c r="K181" s="283"/>
      <c r="L181" s="283"/>
      <c r="M181" s="283"/>
      <c r="N181" s="283"/>
      <c r="O181" s="283"/>
      <c r="P181" s="283"/>
      <c r="Q181" s="283"/>
      <c r="R181" s="283"/>
      <c r="S181" s="283"/>
      <c r="T181" s="283"/>
      <c r="U181" s="283"/>
      <c r="V181" s="284"/>
      <c r="W181" s="284"/>
    </row>
    <row r="182" s="43" customFormat="true" ht="15" hidden="true" customHeight="true" outlineLevel="0" collapsed="false">
      <c r="A182" s="280"/>
      <c r="B182" s="70"/>
      <c r="C182" s="70"/>
      <c r="D182" s="294"/>
      <c r="E182" s="307"/>
      <c r="F182" s="314" t="s">
        <v>1470</v>
      </c>
      <c r="G182" s="313"/>
      <c r="H182" s="123"/>
      <c r="I182" s="123"/>
      <c r="J182" s="298"/>
      <c r="K182" s="283"/>
      <c r="L182" s="283"/>
      <c r="M182" s="283"/>
      <c r="N182" s="283"/>
      <c r="O182" s="283"/>
      <c r="P182" s="283"/>
      <c r="Q182" s="283"/>
      <c r="R182" s="283"/>
      <c r="S182" s="283"/>
      <c r="T182" s="283"/>
      <c r="U182" s="283"/>
      <c r="V182" s="284"/>
      <c r="W182" s="284"/>
    </row>
    <row r="183" s="43" customFormat="true" ht="15" hidden="true" customHeight="true" outlineLevel="0" collapsed="false">
      <c r="A183" s="280"/>
      <c r="B183" s="70"/>
      <c r="C183" s="70"/>
      <c r="D183" s="294"/>
      <c r="E183" s="307"/>
      <c r="F183" s="314" t="s">
        <v>1314</v>
      </c>
      <c r="G183" s="313"/>
      <c r="H183" s="123"/>
      <c r="I183" s="123"/>
      <c r="J183" s="298"/>
      <c r="K183" s="283"/>
      <c r="L183" s="283"/>
      <c r="M183" s="283"/>
      <c r="N183" s="283"/>
      <c r="O183" s="283"/>
      <c r="P183" s="283"/>
      <c r="Q183" s="283"/>
      <c r="R183" s="283"/>
      <c r="S183" s="283"/>
      <c r="T183" s="283"/>
      <c r="U183" s="283"/>
      <c r="V183" s="284"/>
      <c r="W183" s="284"/>
    </row>
    <row r="184" s="43" customFormat="true" ht="15" hidden="true" customHeight="true" outlineLevel="0" collapsed="false">
      <c r="A184" s="280"/>
      <c r="B184" s="70"/>
      <c r="C184" s="70"/>
      <c r="D184" s="294"/>
      <c r="E184" s="307"/>
      <c r="F184" s="314" t="s">
        <v>1315</v>
      </c>
      <c r="G184" s="313"/>
      <c r="H184" s="123"/>
      <c r="I184" s="123"/>
      <c r="J184" s="298"/>
      <c r="K184" s="283"/>
      <c r="L184" s="283"/>
      <c r="M184" s="283"/>
      <c r="N184" s="283"/>
      <c r="O184" s="283"/>
      <c r="P184" s="283"/>
      <c r="Q184" s="283"/>
      <c r="R184" s="283"/>
      <c r="S184" s="283"/>
      <c r="T184" s="283"/>
      <c r="U184" s="283"/>
      <c r="V184" s="284"/>
      <c r="W184" s="284"/>
    </row>
    <row r="185" s="43" customFormat="true" ht="15" hidden="true" customHeight="true" outlineLevel="0" collapsed="false">
      <c r="A185" s="280"/>
      <c r="B185" s="70"/>
      <c r="C185" s="70"/>
      <c r="D185" s="294"/>
      <c r="E185" s="307"/>
      <c r="F185" s="314" t="s">
        <v>1317</v>
      </c>
      <c r="G185" s="313"/>
      <c r="H185" s="123"/>
      <c r="I185" s="123"/>
      <c r="J185" s="298"/>
      <c r="K185" s="283"/>
      <c r="L185" s="283"/>
      <c r="M185" s="283"/>
      <c r="N185" s="283"/>
      <c r="O185" s="283"/>
      <c r="P185" s="283"/>
      <c r="Q185" s="283"/>
      <c r="R185" s="283"/>
      <c r="S185" s="283"/>
      <c r="T185" s="283"/>
      <c r="U185" s="283"/>
      <c r="V185" s="284"/>
      <c r="W185" s="284"/>
    </row>
    <row r="186" s="43" customFormat="true" ht="15" hidden="true" customHeight="true" outlineLevel="0" collapsed="false">
      <c r="A186" s="280"/>
      <c r="B186" s="70"/>
      <c r="C186" s="70"/>
      <c r="D186" s="294"/>
      <c r="E186" s="307"/>
      <c r="F186" s="314" t="s">
        <v>1319</v>
      </c>
      <c r="G186" s="313"/>
      <c r="H186" s="123"/>
      <c r="I186" s="123"/>
      <c r="J186" s="298"/>
      <c r="K186" s="283"/>
      <c r="L186" s="283"/>
      <c r="M186" s="283"/>
      <c r="N186" s="283"/>
      <c r="O186" s="283"/>
      <c r="P186" s="283"/>
      <c r="Q186" s="283"/>
      <c r="R186" s="283"/>
      <c r="S186" s="283"/>
      <c r="T186" s="283"/>
      <c r="U186" s="283"/>
      <c r="V186" s="284"/>
      <c r="W186" s="284"/>
    </row>
    <row r="187" s="43" customFormat="true" ht="15" hidden="true" customHeight="true" outlineLevel="0" collapsed="false">
      <c r="A187" s="280"/>
      <c r="B187" s="70"/>
      <c r="C187" s="70"/>
      <c r="D187" s="294"/>
      <c r="E187" s="307"/>
      <c r="F187" s="314" t="s">
        <v>1320</v>
      </c>
      <c r="G187" s="313"/>
      <c r="H187" s="123"/>
      <c r="I187" s="123"/>
      <c r="J187" s="298"/>
      <c r="K187" s="283"/>
      <c r="L187" s="283"/>
      <c r="M187" s="283"/>
      <c r="N187" s="283"/>
      <c r="O187" s="283"/>
      <c r="P187" s="283"/>
      <c r="Q187" s="283"/>
      <c r="R187" s="283"/>
      <c r="S187" s="283"/>
      <c r="T187" s="283"/>
      <c r="U187" s="283"/>
      <c r="V187" s="284"/>
      <c r="W187" s="284"/>
    </row>
    <row r="188" s="43" customFormat="true" ht="15" hidden="true" customHeight="true" outlineLevel="0" collapsed="false">
      <c r="A188" s="280"/>
      <c r="B188" s="70"/>
      <c r="C188" s="70"/>
      <c r="D188" s="294"/>
      <c r="E188" s="307"/>
      <c r="F188" s="314" t="s">
        <v>1321</v>
      </c>
      <c r="G188" s="313"/>
      <c r="H188" s="123"/>
      <c r="I188" s="123"/>
      <c r="J188" s="298"/>
      <c r="K188" s="283"/>
      <c r="L188" s="283"/>
      <c r="M188" s="283"/>
      <c r="N188" s="283"/>
      <c r="O188" s="283"/>
      <c r="P188" s="283"/>
      <c r="Q188" s="283"/>
      <c r="R188" s="283"/>
      <c r="S188" s="283"/>
      <c r="T188" s="283"/>
      <c r="U188" s="283"/>
      <c r="V188" s="284"/>
      <c r="W188" s="284"/>
    </row>
    <row r="189" s="43" customFormat="true" ht="15" hidden="true" customHeight="true" outlineLevel="0" collapsed="false">
      <c r="A189" s="280"/>
      <c r="B189" s="70"/>
      <c r="C189" s="70"/>
      <c r="D189" s="294"/>
      <c r="E189" s="307"/>
      <c r="F189" s="314" t="s">
        <v>1322</v>
      </c>
      <c r="G189" s="313"/>
      <c r="H189" s="123"/>
      <c r="I189" s="123"/>
      <c r="J189" s="298"/>
      <c r="K189" s="283"/>
      <c r="L189" s="283"/>
      <c r="M189" s="283"/>
      <c r="N189" s="283"/>
      <c r="O189" s="283"/>
      <c r="P189" s="283"/>
      <c r="Q189" s="283"/>
      <c r="R189" s="283"/>
      <c r="S189" s="283"/>
      <c r="T189" s="283"/>
      <c r="U189" s="283"/>
      <c r="V189" s="284"/>
      <c r="W189" s="284"/>
    </row>
    <row r="190" s="43" customFormat="true" ht="15" hidden="true" customHeight="true" outlineLevel="0" collapsed="false">
      <c r="A190" s="280"/>
      <c r="B190" s="70"/>
      <c r="C190" s="70"/>
      <c r="D190" s="294"/>
      <c r="E190" s="307"/>
      <c r="F190" s="314" t="s">
        <v>1325</v>
      </c>
      <c r="G190" s="313"/>
      <c r="H190" s="123"/>
      <c r="I190" s="123"/>
      <c r="J190" s="298"/>
      <c r="K190" s="283"/>
      <c r="L190" s="283"/>
      <c r="M190" s="283"/>
      <c r="N190" s="283"/>
      <c r="O190" s="283"/>
      <c r="P190" s="283"/>
      <c r="Q190" s="283"/>
      <c r="R190" s="283"/>
      <c r="S190" s="283"/>
      <c r="T190" s="283"/>
      <c r="U190" s="283"/>
      <c r="V190" s="284"/>
      <c r="W190" s="284"/>
    </row>
    <row r="191" s="43" customFormat="true" ht="15" hidden="true" customHeight="true" outlineLevel="0" collapsed="false">
      <c r="A191" s="280"/>
      <c r="B191" s="70"/>
      <c r="C191" s="70"/>
      <c r="D191" s="294"/>
      <c r="E191" s="307"/>
      <c r="F191" s="314" t="s">
        <v>1327</v>
      </c>
      <c r="G191" s="313"/>
      <c r="H191" s="123"/>
      <c r="I191" s="123"/>
      <c r="J191" s="298"/>
      <c r="K191" s="283"/>
      <c r="L191" s="283"/>
      <c r="M191" s="283"/>
      <c r="N191" s="283"/>
      <c r="O191" s="283"/>
      <c r="P191" s="283"/>
      <c r="Q191" s="283"/>
      <c r="R191" s="283"/>
      <c r="S191" s="283"/>
      <c r="T191" s="283"/>
      <c r="U191" s="283"/>
      <c r="V191" s="284"/>
      <c r="W191" s="284"/>
    </row>
    <row r="192" s="43" customFormat="true" ht="15" hidden="true" customHeight="true" outlineLevel="0" collapsed="false">
      <c r="A192" s="280"/>
      <c r="B192" s="70"/>
      <c r="C192" s="70"/>
      <c r="D192" s="294"/>
      <c r="E192" s="307"/>
      <c r="F192" s="314" t="s">
        <v>1328</v>
      </c>
      <c r="G192" s="313"/>
      <c r="H192" s="123"/>
      <c r="I192" s="123"/>
      <c r="J192" s="298"/>
      <c r="K192" s="283"/>
      <c r="L192" s="283"/>
      <c r="M192" s="283"/>
      <c r="N192" s="283"/>
      <c r="O192" s="283"/>
      <c r="P192" s="283"/>
      <c r="Q192" s="283"/>
      <c r="R192" s="283"/>
      <c r="S192" s="283"/>
      <c r="T192" s="283"/>
      <c r="U192" s="283"/>
      <c r="V192" s="284"/>
      <c r="W192" s="284"/>
    </row>
    <row r="193" s="43" customFormat="true" ht="15" hidden="true" customHeight="true" outlineLevel="0" collapsed="false">
      <c r="A193" s="280"/>
      <c r="B193" s="70"/>
      <c r="C193" s="70"/>
      <c r="D193" s="294"/>
      <c r="E193" s="307"/>
      <c r="F193" s="314" t="s">
        <v>1471</v>
      </c>
      <c r="G193" s="313"/>
      <c r="H193" s="123"/>
      <c r="I193" s="123"/>
      <c r="J193" s="298"/>
      <c r="K193" s="283"/>
      <c r="L193" s="283"/>
      <c r="M193" s="283"/>
      <c r="N193" s="283"/>
      <c r="O193" s="283"/>
      <c r="P193" s="283"/>
      <c r="Q193" s="283"/>
      <c r="R193" s="283"/>
      <c r="S193" s="283"/>
      <c r="T193" s="283"/>
      <c r="U193" s="283"/>
      <c r="V193" s="284"/>
      <c r="W193" s="284"/>
    </row>
    <row r="194" s="43" customFormat="true" ht="15" hidden="true" customHeight="true" outlineLevel="0" collapsed="false">
      <c r="A194" s="280"/>
      <c r="B194" s="70"/>
      <c r="C194" s="70"/>
      <c r="D194" s="294"/>
      <c r="E194" s="307"/>
      <c r="F194" s="315" t="s">
        <v>1331</v>
      </c>
      <c r="G194" s="313"/>
      <c r="H194" s="123"/>
      <c r="I194" s="123"/>
      <c r="J194" s="298"/>
      <c r="K194" s="283"/>
      <c r="L194" s="283"/>
      <c r="M194" s="283"/>
      <c r="N194" s="283"/>
      <c r="O194" s="283"/>
      <c r="P194" s="283"/>
      <c r="Q194" s="283"/>
      <c r="R194" s="283"/>
      <c r="S194" s="283"/>
      <c r="T194" s="283"/>
      <c r="U194" s="283"/>
      <c r="V194" s="284"/>
      <c r="W194" s="284"/>
    </row>
    <row r="195" s="43" customFormat="true" ht="15" hidden="true" customHeight="true" outlineLevel="0" collapsed="false">
      <c r="A195" s="280"/>
      <c r="B195" s="70"/>
      <c r="C195" s="70"/>
      <c r="D195" s="294"/>
      <c r="E195" s="307"/>
      <c r="F195" s="314" t="s">
        <v>1472</v>
      </c>
      <c r="G195" s="313"/>
      <c r="H195" s="123"/>
      <c r="I195" s="123"/>
      <c r="J195" s="298"/>
      <c r="K195" s="283"/>
      <c r="L195" s="283"/>
      <c r="M195" s="283"/>
      <c r="N195" s="283"/>
      <c r="O195" s="283"/>
      <c r="P195" s="283"/>
      <c r="Q195" s="283"/>
      <c r="R195" s="283"/>
      <c r="S195" s="283"/>
      <c r="T195" s="283"/>
      <c r="U195" s="283"/>
      <c r="V195" s="284"/>
      <c r="W195" s="284"/>
    </row>
    <row r="196" s="43" customFormat="true" ht="15" hidden="true" customHeight="true" outlineLevel="0" collapsed="false">
      <c r="A196" s="280"/>
      <c r="B196" s="70"/>
      <c r="C196" s="70"/>
      <c r="D196" s="294"/>
      <c r="E196" s="307"/>
      <c r="F196" s="314" t="s">
        <v>1332</v>
      </c>
      <c r="G196" s="313"/>
      <c r="H196" s="123"/>
      <c r="I196" s="123"/>
      <c r="J196" s="298"/>
      <c r="K196" s="283"/>
      <c r="L196" s="283"/>
      <c r="M196" s="283"/>
      <c r="N196" s="283"/>
      <c r="O196" s="283"/>
      <c r="P196" s="283"/>
      <c r="Q196" s="283"/>
      <c r="R196" s="283"/>
      <c r="S196" s="283"/>
      <c r="T196" s="283"/>
      <c r="U196" s="283"/>
      <c r="V196" s="284"/>
      <c r="W196" s="284"/>
    </row>
    <row r="197" s="43" customFormat="true" ht="15" hidden="true" customHeight="true" outlineLevel="0" collapsed="false">
      <c r="A197" s="280"/>
      <c r="B197" s="70"/>
      <c r="C197" s="70"/>
      <c r="D197" s="294"/>
      <c r="E197" s="307"/>
      <c r="F197" s="314" t="s">
        <v>1333</v>
      </c>
      <c r="G197" s="313"/>
      <c r="H197" s="123"/>
      <c r="I197" s="123"/>
      <c r="J197" s="298"/>
      <c r="K197" s="283"/>
      <c r="L197" s="283"/>
      <c r="M197" s="283"/>
      <c r="N197" s="283"/>
      <c r="O197" s="283"/>
      <c r="P197" s="283"/>
      <c r="Q197" s="283"/>
      <c r="R197" s="283"/>
      <c r="S197" s="283"/>
      <c r="T197" s="283"/>
      <c r="U197" s="283"/>
      <c r="V197" s="284"/>
      <c r="W197" s="284"/>
    </row>
    <row r="198" s="43" customFormat="true" ht="15" hidden="true" customHeight="true" outlineLevel="0" collapsed="false">
      <c r="A198" s="280"/>
      <c r="B198" s="70"/>
      <c r="C198" s="70"/>
      <c r="D198" s="294"/>
      <c r="E198" s="307"/>
      <c r="F198" s="314" t="s">
        <v>1473</v>
      </c>
      <c r="G198" s="313"/>
      <c r="H198" s="123"/>
      <c r="I198" s="123"/>
      <c r="J198" s="298"/>
      <c r="K198" s="283"/>
      <c r="L198" s="283"/>
      <c r="M198" s="283"/>
      <c r="N198" s="283"/>
      <c r="O198" s="283"/>
      <c r="P198" s="283"/>
      <c r="Q198" s="283"/>
      <c r="R198" s="283"/>
      <c r="S198" s="283"/>
      <c r="T198" s="283"/>
      <c r="U198" s="283"/>
      <c r="V198" s="284"/>
      <c r="W198" s="284"/>
    </row>
    <row r="199" s="43" customFormat="true" ht="15" hidden="true" customHeight="true" outlineLevel="0" collapsed="false">
      <c r="A199" s="280"/>
      <c r="B199" s="70"/>
      <c r="C199" s="70"/>
      <c r="D199" s="294"/>
      <c r="E199" s="307"/>
      <c r="F199" s="314" t="s">
        <v>1336</v>
      </c>
      <c r="G199" s="313"/>
      <c r="H199" s="123"/>
      <c r="I199" s="123"/>
      <c r="J199" s="298"/>
      <c r="K199" s="283"/>
      <c r="L199" s="283"/>
      <c r="M199" s="283"/>
      <c r="N199" s="283"/>
      <c r="O199" s="283"/>
      <c r="P199" s="283"/>
      <c r="Q199" s="283"/>
      <c r="R199" s="283"/>
      <c r="S199" s="283"/>
      <c r="T199" s="283"/>
      <c r="U199" s="283"/>
      <c r="V199" s="284"/>
      <c r="W199" s="284"/>
    </row>
    <row r="200" s="43" customFormat="true" ht="15" hidden="true" customHeight="true" outlineLevel="0" collapsed="false">
      <c r="A200" s="280"/>
      <c r="B200" s="70"/>
      <c r="C200" s="70"/>
      <c r="D200" s="294"/>
      <c r="E200" s="307"/>
      <c r="F200" s="314" t="s">
        <v>1337</v>
      </c>
      <c r="G200" s="313"/>
      <c r="H200" s="123"/>
      <c r="I200" s="123"/>
      <c r="J200" s="298"/>
      <c r="K200" s="283"/>
      <c r="L200" s="283"/>
      <c r="M200" s="283"/>
      <c r="N200" s="283"/>
      <c r="O200" s="283"/>
      <c r="P200" s="283"/>
      <c r="Q200" s="283"/>
      <c r="R200" s="283"/>
      <c r="S200" s="283"/>
      <c r="T200" s="283"/>
      <c r="U200" s="283"/>
      <c r="V200" s="284"/>
      <c r="W200" s="284"/>
    </row>
    <row r="201" s="43" customFormat="true" ht="15" hidden="true" customHeight="true" outlineLevel="0" collapsed="false">
      <c r="A201" s="280"/>
      <c r="B201" s="70"/>
      <c r="C201" s="70"/>
      <c r="D201" s="294"/>
      <c r="E201" s="307"/>
      <c r="F201" s="314" t="s">
        <v>1474</v>
      </c>
      <c r="G201" s="313"/>
      <c r="H201" s="123"/>
      <c r="I201" s="123"/>
      <c r="J201" s="298"/>
      <c r="K201" s="283"/>
      <c r="L201" s="283"/>
      <c r="M201" s="283"/>
      <c r="N201" s="283"/>
      <c r="O201" s="283"/>
      <c r="P201" s="283"/>
      <c r="Q201" s="283"/>
      <c r="R201" s="283"/>
      <c r="S201" s="283"/>
      <c r="T201" s="283"/>
      <c r="U201" s="283"/>
      <c r="V201" s="284"/>
      <c r="W201" s="284"/>
    </row>
    <row r="202" s="43" customFormat="true" ht="15" hidden="true" customHeight="true" outlineLevel="0" collapsed="false">
      <c r="A202" s="280"/>
      <c r="B202" s="70"/>
      <c r="C202" s="70"/>
      <c r="D202" s="294"/>
      <c r="E202" s="307"/>
      <c r="F202" s="314" t="s">
        <v>1475</v>
      </c>
      <c r="G202" s="313"/>
      <c r="H202" s="123"/>
      <c r="I202" s="123"/>
      <c r="J202" s="298"/>
      <c r="K202" s="283"/>
      <c r="L202" s="283"/>
      <c r="M202" s="283"/>
      <c r="N202" s="283"/>
      <c r="O202" s="283"/>
      <c r="P202" s="283"/>
      <c r="Q202" s="283"/>
      <c r="R202" s="283"/>
      <c r="S202" s="283"/>
      <c r="T202" s="283"/>
      <c r="U202" s="283"/>
      <c r="V202" s="284"/>
      <c r="W202" s="284"/>
    </row>
    <row r="203" s="43" customFormat="true" ht="15" hidden="true" customHeight="true" outlineLevel="0" collapsed="false">
      <c r="A203" s="280"/>
      <c r="B203" s="70"/>
      <c r="C203" s="70"/>
      <c r="D203" s="294"/>
      <c r="E203" s="307"/>
      <c r="F203" s="314" t="s">
        <v>1343</v>
      </c>
      <c r="G203" s="313"/>
      <c r="H203" s="123"/>
      <c r="I203" s="123"/>
      <c r="J203" s="298"/>
      <c r="K203" s="283"/>
      <c r="L203" s="283"/>
      <c r="M203" s="283"/>
      <c r="N203" s="283"/>
      <c r="O203" s="283"/>
      <c r="P203" s="283"/>
      <c r="Q203" s="283"/>
      <c r="R203" s="283"/>
      <c r="S203" s="283"/>
      <c r="T203" s="283"/>
      <c r="U203" s="283"/>
      <c r="V203" s="284"/>
      <c r="W203" s="284"/>
    </row>
    <row r="204" s="43" customFormat="true" ht="15" hidden="true" customHeight="true" outlineLevel="0" collapsed="false">
      <c r="A204" s="280"/>
      <c r="B204" s="70"/>
      <c r="C204" s="70"/>
      <c r="D204" s="294"/>
      <c r="E204" s="307"/>
      <c r="F204" s="314" t="s">
        <v>1345</v>
      </c>
      <c r="G204" s="313"/>
      <c r="H204" s="123"/>
      <c r="I204" s="123"/>
      <c r="J204" s="298"/>
      <c r="K204" s="283"/>
      <c r="L204" s="283"/>
      <c r="M204" s="283"/>
      <c r="N204" s="283"/>
      <c r="O204" s="283"/>
      <c r="P204" s="283"/>
      <c r="Q204" s="283"/>
      <c r="R204" s="283"/>
      <c r="S204" s="283"/>
      <c r="T204" s="283"/>
      <c r="U204" s="283"/>
      <c r="V204" s="284"/>
      <c r="W204" s="284"/>
    </row>
    <row r="205" s="43" customFormat="true" ht="15" hidden="true" customHeight="true" outlineLevel="0" collapsed="false">
      <c r="A205" s="280"/>
      <c r="B205" s="70"/>
      <c r="C205" s="70"/>
      <c r="D205" s="294"/>
      <c r="E205" s="307"/>
      <c r="F205" s="314" t="s">
        <v>1476</v>
      </c>
      <c r="G205" s="313"/>
      <c r="H205" s="123"/>
      <c r="I205" s="123"/>
      <c r="J205" s="298"/>
      <c r="K205" s="283"/>
      <c r="L205" s="283"/>
      <c r="M205" s="283"/>
      <c r="N205" s="283"/>
      <c r="O205" s="283"/>
      <c r="P205" s="283"/>
      <c r="Q205" s="283"/>
      <c r="R205" s="283"/>
      <c r="S205" s="283"/>
      <c r="T205" s="283"/>
      <c r="U205" s="283"/>
      <c r="V205" s="284"/>
      <c r="W205" s="284"/>
    </row>
    <row r="206" s="43" customFormat="true" ht="15" hidden="true" customHeight="true" outlineLevel="0" collapsed="false">
      <c r="A206" s="280"/>
      <c r="B206" s="70"/>
      <c r="C206" s="70"/>
      <c r="D206" s="294"/>
      <c r="E206" s="307"/>
      <c r="F206" s="314" t="s">
        <v>1346</v>
      </c>
      <c r="G206" s="313"/>
      <c r="H206" s="123"/>
      <c r="I206" s="123"/>
      <c r="J206" s="298"/>
      <c r="K206" s="283"/>
      <c r="L206" s="283"/>
      <c r="M206" s="283"/>
      <c r="N206" s="283"/>
      <c r="O206" s="283"/>
      <c r="P206" s="283"/>
      <c r="Q206" s="283"/>
      <c r="R206" s="283"/>
      <c r="S206" s="283"/>
      <c r="T206" s="283"/>
      <c r="U206" s="283"/>
      <c r="V206" s="284"/>
      <c r="W206" s="284"/>
    </row>
    <row r="207" s="43" customFormat="true" ht="15" hidden="true" customHeight="true" outlineLevel="0" collapsed="false">
      <c r="A207" s="280"/>
      <c r="B207" s="70"/>
      <c r="C207" s="70"/>
      <c r="D207" s="294"/>
      <c r="E207" s="307"/>
      <c r="F207" s="314" t="s">
        <v>1347</v>
      </c>
      <c r="G207" s="313"/>
      <c r="H207" s="123"/>
      <c r="I207" s="123"/>
      <c r="J207" s="298"/>
      <c r="K207" s="283"/>
      <c r="L207" s="283"/>
      <c r="M207" s="283"/>
      <c r="N207" s="283"/>
      <c r="O207" s="283"/>
      <c r="P207" s="283"/>
      <c r="Q207" s="283"/>
      <c r="R207" s="283"/>
      <c r="S207" s="283"/>
      <c r="T207" s="283"/>
      <c r="U207" s="283"/>
      <c r="V207" s="284"/>
      <c r="W207" s="284"/>
    </row>
    <row r="208" s="43" customFormat="true" ht="15" hidden="true" customHeight="true" outlineLevel="0" collapsed="false">
      <c r="A208" s="280"/>
      <c r="B208" s="70"/>
      <c r="C208" s="70"/>
      <c r="D208" s="294"/>
      <c r="E208" s="307"/>
      <c r="F208" s="314" t="s">
        <v>1348</v>
      </c>
      <c r="G208" s="313"/>
      <c r="H208" s="123"/>
      <c r="I208" s="123"/>
      <c r="J208" s="298"/>
      <c r="K208" s="283"/>
      <c r="L208" s="283"/>
      <c r="M208" s="283"/>
      <c r="N208" s="283"/>
      <c r="O208" s="283"/>
      <c r="P208" s="283"/>
      <c r="Q208" s="283"/>
      <c r="R208" s="283"/>
      <c r="S208" s="283"/>
      <c r="T208" s="283"/>
      <c r="U208" s="283"/>
      <c r="V208" s="284"/>
      <c r="W208" s="284"/>
    </row>
    <row r="209" s="43" customFormat="true" ht="15" hidden="true" customHeight="true" outlineLevel="0" collapsed="false">
      <c r="A209" s="280"/>
      <c r="B209" s="70"/>
      <c r="C209" s="70"/>
      <c r="D209" s="294"/>
      <c r="E209" s="307"/>
      <c r="F209" s="314" t="s">
        <v>1349</v>
      </c>
      <c r="G209" s="313"/>
      <c r="H209" s="123"/>
      <c r="I209" s="123"/>
      <c r="J209" s="298"/>
      <c r="K209" s="283"/>
      <c r="L209" s="283"/>
      <c r="M209" s="283"/>
      <c r="N209" s="283"/>
      <c r="O209" s="283"/>
      <c r="P209" s="283"/>
      <c r="Q209" s="283"/>
      <c r="R209" s="283"/>
      <c r="S209" s="283"/>
      <c r="T209" s="283"/>
      <c r="U209" s="283"/>
      <c r="V209" s="284"/>
      <c r="W209" s="284"/>
    </row>
    <row r="210" s="43" customFormat="true" ht="15" hidden="true" customHeight="true" outlineLevel="0" collapsed="false">
      <c r="A210" s="280"/>
      <c r="B210" s="70"/>
      <c r="C210" s="70"/>
      <c r="D210" s="294"/>
      <c r="E210" s="307"/>
      <c r="F210" s="314" t="s">
        <v>1351</v>
      </c>
      <c r="G210" s="313"/>
      <c r="H210" s="123"/>
      <c r="I210" s="123"/>
      <c r="J210" s="298"/>
      <c r="K210" s="283"/>
      <c r="L210" s="283"/>
      <c r="M210" s="283"/>
      <c r="N210" s="283"/>
      <c r="O210" s="283"/>
      <c r="P210" s="283"/>
      <c r="Q210" s="283"/>
      <c r="R210" s="283"/>
      <c r="S210" s="283"/>
      <c r="T210" s="283"/>
      <c r="U210" s="283"/>
      <c r="V210" s="284"/>
      <c r="W210" s="284"/>
    </row>
    <row r="211" s="43" customFormat="true" ht="15" hidden="true" customHeight="true" outlineLevel="0" collapsed="false">
      <c r="A211" s="280"/>
      <c r="B211" s="70"/>
      <c r="C211" s="70"/>
      <c r="D211" s="294"/>
      <c r="E211" s="307"/>
      <c r="F211" s="314" t="s">
        <v>1477</v>
      </c>
      <c r="G211" s="313"/>
      <c r="H211" s="123"/>
      <c r="I211" s="123"/>
      <c r="J211" s="298"/>
      <c r="K211" s="283"/>
      <c r="L211" s="283"/>
      <c r="M211" s="283"/>
      <c r="N211" s="283"/>
      <c r="O211" s="283"/>
      <c r="P211" s="283"/>
      <c r="Q211" s="283"/>
      <c r="R211" s="283"/>
      <c r="S211" s="283"/>
      <c r="T211" s="283"/>
      <c r="U211" s="283"/>
      <c r="V211" s="284"/>
      <c r="W211" s="284"/>
    </row>
    <row r="212" s="43" customFormat="true" ht="15" hidden="true" customHeight="true" outlineLevel="0" collapsed="false">
      <c r="A212" s="280"/>
      <c r="B212" s="70"/>
      <c r="C212" s="70"/>
      <c r="D212" s="294"/>
      <c r="E212" s="307"/>
      <c r="F212" s="314" t="s">
        <v>1354</v>
      </c>
      <c r="G212" s="313"/>
      <c r="H212" s="123"/>
      <c r="I212" s="123"/>
      <c r="J212" s="298"/>
      <c r="K212" s="283"/>
      <c r="L212" s="283"/>
      <c r="M212" s="283"/>
      <c r="N212" s="283"/>
      <c r="O212" s="283"/>
      <c r="P212" s="283"/>
      <c r="Q212" s="283"/>
      <c r="R212" s="283"/>
      <c r="S212" s="283"/>
      <c r="T212" s="283"/>
      <c r="U212" s="283"/>
      <c r="V212" s="284"/>
      <c r="W212" s="284"/>
    </row>
    <row r="213" s="43" customFormat="true" ht="15" hidden="true" customHeight="true" outlineLevel="0" collapsed="false">
      <c r="A213" s="280"/>
      <c r="B213" s="70"/>
      <c r="C213" s="70"/>
      <c r="D213" s="294"/>
      <c r="E213" s="307"/>
      <c r="F213" s="314" t="s">
        <v>1355</v>
      </c>
      <c r="G213" s="313"/>
      <c r="H213" s="123"/>
      <c r="I213" s="123"/>
      <c r="J213" s="298"/>
      <c r="K213" s="283"/>
      <c r="L213" s="283"/>
      <c r="M213" s="283"/>
      <c r="N213" s="283"/>
      <c r="O213" s="283"/>
      <c r="P213" s="283"/>
      <c r="Q213" s="283"/>
      <c r="R213" s="283"/>
      <c r="S213" s="283"/>
      <c r="T213" s="283"/>
      <c r="U213" s="283"/>
      <c r="V213" s="284"/>
      <c r="W213" s="284"/>
    </row>
    <row r="214" s="43" customFormat="true" ht="15" hidden="true" customHeight="true" outlineLevel="0" collapsed="false">
      <c r="A214" s="280"/>
      <c r="B214" s="70"/>
      <c r="C214" s="70"/>
      <c r="D214" s="294"/>
      <c r="E214" s="307"/>
      <c r="F214" s="314" t="s">
        <v>1357</v>
      </c>
      <c r="G214" s="313"/>
      <c r="H214" s="123"/>
      <c r="I214" s="123"/>
      <c r="J214" s="298"/>
      <c r="K214" s="283"/>
      <c r="L214" s="283"/>
      <c r="M214" s="283"/>
      <c r="N214" s="283"/>
      <c r="O214" s="283"/>
      <c r="P214" s="283"/>
      <c r="Q214" s="283"/>
      <c r="R214" s="283"/>
      <c r="S214" s="283"/>
      <c r="T214" s="283"/>
      <c r="U214" s="283"/>
      <c r="V214" s="284"/>
      <c r="W214" s="284"/>
    </row>
    <row r="215" s="43" customFormat="true" ht="15" hidden="true" customHeight="true" outlineLevel="0" collapsed="false">
      <c r="A215" s="280"/>
      <c r="B215" s="70"/>
      <c r="C215" s="70"/>
      <c r="D215" s="294"/>
      <c r="E215" s="307"/>
      <c r="F215" s="314" t="s">
        <v>1359</v>
      </c>
      <c r="G215" s="313"/>
      <c r="H215" s="123"/>
      <c r="I215" s="123"/>
      <c r="J215" s="298"/>
      <c r="K215" s="283"/>
      <c r="L215" s="283"/>
      <c r="M215" s="283"/>
      <c r="N215" s="283"/>
      <c r="O215" s="283"/>
      <c r="P215" s="283"/>
      <c r="Q215" s="283"/>
      <c r="R215" s="283"/>
      <c r="S215" s="283"/>
      <c r="T215" s="283"/>
      <c r="U215" s="283"/>
      <c r="V215" s="284"/>
      <c r="W215" s="284"/>
    </row>
    <row r="216" s="43" customFormat="true" ht="15" hidden="true" customHeight="true" outlineLevel="0" collapsed="false">
      <c r="A216" s="280"/>
      <c r="B216" s="70"/>
      <c r="C216" s="70"/>
      <c r="D216" s="294"/>
      <c r="E216" s="307"/>
      <c r="F216" s="314" t="s">
        <v>1478</v>
      </c>
      <c r="G216" s="313"/>
      <c r="H216" s="123"/>
      <c r="I216" s="123"/>
      <c r="J216" s="298"/>
      <c r="K216" s="283"/>
      <c r="L216" s="283"/>
      <c r="M216" s="283"/>
      <c r="N216" s="283"/>
      <c r="O216" s="283"/>
      <c r="P216" s="283"/>
      <c r="Q216" s="283"/>
      <c r="R216" s="283"/>
      <c r="S216" s="283"/>
      <c r="T216" s="283"/>
      <c r="U216" s="283"/>
      <c r="V216" s="284"/>
      <c r="W216" s="284"/>
    </row>
    <row r="217" s="43" customFormat="true" ht="15" hidden="true" customHeight="true" outlineLevel="0" collapsed="false">
      <c r="A217" s="280"/>
      <c r="B217" s="70"/>
      <c r="C217" s="70"/>
      <c r="D217" s="294"/>
      <c r="E217" s="307"/>
      <c r="F217" s="314" t="s">
        <v>1479</v>
      </c>
      <c r="G217" s="313"/>
      <c r="H217" s="123"/>
      <c r="I217" s="123"/>
      <c r="J217" s="298"/>
      <c r="K217" s="283"/>
      <c r="L217" s="283"/>
      <c r="M217" s="283"/>
      <c r="N217" s="283"/>
      <c r="O217" s="283"/>
      <c r="P217" s="283"/>
      <c r="Q217" s="283"/>
      <c r="R217" s="283"/>
      <c r="S217" s="283"/>
      <c r="T217" s="283"/>
      <c r="U217" s="283"/>
      <c r="V217" s="284"/>
      <c r="W217" s="284"/>
    </row>
    <row r="218" s="43" customFormat="true" ht="15" hidden="true" customHeight="true" outlineLevel="0" collapsed="false">
      <c r="A218" s="280"/>
      <c r="B218" s="70"/>
      <c r="C218" s="70"/>
      <c r="D218" s="294"/>
      <c r="E218" s="307"/>
      <c r="F218" s="314" t="s">
        <v>1480</v>
      </c>
      <c r="G218" s="313"/>
      <c r="H218" s="123"/>
      <c r="I218" s="123"/>
      <c r="J218" s="298"/>
      <c r="K218" s="283"/>
      <c r="L218" s="283"/>
      <c r="M218" s="283"/>
      <c r="N218" s="283"/>
      <c r="O218" s="283"/>
      <c r="P218" s="283"/>
      <c r="Q218" s="283"/>
      <c r="R218" s="283"/>
      <c r="S218" s="283"/>
      <c r="T218" s="283"/>
      <c r="U218" s="283"/>
      <c r="V218" s="284"/>
      <c r="W218" s="284"/>
    </row>
    <row r="219" s="43" customFormat="true" ht="15" hidden="true" customHeight="true" outlineLevel="0" collapsed="false">
      <c r="A219" s="280"/>
      <c r="B219" s="70"/>
      <c r="C219" s="70"/>
      <c r="D219" s="294"/>
      <c r="E219" s="307"/>
      <c r="F219" s="314" t="s">
        <v>1367</v>
      </c>
      <c r="G219" s="313"/>
      <c r="H219" s="123"/>
      <c r="I219" s="123"/>
      <c r="J219" s="298"/>
      <c r="K219" s="283"/>
      <c r="L219" s="283"/>
      <c r="M219" s="283"/>
      <c r="N219" s="283"/>
      <c r="O219" s="283"/>
      <c r="P219" s="283"/>
      <c r="Q219" s="283"/>
      <c r="R219" s="283"/>
      <c r="S219" s="283"/>
      <c r="T219" s="283"/>
      <c r="U219" s="283"/>
      <c r="V219" s="284"/>
      <c r="W219" s="284"/>
    </row>
    <row r="220" s="43" customFormat="true" ht="15" hidden="true" customHeight="true" outlineLevel="0" collapsed="false">
      <c r="A220" s="280"/>
      <c r="B220" s="70"/>
      <c r="C220" s="70"/>
      <c r="D220" s="294"/>
      <c r="E220" s="307"/>
      <c r="F220" s="314" t="s">
        <v>1368</v>
      </c>
      <c r="G220" s="313"/>
      <c r="H220" s="123"/>
      <c r="I220" s="123"/>
      <c r="J220" s="298"/>
      <c r="K220" s="283"/>
      <c r="L220" s="283"/>
      <c r="M220" s="283"/>
      <c r="N220" s="283"/>
      <c r="O220" s="283"/>
      <c r="P220" s="283"/>
      <c r="Q220" s="283"/>
      <c r="R220" s="283"/>
      <c r="S220" s="283"/>
      <c r="T220" s="283"/>
      <c r="U220" s="283"/>
      <c r="V220" s="284"/>
      <c r="W220" s="284"/>
    </row>
    <row r="221" s="43" customFormat="true" ht="15" hidden="true" customHeight="true" outlineLevel="0" collapsed="false">
      <c r="A221" s="280"/>
      <c r="B221" s="70"/>
      <c r="C221" s="70"/>
      <c r="D221" s="294"/>
      <c r="E221" s="307"/>
      <c r="F221" s="314" t="s">
        <v>1371</v>
      </c>
      <c r="G221" s="313"/>
      <c r="H221" s="123"/>
      <c r="I221" s="123"/>
      <c r="J221" s="298"/>
      <c r="K221" s="283"/>
      <c r="L221" s="283"/>
      <c r="M221" s="283"/>
      <c r="N221" s="283"/>
      <c r="O221" s="283"/>
      <c r="P221" s="283"/>
      <c r="Q221" s="283"/>
      <c r="R221" s="283"/>
      <c r="S221" s="283"/>
      <c r="T221" s="283"/>
      <c r="U221" s="283"/>
      <c r="V221" s="284"/>
      <c r="W221" s="284"/>
    </row>
    <row r="222" s="43" customFormat="true" ht="15" hidden="true" customHeight="true" outlineLevel="0" collapsed="false">
      <c r="A222" s="280"/>
      <c r="B222" s="70"/>
      <c r="C222" s="70"/>
      <c r="D222" s="294"/>
      <c r="E222" s="307"/>
      <c r="F222" s="314" t="s">
        <v>1373</v>
      </c>
      <c r="G222" s="313"/>
      <c r="H222" s="123"/>
      <c r="I222" s="123"/>
      <c r="J222" s="298"/>
      <c r="K222" s="283"/>
      <c r="L222" s="283"/>
      <c r="M222" s="283"/>
      <c r="N222" s="283"/>
      <c r="O222" s="283"/>
      <c r="P222" s="283"/>
      <c r="Q222" s="283"/>
      <c r="R222" s="283"/>
      <c r="S222" s="283"/>
      <c r="T222" s="283"/>
      <c r="U222" s="283"/>
      <c r="V222" s="284"/>
      <c r="W222" s="284"/>
    </row>
    <row r="223" s="43" customFormat="true" ht="15" hidden="true" customHeight="true" outlineLevel="0" collapsed="false">
      <c r="A223" s="280"/>
      <c r="B223" s="70"/>
      <c r="C223" s="70"/>
      <c r="D223" s="294"/>
      <c r="E223" s="307"/>
      <c r="F223" s="314" t="s">
        <v>1481</v>
      </c>
      <c r="G223" s="313"/>
      <c r="H223" s="123"/>
      <c r="I223" s="123"/>
      <c r="J223" s="298"/>
      <c r="K223" s="283"/>
      <c r="L223" s="283"/>
      <c r="M223" s="283"/>
      <c r="N223" s="283"/>
      <c r="O223" s="283"/>
      <c r="P223" s="283"/>
      <c r="Q223" s="283"/>
      <c r="R223" s="283"/>
      <c r="S223" s="283"/>
      <c r="T223" s="283"/>
      <c r="U223" s="283"/>
      <c r="V223" s="284"/>
      <c r="W223" s="284"/>
    </row>
    <row r="224" s="43" customFormat="true" ht="15" hidden="true" customHeight="true" outlineLevel="0" collapsed="false">
      <c r="A224" s="280"/>
      <c r="B224" s="70"/>
      <c r="C224" s="70"/>
      <c r="D224" s="294"/>
      <c r="E224" s="307"/>
      <c r="F224" s="314" t="s">
        <v>1376</v>
      </c>
      <c r="G224" s="313"/>
      <c r="H224" s="123"/>
      <c r="I224" s="123"/>
      <c r="J224" s="298"/>
      <c r="K224" s="283"/>
      <c r="L224" s="283"/>
      <c r="M224" s="283"/>
      <c r="N224" s="283"/>
      <c r="O224" s="283"/>
      <c r="P224" s="283"/>
      <c r="Q224" s="283"/>
      <c r="R224" s="283"/>
      <c r="S224" s="283"/>
      <c r="T224" s="283"/>
      <c r="U224" s="283"/>
      <c r="V224" s="284"/>
      <c r="W224" s="284"/>
    </row>
    <row r="225" s="43" customFormat="true" ht="15" hidden="true" customHeight="true" outlineLevel="0" collapsed="false">
      <c r="A225" s="280"/>
      <c r="B225" s="70"/>
      <c r="C225" s="70"/>
      <c r="D225" s="294"/>
      <c r="E225" s="307"/>
      <c r="F225" s="314" t="s">
        <v>1377</v>
      </c>
      <c r="G225" s="313"/>
      <c r="H225" s="123"/>
      <c r="I225" s="123"/>
      <c r="J225" s="298"/>
      <c r="K225" s="283"/>
      <c r="L225" s="283"/>
      <c r="M225" s="283"/>
      <c r="N225" s="283"/>
      <c r="O225" s="283"/>
      <c r="P225" s="283"/>
      <c r="Q225" s="283"/>
      <c r="R225" s="283"/>
      <c r="S225" s="283"/>
      <c r="T225" s="283"/>
      <c r="U225" s="283"/>
      <c r="V225" s="284"/>
      <c r="W225" s="284"/>
    </row>
    <row r="226" s="43" customFormat="true" ht="15" hidden="true" customHeight="true" outlineLevel="0" collapsed="false">
      <c r="A226" s="280"/>
      <c r="B226" s="70"/>
      <c r="C226" s="70"/>
      <c r="D226" s="294"/>
      <c r="E226" s="307"/>
      <c r="F226" s="314" t="s">
        <v>1379</v>
      </c>
      <c r="G226" s="313"/>
      <c r="H226" s="123"/>
      <c r="I226" s="123"/>
      <c r="J226" s="298"/>
      <c r="K226" s="283"/>
      <c r="L226" s="283"/>
      <c r="M226" s="283"/>
      <c r="N226" s="283"/>
      <c r="O226" s="283"/>
      <c r="P226" s="283"/>
      <c r="Q226" s="283"/>
      <c r="R226" s="283"/>
      <c r="S226" s="283"/>
      <c r="T226" s="283"/>
      <c r="U226" s="283"/>
      <c r="V226" s="284"/>
      <c r="W226" s="284"/>
    </row>
    <row r="227" s="43" customFormat="true" ht="15" hidden="true" customHeight="true" outlineLevel="0" collapsed="false">
      <c r="A227" s="280"/>
      <c r="B227" s="70"/>
      <c r="C227" s="70"/>
      <c r="D227" s="294"/>
      <c r="E227" s="307"/>
      <c r="F227" s="314" t="s">
        <v>1381</v>
      </c>
      <c r="G227" s="313"/>
      <c r="H227" s="123"/>
      <c r="I227" s="123"/>
      <c r="J227" s="298"/>
      <c r="K227" s="283"/>
      <c r="L227" s="283"/>
      <c r="M227" s="283"/>
      <c r="N227" s="283"/>
      <c r="O227" s="283"/>
      <c r="P227" s="283"/>
      <c r="Q227" s="283"/>
      <c r="R227" s="283"/>
      <c r="S227" s="283"/>
      <c r="T227" s="283"/>
      <c r="U227" s="283"/>
      <c r="V227" s="284"/>
      <c r="W227" s="284"/>
    </row>
    <row r="228" s="43" customFormat="true" ht="15" hidden="true" customHeight="true" outlineLevel="0" collapsed="false">
      <c r="A228" s="280"/>
      <c r="B228" s="70"/>
      <c r="C228" s="70"/>
      <c r="D228" s="294"/>
      <c r="E228" s="307"/>
      <c r="F228" s="314" t="s">
        <v>1382</v>
      </c>
      <c r="G228" s="313"/>
      <c r="H228" s="123"/>
      <c r="I228" s="123"/>
      <c r="J228" s="298"/>
      <c r="K228" s="283"/>
      <c r="L228" s="283"/>
      <c r="M228" s="283"/>
      <c r="N228" s="283"/>
      <c r="O228" s="283"/>
      <c r="P228" s="283"/>
      <c r="Q228" s="283"/>
      <c r="R228" s="283"/>
      <c r="S228" s="283"/>
      <c r="T228" s="283"/>
      <c r="U228" s="283"/>
      <c r="V228" s="284"/>
      <c r="W228" s="284"/>
    </row>
    <row r="229" s="43" customFormat="true" ht="15" hidden="true" customHeight="true" outlineLevel="0" collapsed="false">
      <c r="A229" s="280"/>
      <c r="B229" s="70"/>
      <c r="C229" s="70"/>
      <c r="D229" s="294"/>
      <c r="E229" s="307"/>
      <c r="F229" s="314" t="s">
        <v>1383</v>
      </c>
      <c r="G229" s="313"/>
      <c r="H229" s="123"/>
      <c r="I229" s="123"/>
      <c r="J229" s="298"/>
      <c r="K229" s="283"/>
      <c r="L229" s="283"/>
      <c r="M229" s="283"/>
      <c r="N229" s="283"/>
      <c r="O229" s="283"/>
      <c r="P229" s="283"/>
      <c r="Q229" s="283"/>
      <c r="R229" s="283"/>
      <c r="S229" s="283"/>
      <c r="T229" s="283"/>
      <c r="U229" s="283"/>
      <c r="V229" s="284"/>
      <c r="W229" s="284"/>
    </row>
    <row r="230" s="43" customFormat="true" ht="15" hidden="true" customHeight="true" outlineLevel="0" collapsed="false">
      <c r="A230" s="280"/>
      <c r="B230" s="70"/>
      <c r="C230" s="70"/>
      <c r="D230" s="294"/>
      <c r="E230" s="307"/>
      <c r="F230" s="314" t="s">
        <v>1384</v>
      </c>
      <c r="G230" s="313"/>
      <c r="H230" s="123"/>
      <c r="I230" s="123"/>
      <c r="J230" s="298"/>
      <c r="K230" s="283"/>
      <c r="L230" s="283"/>
      <c r="M230" s="283"/>
      <c r="N230" s="283"/>
      <c r="O230" s="283"/>
      <c r="P230" s="283"/>
      <c r="Q230" s="283"/>
      <c r="R230" s="283"/>
      <c r="S230" s="283"/>
      <c r="T230" s="283"/>
      <c r="U230" s="283"/>
      <c r="V230" s="284"/>
      <c r="W230" s="284"/>
    </row>
    <row r="231" s="43" customFormat="true" ht="15" hidden="true" customHeight="true" outlineLevel="0" collapsed="false">
      <c r="A231" s="280"/>
      <c r="B231" s="70"/>
      <c r="C231" s="70"/>
      <c r="D231" s="294"/>
      <c r="E231" s="307"/>
      <c r="F231" s="314" t="s">
        <v>1385</v>
      </c>
      <c r="G231" s="313"/>
      <c r="H231" s="123"/>
      <c r="I231" s="123"/>
      <c r="J231" s="298"/>
      <c r="K231" s="283"/>
      <c r="L231" s="283"/>
      <c r="M231" s="283"/>
      <c r="N231" s="283"/>
      <c r="O231" s="283"/>
      <c r="P231" s="283"/>
      <c r="Q231" s="283"/>
      <c r="R231" s="283"/>
      <c r="S231" s="283"/>
      <c r="T231" s="283"/>
      <c r="U231" s="283"/>
      <c r="V231" s="284"/>
      <c r="W231" s="284"/>
    </row>
    <row r="232" s="43" customFormat="true" ht="15" hidden="true" customHeight="true" outlineLevel="0" collapsed="false">
      <c r="A232" s="280"/>
      <c r="B232" s="70"/>
      <c r="C232" s="70"/>
      <c r="D232" s="294"/>
      <c r="E232" s="307"/>
      <c r="F232" s="314" t="s">
        <v>1387</v>
      </c>
      <c r="G232" s="313"/>
      <c r="H232" s="123"/>
      <c r="I232" s="123"/>
      <c r="J232" s="298"/>
      <c r="K232" s="283"/>
      <c r="L232" s="283"/>
      <c r="M232" s="283"/>
      <c r="N232" s="283"/>
      <c r="O232" s="283"/>
      <c r="P232" s="283"/>
      <c r="Q232" s="283"/>
      <c r="R232" s="283"/>
      <c r="S232" s="283"/>
      <c r="T232" s="283"/>
      <c r="U232" s="283"/>
      <c r="V232" s="284"/>
      <c r="W232" s="284"/>
    </row>
    <row r="233" s="43" customFormat="true" ht="15" hidden="true" customHeight="true" outlineLevel="0" collapsed="false">
      <c r="A233" s="280"/>
      <c r="B233" s="70"/>
      <c r="C233" s="70"/>
      <c r="D233" s="294"/>
      <c r="E233" s="307"/>
      <c r="F233" s="314" t="s">
        <v>1388</v>
      </c>
      <c r="G233" s="313"/>
      <c r="H233" s="123"/>
      <c r="I233" s="123"/>
      <c r="J233" s="298"/>
      <c r="K233" s="283"/>
      <c r="L233" s="283"/>
      <c r="M233" s="283"/>
      <c r="N233" s="283"/>
      <c r="O233" s="283"/>
      <c r="P233" s="283"/>
      <c r="Q233" s="283"/>
      <c r="R233" s="283"/>
      <c r="S233" s="283"/>
      <c r="T233" s="283"/>
      <c r="U233" s="283"/>
      <c r="V233" s="284"/>
      <c r="W233" s="284"/>
    </row>
    <row r="234" s="43" customFormat="true" ht="15" hidden="true" customHeight="true" outlineLevel="0" collapsed="false">
      <c r="A234" s="280"/>
      <c r="B234" s="70"/>
      <c r="C234" s="70"/>
      <c r="D234" s="294"/>
      <c r="E234" s="307"/>
      <c r="F234" s="314" t="s">
        <v>1390</v>
      </c>
      <c r="G234" s="313"/>
      <c r="H234" s="123"/>
      <c r="I234" s="123"/>
      <c r="J234" s="298"/>
      <c r="K234" s="283"/>
      <c r="L234" s="283"/>
      <c r="M234" s="283"/>
      <c r="N234" s="283"/>
      <c r="O234" s="283"/>
      <c r="P234" s="283"/>
      <c r="Q234" s="283"/>
      <c r="R234" s="283"/>
      <c r="S234" s="283"/>
      <c r="T234" s="283"/>
      <c r="U234" s="283"/>
      <c r="V234" s="284"/>
      <c r="W234" s="284"/>
    </row>
    <row r="235" s="43" customFormat="true" ht="15" hidden="true" customHeight="true" outlineLevel="0" collapsed="false">
      <c r="A235" s="280"/>
      <c r="B235" s="70"/>
      <c r="C235" s="70"/>
      <c r="D235" s="294"/>
      <c r="E235" s="307"/>
      <c r="F235" s="314" t="s">
        <v>1391</v>
      </c>
      <c r="G235" s="313"/>
      <c r="H235" s="123"/>
      <c r="I235" s="123"/>
      <c r="J235" s="298"/>
      <c r="K235" s="283"/>
      <c r="L235" s="283"/>
      <c r="M235" s="283"/>
      <c r="N235" s="283"/>
      <c r="O235" s="283"/>
      <c r="P235" s="283"/>
      <c r="Q235" s="283"/>
      <c r="R235" s="283"/>
      <c r="S235" s="283"/>
      <c r="T235" s="283"/>
      <c r="U235" s="283"/>
      <c r="V235" s="284"/>
      <c r="W235" s="284"/>
    </row>
    <row r="236" s="43" customFormat="true" ht="15" hidden="true" customHeight="true" outlineLevel="0" collapsed="false">
      <c r="A236" s="280"/>
      <c r="B236" s="70"/>
      <c r="C236" s="70"/>
      <c r="D236" s="294"/>
      <c r="E236" s="307"/>
      <c r="F236" s="314" t="s">
        <v>1482</v>
      </c>
      <c r="G236" s="313"/>
      <c r="H236" s="123"/>
      <c r="I236" s="123"/>
      <c r="J236" s="298"/>
      <c r="K236" s="283"/>
      <c r="L236" s="283"/>
      <c r="M236" s="283"/>
      <c r="N236" s="283"/>
      <c r="O236" s="283"/>
      <c r="P236" s="283"/>
      <c r="Q236" s="283"/>
      <c r="R236" s="283"/>
      <c r="S236" s="283"/>
      <c r="T236" s="283"/>
      <c r="U236" s="283"/>
      <c r="V236" s="284"/>
      <c r="W236" s="284"/>
    </row>
    <row r="237" s="43" customFormat="true" ht="15" hidden="true" customHeight="true" outlineLevel="0" collapsed="false">
      <c r="A237" s="280"/>
      <c r="B237" s="70"/>
      <c r="C237" s="70"/>
      <c r="D237" s="294"/>
      <c r="E237" s="307"/>
      <c r="F237" s="314" t="s">
        <v>1393</v>
      </c>
      <c r="G237" s="313"/>
      <c r="H237" s="123"/>
      <c r="I237" s="123"/>
      <c r="J237" s="298"/>
      <c r="K237" s="283"/>
      <c r="L237" s="283"/>
      <c r="M237" s="283"/>
      <c r="N237" s="283"/>
      <c r="O237" s="283"/>
      <c r="P237" s="283"/>
      <c r="Q237" s="283"/>
      <c r="R237" s="283"/>
      <c r="S237" s="283"/>
      <c r="T237" s="283"/>
      <c r="U237" s="283"/>
      <c r="V237" s="284"/>
      <c r="W237" s="284"/>
    </row>
    <row r="238" s="43" customFormat="true" ht="15" hidden="true" customHeight="true" outlineLevel="0" collapsed="false">
      <c r="A238" s="280"/>
      <c r="B238" s="70"/>
      <c r="C238" s="70"/>
      <c r="D238" s="294"/>
      <c r="E238" s="307"/>
      <c r="F238" s="314" t="s">
        <v>1395</v>
      </c>
      <c r="G238" s="313"/>
      <c r="H238" s="123"/>
      <c r="I238" s="123"/>
      <c r="J238" s="298"/>
      <c r="K238" s="283"/>
      <c r="L238" s="283"/>
      <c r="M238" s="283"/>
      <c r="N238" s="283"/>
      <c r="O238" s="283"/>
      <c r="P238" s="283"/>
      <c r="Q238" s="283"/>
      <c r="R238" s="283"/>
      <c r="S238" s="283"/>
      <c r="T238" s="283"/>
      <c r="U238" s="283"/>
      <c r="V238" s="284"/>
      <c r="W238" s="284"/>
    </row>
    <row r="239" s="43" customFormat="true" ht="15" hidden="true" customHeight="true" outlineLevel="0" collapsed="false">
      <c r="A239" s="280"/>
      <c r="B239" s="70"/>
      <c r="C239" s="70"/>
      <c r="D239" s="294"/>
      <c r="E239" s="307"/>
      <c r="F239" s="314" t="s">
        <v>1396</v>
      </c>
      <c r="G239" s="313"/>
      <c r="H239" s="123"/>
      <c r="I239" s="123"/>
      <c r="J239" s="298"/>
      <c r="K239" s="283"/>
      <c r="L239" s="283"/>
      <c r="M239" s="283"/>
      <c r="N239" s="283"/>
      <c r="O239" s="283"/>
      <c r="P239" s="283"/>
      <c r="Q239" s="283"/>
      <c r="R239" s="283"/>
      <c r="S239" s="283"/>
      <c r="T239" s="283"/>
      <c r="U239" s="283"/>
      <c r="V239" s="284"/>
      <c r="W239" s="284"/>
    </row>
    <row r="240" s="43" customFormat="true" ht="15" hidden="true" customHeight="true" outlineLevel="0" collapsed="false">
      <c r="A240" s="280"/>
      <c r="B240" s="70"/>
      <c r="C240" s="70"/>
      <c r="D240" s="294"/>
      <c r="E240" s="307"/>
      <c r="F240" s="314" t="s">
        <v>1483</v>
      </c>
      <c r="G240" s="313"/>
      <c r="H240" s="123"/>
      <c r="I240" s="123"/>
      <c r="J240" s="298"/>
      <c r="K240" s="283"/>
      <c r="L240" s="283"/>
      <c r="M240" s="283"/>
      <c r="N240" s="283"/>
      <c r="O240" s="283"/>
      <c r="P240" s="283"/>
      <c r="Q240" s="283"/>
      <c r="R240" s="283"/>
      <c r="S240" s="283"/>
      <c r="T240" s="283"/>
      <c r="U240" s="283"/>
      <c r="V240" s="284"/>
      <c r="W240" s="284"/>
    </row>
    <row r="241" s="43" customFormat="true" ht="15" hidden="true" customHeight="true" outlineLevel="0" collapsed="false">
      <c r="A241" s="280"/>
      <c r="B241" s="70"/>
      <c r="C241" s="70"/>
      <c r="D241" s="294"/>
      <c r="E241" s="307"/>
      <c r="F241" s="314" t="s">
        <v>1484</v>
      </c>
      <c r="G241" s="313"/>
      <c r="H241" s="123"/>
      <c r="I241" s="123"/>
      <c r="J241" s="298"/>
      <c r="K241" s="283"/>
      <c r="L241" s="283"/>
      <c r="M241" s="283"/>
      <c r="N241" s="283"/>
      <c r="O241" s="283"/>
      <c r="P241" s="283"/>
      <c r="Q241" s="283"/>
      <c r="R241" s="283"/>
      <c r="S241" s="283"/>
      <c r="T241" s="283"/>
      <c r="U241" s="283"/>
      <c r="V241" s="284"/>
      <c r="W241" s="284"/>
    </row>
    <row r="242" s="43" customFormat="true" ht="15" hidden="true" customHeight="true" outlineLevel="0" collapsed="false">
      <c r="A242" s="280"/>
      <c r="B242" s="70"/>
      <c r="C242" s="70"/>
      <c r="D242" s="294"/>
      <c r="E242" s="307"/>
      <c r="F242" s="316" t="s">
        <v>1399</v>
      </c>
      <c r="G242" s="313"/>
      <c r="H242" s="123"/>
      <c r="I242" s="123"/>
      <c r="J242" s="298"/>
      <c r="K242" s="283"/>
      <c r="L242" s="283"/>
      <c r="M242" s="283"/>
      <c r="N242" s="283"/>
      <c r="O242" s="283"/>
      <c r="P242" s="283"/>
      <c r="Q242" s="283"/>
      <c r="R242" s="283"/>
      <c r="S242" s="283"/>
      <c r="T242" s="283"/>
      <c r="U242" s="283"/>
      <c r="V242" s="284"/>
      <c r="W242" s="284"/>
    </row>
    <row r="243" s="43" customFormat="true" ht="15" hidden="true" customHeight="true" outlineLevel="0" collapsed="false">
      <c r="A243" s="280"/>
      <c r="B243" s="70"/>
      <c r="C243" s="70"/>
      <c r="D243" s="294"/>
      <c r="E243" s="307"/>
      <c r="F243" s="316" t="s">
        <v>1400</v>
      </c>
      <c r="G243" s="313"/>
      <c r="H243" s="123"/>
      <c r="I243" s="123"/>
      <c r="J243" s="298"/>
      <c r="K243" s="283"/>
      <c r="L243" s="283"/>
      <c r="M243" s="283"/>
      <c r="N243" s="283"/>
      <c r="O243" s="283"/>
      <c r="P243" s="283"/>
      <c r="Q243" s="283"/>
      <c r="R243" s="283"/>
      <c r="S243" s="283"/>
      <c r="T243" s="283"/>
      <c r="U243" s="283"/>
      <c r="V243" s="284"/>
      <c r="W243" s="284"/>
    </row>
    <row r="244" s="43" customFormat="true" ht="15" hidden="true" customHeight="true" outlineLevel="0" collapsed="false">
      <c r="A244" s="280"/>
      <c r="B244" s="70"/>
      <c r="C244" s="70"/>
      <c r="D244" s="294"/>
      <c r="E244" s="307"/>
      <c r="F244" s="316" t="s">
        <v>1404</v>
      </c>
      <c r="G244" s="313"/>
      <c r="H244" s="123"/>
      <c r="I244" s="123"/>
      <c r="J244" s="298"/>
      <c r="K244" s="283"/>
      <c r="L244" s="283"/>
      <c r="M244" s="283"/>
      <c r="N244" s="283"/>
      <c r="O244" s="283"/>
      <c r="P244" s="283"/>
      <c r="Q244" s="283"/>
      <c r="R244" s="283"/>
      <c r="S244" s="283"/>
      <c r="T244" s="283"/>
      <c r="U244" s="283"/>
      <c r="V244" s="284"/>
      <c r="W244" s="284"/>
    </row>
    <row r="245" s="43" customFormat="true" ht="15" hidden="true" customHeight="true" outlineLevel="0" collapsed="false">
      <c r="A245" s="280"/>
      <c r="B245" s="70"/>
      <c r="C245" s="70"/>
      <c r="D245" s="294"/>
      <c r="E245" s="307"/>
      <c r="F245" s="316" t="s">
        <v>1405</v>
      </c>
      <c r="G245" s="313"/>
      <c r="H245" s="123"/>
      <c r="I245" s="123"/>
      <c r="J245" s="298"/>
      <c r="K245" s="283"/>
      <c r="L245" s="283"/>
      <c r="M245" s="283"/>
      <c r="N245" s="283"/>
      <c r="O245" s="283"/>
      <c r="P245" s="283"/>
      <c r="Q245" s="283"/>
      <c r="R245" s="283"/>
      <c r="S245" s="283"/>
      <c r="T245" s="283"/>
      <c r="U245" s="283"/>
      <c r="V245" s="284"/>
      <c r="W245" s="284"/>
    </row>
    <row r="246" s="43" customFormat="true" ht="15" hidden="true" customHeight="true" outlineLevel="0" collapsed="false">
      <c r="A246" s="280"/>
      <c r="B246" s="70"/>
      <c r="C246" s="70"/>
      <c r="D246" s="294"/>
      <c r="E246" s="307"/>
      <c r="F246" s="316" t="s">
        <v>1408</v>
      </c>
      <c r="G246" s="313"/>
      <c r="H246" s="123"/>
      <c r="I246" s="123"/>
      <c r="J246" s="298"/>
      <c r="K246" s="283"/>
      <c r="L246" s="283"/>
      <c r="M246" s="283"/>
      <c r="N246" s="283"/>
      <c r="O246" s="283"/>
      <c r="P246" s="283"/>
      <c r="Q246" s="283"/>
      <c r="R246" s="283"/>
      <c r="S246" s="283"/>
      <c r="T246" s="283"/>
      <c r="U246" s="283"/>
      <c r="V246" s="284"/>
      <c r="W246" s="284"/>
    </row>
    <row r="247" s="43" customFormat="true" ht="15" hidden="true" customHeight="true" outlineLevel="0" collapsed="false">
      <c r="A247" s="280"/>
      <c r="B247" s="70"/>
      <c r="C247" s="70"/>
      <c r="D247" s="294"/>
      <c r="E247" s="307"/>
      <c r="F247" s="316" t="s">
        <v>1411</v>
      </c>
      <c r="G247" s="313"/>
      <c r="H247" s="123"/>
      <c r="I247" s="123"/>
      <c r="J247" s="298"/>
      <c r="K247" s="283"/>
      <c r="L247" s="283"/>
      <c r="M247" s="283"/>
      <c r="N247" s="283"/>
      <c r="O247" s="283"/>
      <c r="P247" s="283"/>
      <c r="Q247" s="283"/>
      <c r="R247" s="283"/>
      <c r="S247" s="283"/>
      <c r="T247" s="283"/>
      <c r="U247" s="283"/>
      <c r="V247" s="284"/>
      <c r="W247" s="284"/>
    </row>
    <row r="248" s="43" customFormat="true" ht="15" hidden="true" customHeight="true" outlineLevel="0" collapsed="false">
      <c r="A248" s="280"/>
      <c r="B248" s="70"/>
      <c r="C248" s="70"/>
      <c r="D248" s="294"/>
      <c r="E248" s="307"/>
      <c r="F248" s="316" t="s">
        <v>1485</v>
      </c>
      <c r="G248" s="313"/>
      <c r="H248" s="123"/>
      <c r="I248" s="123"/>
      <c r="J248" s="298"/>
      <c r="K248" s="283"/>
      <c r="L248" s="283"/>
      <c r="M248" s="283"/>
      <c r="N248" s="283"/>
      <c r="O248" s="283"/>
      <c r="P248" s="283"/>
      <c r="Q248" s="283"/>
      <c r="R248" s="283"/>
      <c r="S248" s="283"/>
      <c r="T248" s="283"/>
      <c r="U248" s="283"/>
      <c r="V248" s="284"/>
      <c r="W248" s="284"/>
    </row>
    <row r="249" s="43" customFormat="true" ht="15" hidden="true" customHeight="true" outlineLevel="0" collapsed="false">
      <c r="A249" s="280"/>
      <c r="B249" s="70"/>
      <c r="C249" s="70"/>
      <c r="D249" s="294"/>
      <c r="E249" s="307"/>
      <c r="F249" s="316" t="s">
        <v>1486</v>
      </c>
      <c r="G249" s="313"/>
      <c r="H249" s="123"/>
      <c r="I249" s="123"/>
      <c r="J249" s="298"/>
      <c r="K249" s="283"/>
      <c r="L249" s="283"/>
      <c r="M249" s="283"/>
      <c r="N249" s="283"/>
      <c r="O249" s="283"/>
      <c r="P249" s="283"/>
      <c r="Q249" s="283"/>
      <c r="R249" s="283"/>
      <c r="S249" s="283"/>
      <c r="T249" s="283"/>
      <c r="U249" s="283"/>
      <c r="V249" s="284"/>
      <c r="W249" s="284"/>
    </row>
    <row r="250" s="43" customFormat="true" ht="15" hidden="true" customHeight="true" outlineLevel="0" collapsed="false">
      <c r="A250" s="280"/>
      <c r="B250" s="70"/>
      <c r="C250" s="70"/>
      <c r="D250" s="294"/>
      <c r="E250" s="307"/>
      <c r="F250" s="316" t="s">
        <v>1487</v>
      </c>
      <c r="G250" s="313"/>
      <c r="H250" s="123"/>
      <c r="I250" s="123"/>
      <c r="J250" s="298"/>
      <c r="K250" s="283"/>
      <c r="L250" s="283"/>
      <c r="M250" s="283"/>
      <c r="N250" s="283"/>
      <c r="O250" s="283"/>
      <c r="P250" s="283"/>
      <c r="Q250" s="283"/>
      <c r="R250" s="283"/>
      <c r="S250" s="283"/>
      <c r="T250" s="283"/>
      <c r="U250" s="283"/>
      <c r="V250" s="284"/>
      <c r="W250" s="284"/>
    </row>
    <row r="251" s="43" customFormat="true" ht="15" hidden="true" customHeight="true" outlineLevel="0" collapsed="false">
      <c r="A251" s="280"/>
      <c r="B251" s="70"/>
      <c r="C251" s="70"/>
      <c r="D251" s="294"/>
      <c r="E251" s="307"/>
      <c r="F251" s="316" t="s">
        <v>1414</v>
      </c>
      <c r="G251" s="313"/>
      <c r="H251" s="123"/>
      <c r="I251" s="123"/>
      <c r="J251" s="298"/>
      <c r="K251" s="283"/>
      <c r="L251" s="283"/>
      <c r="M251" s="283"/>
      <c r="N251" s="283"/>
      <c r="O251" s="283"/>
      <c r="P251" s="283"/>
      <c r="Q251" s="283"/>
      <c r="R251" s="283"/>
      <c r="S251" s="283"/>
      <c r="T251" s="283"/>
      <c r="U251" s="283"/>
      <c r="V251" s="284"/>
      <c r="W251" s="284"/>
    </row>
    <row r="252" s="43" customFormat="true" ht="15.75" hidden="true" customHeight="false" outlineLevel="0" collapsed="false">
      <c r="A252" s="280"/>
      <c r="B252" s="70"/>
      <c r="C252" s="70"/>
      <c r="D252" s="294"/>
      <c r="E252" s="307"/>
      <c r="F252" s="316" t="s">
        <v>1416</v>
      </c>
      <c r="G252" s="313"/>
      <c r="H252" s="123"/>
      <c r="I252" s="123"/>
      <c r="J252" s="298"/>
      <c r="K252" s="283" t="str">
        <f aca="false">TEXT(E252,E252)</f>
        <v/>
      </c>
      <c r="L252" s="283" t="str">
        <f aca="false">IF(ISBLANK(E252),"",IF(AND(ISNA(VLOOKUP(E252,'Country &amp; Service Codes'!E:E,1,FALSE())),ISNA(VLOOKUP(K252,'Country &amp; Service Codes'!E:E,1,FALSE()))),1,0))</f>
        <v/>
      </c>
      <c r="M252" s="283" t="n">
        <f aca="false">IF(ISBLANK(F252),"",IF(ISNA(VLOOKUP(UPPER(F252),'Country &amp; Service Codes'!B:B,1,FALSE())),1,0))</f>
        <v>0</v>
      </c>
      <c r="N252" s="283" t="n">
        <f aca="false">IF(AND(OR(E252&lt;&gt;"",F252&lt;&gt;""),AND(ISBLANK(H252),ISBLANK(I252))),1,0)</f>
        <v>1</v>
      </c>
      <c r="O252" s="283" t="n">
        <f aca="false">IF(AND(OR(H252&lt;&gt;"",I252&lt;&gt;""),OR(ISBLANK(E252),ISBLANK(F252))),1,0)</f>
        <v>0</v>
      </c>
      <c r="P252" s="283"/>
      <c r="Q252" s="283"/>
      <c r="R252" s="283"/>
      <c r="S252" s="283"/>
      <c r="T252" s="283"/>
      <c r="U252" s="283"/>
      <c r="V252" s="284"/>
      <c r="W252" s="284"/>
    </row>
    <row r="253" s="43" customFormat="true" ht="15.75" hidden="true" customHeight="false" outlineLevel="0" collapsed="false">
      <c r="A253" s="280"/>
      <c r="B253" s="70"/>
      <c r="C253" s="70"/>
      <c r="D253" s="294"/>
      <c r="E253" s="307"/>
      <c r="F253" s="316" t="s">
        <v>1418</v>
      </c>
      <c r="G253" s="313"/>
      <c r="H253" s="123"/>
      <c r="I253" s="123"/>
      <c r="J253" s="298"/>
      <c r="K253" s="283" t="str">
        <f aca="false">TEXT(E253,E253)</f>
        <v/>
      </c>
      <c r="L253" s="283" t="str">
        <f aca="false">IF(ISBLANK(E253),"",IF(AND(ISNA(VLOOKUP(E253,'Country &amp; Service Codes'!E:E,1,FALSE())),ISNA(VLOOKUP(K253,'Country &amp; Service Codes'!E:E,1,FALSE()))),1,0))</f>
        <v/>
      </c>
      <c r="M253" s="283" t="n">
        <f aca="false">IF(ISBLANK(F253),"",IF(ISNA(VLOOKUP(UPPER(F253),'Country &amp; Service Codes'!B:B,1,FALSE())),1,0))</f>
        <v>0</v>
      </c>
      <c r="N253" s="283" t="n">
        <f aca="false">IF(AND(OR(E253&lt;&gt;"",F253&lt;&gt;""),AND(ISBLANK(H253),ISBLANK(I253))),1,0)</f>
        <v>1</v>
      </c>
      <c r="O253" s="283" t="n">
        <f aca="false">IF(AND(OR(H253&lt;&gt;"",I253&lt;&gt;""),OR(ISBLANK(E253),ISBLANK(F253))),1,0)</f>
        <v>0</v>
      </c>
      <c r="P253" s="283"/>
      <c r="Q253" s="283"/>
      <c r="R253" s="283"/>
      <c r="S253" s="283"/>
      <c r="T253" s="283"/>
      <c r="U253" s="283"/>
      <c r="V253" s="284"/>
      <c r="W253" s="284"/>
    </row>
    <row r="254" s="43" customFormat="true" ht="15.75" hidden="false" customHeight="false" outlineLevel="0" collapsed="false">
      <c r="A254" s="280"/>
      <c r="B254" s="70"/>
      <c r="C254" s="70"/>
      <c r="D254" s="317" t="n">
        <v>1</v>
      </c>
      <c r="E254" s="318"/>
      <c r="F254" s="319"/>
      <c r="G254" s="319"/>
      <c r="H254" s="320"/>
      <c r="I254" s="320"/>
      <c r="J254" s="298" t="str">
        <f aca="false">IF(AND(L254=1,M254=1),Messages!$A$2,IF(L254=1,Messages!$A$3,IF(N254=1,Messages!$A$5,IF(O254=1,Messages!$A$6,IF(M254=1,Messages!$A$4,"OK")))))</f>
        <v>OK</v>
      </c>
      <c r="K254" s="283" t="str">
        <f aca="false">TEXT(E254,E254)</f>
        <v/>
      </c>
      <c r="L254" s="283" t="str">
        <f aca="false">IF(ISBLANK(E254),"",IF(AND(ISNA(VLOOKUP(E254,'Country &amp; Service Codes'!E:E,1,FALSE())),ISNA(VLOOKUP(K254,'Country &amp; Service Codes'!E:E,1,FALSE()))),1,0))</f>
        <v/>
      </c>
      <c r="M254" s="283" t="str">
        <f aca="false">IF(ISBLANK(F254),"",IF(ISNA(VLOOKUP(UPPER(F254),'Country &amp; Service Codes'!B:B,1,FALSE())),1,0))</f>
        <v/>
      </c>
      <c r="N254" s="283" t="n">
        <f aca="false">IF(AND(OR(E254&lt;&gt;"",F254&lt;&gt;""),AND(ISBLANK(H254),ISBLANK(I254))),1,0)</f>
        <v>0</v>
      </c>
      <c r="O254" s="283" t="n">
        <f aca="false">IF(AND(OR(H254&lt;&gt;"",I254&lt;&gt;""),OR(ISBLANK(E254),ISBLANK(F254))),1,0)</f>
        <v>0</v>
      </c>
      <c r="P254" s="283"/>
      <c r="Q254" s="283"/>
      <c r="R254" s="283"/>
      <c r="S254" s="283"/>
      <c r="T254" s="283"/>
      <c r="U254" s="283"/>
      <c r="V254" s="284"/>
      <c r="W254" s="284"/>
    </row>
    <row r="255" s="43" customFormat="true" ht="15.75" hidden="false" customHeight="false" outlineLevel="0" collapsed="false">
      <c r="A255" s="280"/>
      <c r="B255" s="70"/>
      <c r="C255" s="70"/>
      <c r="D255" s="317" t="n">
        <v>2</v>
      </c>
      <c r="E255" s="321"/>
      <c r="F255" s="319"/>
      <c r="G255" s="319"/>
      <c r="H255" s="320"/>
      <c r="I255" s="320"/>
      <c r="J255" s="298" t="str">
        <f aca="false">IF(AND(L255=1,M255=1),Messages!$A$2,IF(L255=1,Messages!$A$3,IF(N255=1,Messages!$A$5,IF(O255=1,Messages!$A$6,IF(M255=1,Messages!$A$4,"OK")))))</f>
        <v>OK</v>
      </c>
      <c r="K255" s="283" t="str">
        <f aca="false">TEXT(E255,E255)</f>
        <v/>
      </c>
      <c r="L255" s="283" t="str">
        <f aca="false">IF(ISBLANK(E255),"",IF(AND(ISNA(VLOOKUP(E255,'Country &amp; Service Codes'!E:E,1,FALSE())),ISNA(VLOOKUP(K255,'Country &amp; Service Codes'!E:E,1,FALSE()))),1,0))</f>
        <v/>
      </c>
      <c r="M255" s="283" t="str">
        <f aca="false">IF(ISBLANK(F255),"",IF(ISNA(VLOOKUP(UPPER(F255),'Country &amp; Service Codes'!B:B,1,FALSE())),1,0))</f>
        <v/>
      </c>
      <c r="N255" s="283" t="n">
        <f aca="false">IF(AND(OR(E255&lt;&gt;"",F255&lt;&gt;""),AND(ISBLANK(H255),ISBLANK(I255))),1,0)</f>
        <v>0</v>
      </c>
      <c r="O255" s="283" t="n">
        <f aca="false">IF(AND(OR(H255&lt;&gt;"",I255&lt;&gt;""),OR(ISBLANK(E255),ISBLANK(F255))),1,0)</f>
        <v>0</v>
      </c>
      <c r="P255" s="283"/>
      <c r="Q255" s="283"/>
      <c r="R255" s="283"/>
      <c r="S255" s="283"/>
      <c r="T255" s="283"/>
      <c r="U255" s="283"/>
      <c r="V255" s="284"/>
      <c r="W255" s="284"/>
    </row>
    <row r="256" s="43" customFormat="true" ht="15.75" hidden="false" customHeight="false" outlineLevel="0" collapsed="false">
      <c r="A256" s="280"/>
      <c r="B256" s="70"/>
      <c r="C256" s="70"/>
      <c r="D256" s="317" t="n">
        <v>3</v>
      </c>
      <c r="E256" s="318"/>
      <c r="F256" s="319"/>
      <c r="G256" s="319"/>
      <c r="H256" s="320"/>
      <c r="I256" s="320"/>
      <c r="J256" s="298" t="str">
        <f aca="false">IF(AND(L256=1,M256=1),Messages!$A$2,IF(L256=1,Messages!$A$3,IF(N256=1,Messages!$A$5,IF(O256=1,Messages!$A$6,IF(M256=1,Messages!$A$4,"OK")))))</f>
        <v>OK</v>
      </c>
      <c r="K256" s="283" t="str">
        <f aca="false">TEXT(E256,E256)</f>
        <v/>
      </c>
      <c r="L256" s="283" t="str">
        <f aca="false">IF(ISBLANK(E256),"",IF(AND(ISNA(VLOOKUP(E256,'Country &amp; Service Codes'!E:E,1,FALSE())),ISNA(VLOOKUP(K256,'Country &amp; Service Codes'!E:E,1,FALSE()))),1,0))</f>
        <v/>
      </c>
      <c r="M256" s="283" t="str">
        <f aca="false">IF(ISBLANK(F256),"",IF(ISNA(VLOOKUP(UPPER(F256),'Country &amp; Service Codes'!B:B,1,FALSE())),1,0))</f>
        <v/>
      </c>
      <c r="N256" s="283" t="n">
        <f aca="false">IF(AND(OR(E256&lt;&gt;"",F256&lt;&gt;""),AND(ISBLANK(H256),ISBLANK(I256))),1,0)</f>
        <v>0</v>
      </c>
      <c r="O256" s="283" t="n">
        <f aca="false">IF(AND(OR(H256&lt;&gt;"",I256&lt;&gt;""),OR(ISBLANK(E256),ISBLANK(F256))),1,0)</f>
        <v>0</v>
      </c>
      <c r="P256" s="283"/>
      <c r="Q256" s="283"/>
      <c r="R256" s="283"/>
      <c r="S256" s="283"/>
      <c r="T256" s="283"/>
      <c r="U256" s="283"/>
      <c r="V256" s="284"/>
      <c r="W256" s="284"/>
    </row>
    <row r="257" s="43" customFormat="true" ht="15.75" hidden="false" customHeight="false" outlineLevel="0" collapsed="false">
      <c r="A257" s="280"/>
      <c r="B257" s="70"/>
      <c r="C257" s="70"/>
      <c r="D257" s="317" t="n">
        <v>4</v>
      </c>
      <c r="E257" s="321"/>
      <c r="F257" s="319"/>
      <c r="G257" s="319"/>
      <c r="H257" s="320"/>
      <c r="I257" s="320"/>
      <c r="J257" s="298" t="str">
        <f aca="false">IF(AND(L257=1,M257=1),Messages!$A$2,IF(L257=1,Messages!$A$3,IF(N257=1,Messages!$A$5,IF(O257=1,Messages!$A$6,IF(M257=1,Messages!$A$4,"OK")))))</f>
        <v>OK</v>
      </c>
      <c r="K257" s="283" t="str">
        <f aca="false">TEXT(E257,E257)</f>
        <v/>
      </c>
      <c r="L257" s="283" t="str">
        <f aca="false">IF(ISBLANK(E257),"",IF(AND(ISNA(VLOOKUP(E257,'Country &amp; Service Codes'!E:E,1,FALSE())),ISNA(VLOOKUP(K257,'Country &amp; Service Codes'!E:E,1,FALSE()))),1,0))</f>
        <v/>
      </c>
      <c r="M257" s="283" t="str">
        <f aca="false">IF(ISBLANK(F257),"",IF(ISNA(VLOOKUP(UPPER(F257),'Country &amp; Service Codes'!B:B,1,FALSE())),1,0))</f>
        <v/>
      </c>
      <c r="N257" s="283" t="n">
        <f aca="false">IF(AND(OR(E257&lt;&gt;"",F257&lt;&gt;""),AND(ISBLANK(H257),ISBLANK(I257))),1,0)</f>
        <v>0</v>
      </c>
      <c r="O257" s="283" t="n">
        <f aca="false">IF(AND(OR(H257&lt;&gt;"",I257&lt;&gt;""),OR(ISBLANK(E257),ISBLANK(F257))),1,0)</f>
        <v>0</v>
      </c>
      <c r="P257" s="283"/>
      <c r="Q257" s="283"/>
      <c r="R257" s="283"/>
      <c r="S257" s="283"/>
      <c r="T257" s="283"/>
      <c r="U257" s="283"/>
      <c r="V257" s="284"/>
      <c r="W257" s="284"/>
    </row>
    <row r="258" s="43" customFormat="true" ht="15.75" hidden="false" customHeight="false" outlineLevel="0" collapsed="false">
      <c r="A258" s="280"/>
      <c r="B258" s="70"/>
      <c r="C258" s="70"/>
      <c r="D258" s="317" t="n">
        <v>5</v>
      </c>
      <c r="E258" s="321"/>
      <c r="F258" s="319"/>
      <c r="G258" s="319"/>
      <c r="H258" s="320"/>
      <c r="I258" s="320"/>
      <c r="J258" s="298" t="str">
        <f aca="false">IF(AND(L258=1,M258=1),Messages!$A$2,IF(L258=1,Messages!$A$3,IF(N258=1,Messages!$A$5,IF(O258=1,Messages!$A$6,IF(M258=1,Messages!$A$4,"OK")))))</f>
        <v>OK</v>
      </c>
      <c r="K258" s="283" t="str">
        <f aca="false">TEXT(E258,E258)</f>
        <v/>
      </c>
      <c r="L258" s="283" t="str">
        <f aca="false">IF(ISBLANK(E258),"",IF(AND(ISNA(VLOOKUP(E258,'Country &amp; Service Codes'!E:E,1,FALSE())),ISNA(VLOOKUP(K258,'Country &amp; Service Codes'!E:E,1,FALSE()))),1,0))</f>
        <v/>
      </c>
      <c r="M258" s="283" t="str">
        <f aca="false">IF(ISBLANK(F258),"",IF(ISNA(VLOOKUP(UPPER(F258),'Country &amp; Service Codes'!B:B,1,FALSE())),1,0))</f>
        <v/>
      </c>
      <c r="N258" s="283" t="n">
        <f aca="false">IF(AND(OR(E258&lt;&gt;"",F258&lt;&gt;""),AND(ISBLANK(H258),ISBLANK(I258))),1,0)</f>
        <v>0</v>
      </c>
      <c r="O258" s="283" t="n">
        <f aca="false">IF(AND(OR(H258&lt;&gt;"",I258&lt;&gt;""),OR(ISBLANK(E258),ISBLANK(F258))),1,0)</f>
        <v>0</v>
      </c>
      <c r="P258" s="283"/>
      <c r="Q258" s="283"/>
      <c r="R258" s="283"/>
      <c r="S258" s="283"/>
      <c r="T258" s="283"/>
      <c r="U258" s="283"/>
      <c r="V258" s="284"/>
      <c r="W258" s="284"/>
    </row>
    <row r="259" s="43" customFormat="true" ht="15.75" hidden="false" customHeight="false" outlineLevel="0" collapsed="false">
      <c r="A259" s="280"/>
      <c r="B259" s="70"/>
      <c r="C259" s="70"/>
      <c r="D259" s="317" t="n">
        <v>6</v>
      </c>
      <c r="E259" s="321"/>
      <c r="F259" s="319"/>
      <c r="G259" s="319"/>
      <c r="H259" s="320"/>
      <c r="I259" s="320"/>
      <c r="J259" s="298" t="str">
        <f aca="false">IF(AND(L259=1,M259=1),Messages!$A$2,IF(L259=1,Messages!$A$3,IF(N259=1,Messages!$A$5,IF(O259=1,Messages!$A$6,IF(M259=1,Messages!$A$4,"OK")))))</f>
        <v>OK</v>
      </c>
      <c r="K259" s="283" t="str">
        <f aca="false">TEXT(E259,E259)</f>
        <v/>
      </c>
      <c r="L259" s="283" t="str">
        <f aca="false">IF(ISBLANK(E259),"",IF(AND(ISNA(VLOOKUP(E259,'Country &amp; Service Codes'!E:E,1,FALSE())),ISNA(VLOOKUP(K259,'Country &amp; Service Codes'!E:E,1,FALSE()))),1,0))</f>
        <v/>
      </c>
      <c r="M259" s="283" t="str">
        <f aca="false">IF(ISBLANK(F259),"",IF(ISNA(VLOOKUP(UPPER(F259),'Country &amp; Service Codes'!B:B,1,FALSE())),1,0))</f>
        <v/>
      </c>
      <c r="N259" s="283" t="n">
        <f aca="false">IF(AND(OR(E259&lt;&gt;"",F259&lt;&gt;""),AND(ISBLANK(H259),ISBLANK(I259))),1,0)</f>
        <v>0</v>
      </c>
      <c r="O259" s="283" t="n">
        <f aca="false">IF(AND(OR(H259&lt;&gt;"",I259&lt;&gt;""),OR(ISBLANK(E259),ISBLANK(F259))),1,0)</f>
        <v>0</v>
      </c>
      <c r="P259" s="283"/>
      <c r="Q259" s="283"/>
      <c r="R259" s="283"/>
      <c r="S259" s="283"/>
      <c r="T259" s="283"/>
      <c r="U259" s="283"/>
      <c r="V259" s="284"/>
      <c r="W259" s="284"/>
    </row>
    <row r="260" s="43" customFormat="true" ht="15.75" hidden="false" customHeight="false" outlineLevel="0" collapsed="false">
      <c r="A260" s="280"/>
      <c r="B260" s="70"/>
      <c r="C260" s="70"/>
      <c r="D260" s="317" t="n">
        <v>7</v>
      </c>
      <c r="E260" s="321"/>
      <c r="F260" s="319"/>
      <c r="G260" s="319"/>
      <c r="H260" s="320"/>
      <c r="I260" s="320"/>
      <c r="J260" s="298" t="str">
        <f aca="false">IF(AND(L260=1,M260=1),Messages!$A$2,IF(L260=1,Messages!$A$3,IF(N260=1,Messages!$A$5,IF(O260=1,Messages!$A$6,IF(M260=1,Messages!$A$4,"OK")))))</f>
        <v>OK</v>
      </c>
      <c r="K260" s="283" t="str">
        <f aca="false">TEXT(E260,E260)</f>
        <v/>
      </c>
      <c r="L260" s="283" t="str">
        <f aca="false">IF(ISBLANK(E260),"",IF(AND(ISNA(VLOOKUP(E260,'Country &amp; Service Codes'!E:E,1,FALSE())),ISNA(VLOOKUP(K260,'Country &amp; Service Codes'!E:E,1,FALSE()))),1,0))</f>
        <v/>
      </c>
      <c r="M260" s="283" t="str">
        <f aca="false">IF(ISBLANK(F260),"",IF(ISNA(VLOOKUP(UPPER(F260),'Country &amp; Service Codes'!B:B,1,FALSE())),1,0))</f>
        <v/>
      </c>
      <c r="N260" s="283" t="n">
        <f aca="false">IF(AND(OR(E260&lt;&gt;"",F260&lt;&gt;""),AND(ISBLANK(H260),ISBLANK(I260))),1,0)</f>
        <v>0</v>
      </c>
      <c r="O260" s="283" t="n">
        <f aca="false">IF(AND(OR(H260&lt;&gt;"",I260&lt;&gt;""),OR(ISBLANK(E260),ISBLANK(F260))),1,0)</f>
        <v>0</v>
      </c>
      <c r="P260" s="283"/>
      <c r="Q260" s="283"/>
      <c r="R260" s="283"/>
      <c r="S260" s="283"/>
      <c r="T260" s="283"/>
      <c r="U260" s="283"/>
      <c r="V260" s="284"/>
      <c r="W260" s="284"/>
    </row>
    <row r="261" s="43" customFormat="true" ht="15.75" hidden="false" customHeight="false" outlineLevel="0" collapsed="false">
      <c r="A261" s="280"/>
      <c r="B261" s="70"/>
      <c r="C261" s="70"/>
      <c r="D261" s="317" t="n">
        <v>8</v>
      </c>
      <c r="E261" s="321"/>
      <c r="F261" s="319"/>
      <c r="G261" s="319"/>
      <c r="H261" s="320"/>
      <c r="I261" s="320"/>
      <c r="J261" s="298" t="str">
        <f aca="false">IF(AND(L261=1,M261=1),Messages!$A$2,IF(L261=1,Messages!$A$3,IF(N261=1,Messages!$A$5,IF(O261=1,Messages!$A$6,IF(M261=1,Messages!$A$4,"OK")))))</f>
        <v>OK</v>
      </c>
      <c r="K261" s="283" t="str">
        <f aca="false">TEXT(E261,E261)</f>
        <v/>
      </c>
      <c r="L261" s="283" t="str">
        <f aca="false">IF(ISBLANK(E261),"",IF(AND(ISNA(VLOOKUP(E261,'Country &amp; Service Codes'!E:E,1,FALSE())),ISNA(VLOOKUP(K261,'Country &amp; Service Codes'!E:E,1,FALSE()))),1,0))</f>
        <v/>
      </c>
      <c r="M261" s="283" t="str">
        <f aca="false">IF(ISBLANK(F261),"",IF(ISNA(VLOOKUP(UPPER(F261),'Country &amp; Service Codes'!B:B,1,FALSE())),1,0))</f>
        <v/>
      </c>
      <c r="N261" s="283" t="n">
        <f aca="false">IF(AND(OR(E261&lt;&gt;"",F261&lt;&gt;""),AND(ISBLANK(H261),ISBLANK(I261))),1,0)</f>
        <v>0</v>
      </c>
      <c r="O261" s="283" t="n">
        <f aca="false">IF(AND(OR(H261&lt;&gt;"",I261&lt;&gt;""),OR(ISBLANK(E261),ISBLANK(F261))),1,0)</f>
        <v>0</v>
      </c>
      <c r="P261" s="283"/>
      <c r="Q261" s="283"/>
      <c r="R261" s="283"/>
      <c r="S261" s="283"/>
      <c r="T261" s="283"/>
      <c r="U261" s="283"/>
      <c r="V261" s="284"/>
      <c r="W261" s="284"/>
    </row>
    <row r="262" s="43" customFormat="true" ht="15.75" hidden="false" customHeight="false" outlineLevel="0" collapsed="false">
      <c r="A262" s="280"/>
      <c r="B262" s="70"/>
      <c r="C262" s="70"/>
      <c r="D262" s="317" t="n">
        <v>9</v>
      </c>
      <c r="E262" s="321"/>
      <c r="F262" s="319"/>
      <c r="G262" s="319"/>
      <c r="H262" s="320"/>
      <c r="I262" s="320"/>
      <c r="J262" s="298" t="str">
        <f aca="false">IF(AND(L262=1,M262=1),Messages!$A$2,IF(L262=1,Messages!$A$3,IF(N262=1,Messages!$A$5,IF(O262=1,Messages!$A$6,IF(M262=1,Messages!$A$4,"OK")))))</f>
        <v>OK</v>
      </c>
      <c r="K262" s="283" t="str">
        <f aca="false">TEXT(E262,E262)</f>
        <v/>
      </c>
      <c r="L262" s="283" t="str">
        <f aca="false">IF(ISBLANK(E262),"",IF(AND(ISNA(VLOOKUP(E262,'Country &amp; Service Codes'!E:E,1,FALSE())),ISNA(VLOOKUP(K262,'Country &amp; Service Codes'!E:E,1,FALSE()))),1,0))</f>
        <v/>
      </c>
      <c r="M262" s="283" t="str">
        <f aca="false">IF(ISBLANK(F262),"",IF(ISNA(VLOOKUP(UPPER(F262),'Country &amp; Service Codes'!B:B,1,FALSE())),1,0))</f>
        <v/>
      </c>
      <c r="N262" s="283" t="n">
        <f aca="false">IF(AND(OR(E262&lt;&gt;"",F262&lt;&gt;""),AND(ISBLANK(H262),ISBLANK(I262))),1,0)</f>
        <v>0</v>
      </c>
      <c r="O262" s="283" t="n">
        <f aca="false">IF(AND(OR(H262&lt;&gt;"",I262&lt;&gt;""),OR(ISBLANK(E262),ISBLANK(F262))),1,0)</f>
        <v>0</v>
      </c>
      <c r="P262" s="283"/>
      <c r="Q262" s="283"/>
      <c r="R262" s="283"/>
      <c r="S262" s="283"/>
      <c r="T262" s="283"/>
      <c r="U262" s="283"/>
      <c r="V262" s="284"/>
      <c r="W262" s="284"/>
    </row>
    <row r="263" s="43" customFormat="true" ht="15.75" hidden="false" customHeight="false" outlineLevel="0" collapsed="false">
      <c r="A263" s="280"/>
      <c r="B263" s="70"/>
      <c r="C263" s="70"/>
      <c r="D263" s="317" t="n">
        <v>10</v>
      </c>
      <c r="E263" s="321"/>
      <c r="F263" s="319"/>
      <c r="G263" s="319"/>
      <c r="H263" s="320"/>
      <c r="I263" s="320"/>
      <c r="J263" s="298" t="str">
        <f aca="false">IF(AND(L263=1,M263=1),Messages!$A$2,IF(L263=1,Messages!$A$3,IF(N263=1,Messages!$A$5,IF(O263=1,Messages!$A$6,IF(M263=1,Messages!$A$4,"OK")))))</f>
        <v>OK</v>
      </c>
      <c r="K263" s="283" t="str">
        <f aca="false">TEXT(E263,E263)</f>
        <v/>
      </c>
      <c r="L263" s="283" t="str">
        <f aca="false">IF(ISBLANK(E263),"",IF(AND(ISNA(VLOOKUP(E263,'Country &amp; Service Codes'!E:E,1,FALSE())),ISNA(VLOOKUP(K263,'Country &amp; Service Codes'!E:E,1,FALSE()))),1,0))</f>
        <v/>
      </c>
      <c r="M263" s="283" t="str">
        <f aca="false">IF(ISBLANK(F263),"",IF(ISNA(VLOOKUP(UPPER(F263),'Country &amp; Service Codes'!B:B,1,FALSE())),1,0))</f>
        <v/>
      </c>
      <c r="N263" s="283" t="n">
        <f aca="false">IF(AND(OR(E263&lt;&gt;"",F263&lt;&gt;""),AND(ISBLANK(H263),ISBLANK(I263))),1,0)</f>
        <v>0</v>
      </c>
      <c r="O263" s="283" t="n">
        <f aca="false">IF(AND(OR(H263&lt;&gt;"",I263&lt;&gt;""),OR(ISBLANK(E263),ISBLANK(F263))),1,0)</f>
        <v>0</v>
      </c>
      <c r="P263" s="283"/>
      <c r="Q263" s="283"/>
      <c r="R263" s="283"/>
      <c r="S263" s="283"/>
      <c r="T263" s="283"/>
      <c r="U263" s="283"/>
      <c r="V263" s="284"/>
      <c r="W263" s="284"/>
    </row>
    <row r="264" s="43" customFormat="true" ht="15.75" hidden="false" customHeight="false" outlineLevel="0" collapsed="false">
      <c r="A264" s="280"/>
      <c r="B264" s="70"/>
      <c r="C264" s="70"/>
      <c r="D264" s="317" t="n">
        <v>11</v>
      </c>
      <c r="E264" s="322"/>
      <c r="F264" s="319"/>
      <c r="G264" s="319"/>
      <c r="H264" s="320"/>
      <c r="I264" s="320"/>
      <c r="J264" s="298" t="str">
        <f aca="false">IF(AND(L264=1,M264=1),Messages!$A$2,IF(L264=1,Messages!$A$3,IF(N264=1,Messages!$A$5,IF(O264=1,Messages!$A$6,IF(M264=1,Messages!$A$4,"OK")))))</f>
        <v>OK</v>
      </c>
      <c r="K264" s="283" t="str">
        <f aca="false">TEXT(E264,E264)</f>
        <v/>
      </c>
      <c r="L264" s="283" t="str">
        <f aca="false">IF(ISBLANK(E264),"",IF(AND(ISNA(VLOOKUP(E264,'Country &amp; Service Codes'!E:E,1,FALSE())),ISNA(VLOOKUP(K264,'Country &amp; Service Codes'!E:E,1,FALSE()))),1,0))</f>
        <v/>
      </c>
      <c r="M264" s="283" t="str">
        <f aca="false">IF(ISBLANK(F264),"",IF(ISNA(VLOOKUP(UPPER(F264),'Country &amp; Service Codes'!B:B,1,FALSE())),1,0))</f>
        <v/>
      </c>
      <c r="N264" s="283" t="n">
        <f aca="false">IF(AND(OR(E264&lt;&gt;"",F264&lt;&gt;""),AND(ISBLANK(H264),ISBLANK(I264))),1,0)</f>
        <v>0</v>
      </c>
      <c r="O264" s="283" t="n">
        <f aca="false">IF(AND(OR(H264&lt;&gt;"",I264&lt;&gt;""),OR(ISBLANK(E264),ISBLANK(F264))),1,0)</f>
        <v>0</v>
      </c>
      <c r="P264" s="283"/>
      <c r="Q264" s="283"/>
      <c r="R264" s="283"/>
      <c r="S264" s="283"/>
      <c r="T264" s="283"/>
      <c r="U264" s="283"/>
      <c r="V264" s="284"/>
      <c r="W264" s="284"/>
    </row>
    <row r="265" s="43" customFormat="true" ht="15.75" hidden="false" customHeight="false" outlineLevel="0" collapsed="false">
      <c r="A265" s="280"/>
      <c r="B265" s="70"/>
      <c r="C265" s="70"/>
      <c r="D265" s="317" t="n">
        <v>12</v>
      </c>
      <c r="E265" s="322"/>
      <c r="F265" s="319"/>
      <c r="G265" s="319"/>
      <c r="H265" s="320"/>
      <c r="I265" s="320"/>
      <c r="J265" s="298" t="str">
        <f aca="false">IF(AND(L265=1,M265=1),Messages!$A$2,IF(L265=1,Messages!$A$3,IF(N265=1,Messages!$A$5,IF(O265=1,Messages!$A$6,IF(M265=1,Messages!$A$4,"OK")))))</f>
        <v>OK</v>
      </c>
      <c r="K265" s="283" t="str">
        <f aca="false">TEXT(E265,E265)</f>
        <v/>
      </c>
      <c r="L265" s="283" t="str">
        <f aca="false">IF(ISBLANK(E265),"",IF(AND(ISNA(VLOOKUP(E265,'Country &amp; Service Codes'!E:E,1,FALSE())),ISNA(VLOOKUP(K265,'Country &amp; Service Codes'!E:E,1,FALSE()))),1,0))</f>
        <v/>
      </c>
      <c r="M265" s="283" t="str">
        <f aca="false">IF(ISBLANK(F265),"",IF(ISNA(VLOOKUP(UPPER(F265),'Country &amp; Service Codes'!B:B,1,FALSE())),1,0))</f>
        <v/>
      </c>
      <c r="N265" s="283" t="n">
        <f aca="false">IF(AND(OR(E265&lt;&gt;"",F265&lt;&gt;""),AND(ISBLANK(H265),ISBLANK(I265))),1,0)</f>
        <v>0</v>
      </c>
      <c r="O265" s="283" t="n">
        <f aca="false">IF(AND(OR(H265&lt;&gt;"",I265&lt;&gt;""),OR(ISBLANK(E265),ISBLANK(F265))),1,0)</f>
        <v>0</v>
      </c>
      <c r="P265" s="283"/>
      <c r="Q265" s="283"/>
      <c r="R265" s="283"/>
      <c r="S265" s="283"/>
      <c r="T265" s="283"/>
      <c r="U265" s="283"/>
      <c r="V265" s="284"/>
      <c r="W265" s="284"/>
    </row>
    <row r="266" s="43" customFormat="true" ht="15.75" hidden="false" customHeight="false" outlineLevel="0" collapsed="false">
      <c r="A266" s="280"/>
      <c r="B266" s="70"/>
      <c r="C266" s="70"/>
      <c r="D266" s="317" t="n">
        <v>13</v>
      </c>
      <c r="E266" s="322"/>
      <c r="F266" s="319"/>
      <c r="G266" s="319"/>
      <c r="H266" s="320"/>
      <c r="I266" s="320"/>
      <c r="J266" s="298" t="str">
        <f aca="false">IF(AND(L266=1,M266=1),Messages!$A$2,IF(L266=1,Messages!$A$3,IF(N266=1,Messages!$A$5,IF(O266=1,Messages!$A$6,IF(M266=1,Messages!$A$4,"OK")))))</f>
        <v>OK</v>
      </c>
      <c r="K266" s="283" t="str">
        <f aca="false">TEXT(E266,E266)</f>
        <v/>
      </c>
      <c r="L266" s="283" t="str">
        <f aca="false">IF(ISBLANK(E266),"",IF(AND(ISNA(VLOOKUP(E266,'Country &amp; Service Codes'!E:E,1,FALSE())),ISNA(VLOOKUP(K266,'Country &amp; Service Codes'!E:E,1,FALSE()))),1,0))</f>
        <v/>
      </c>
      <c r="M266" s="283" t="str">
        <f aca="false">IF(ISBLANK(F266),"",IF(ISNA(VLOOKUP(UPPER(F266),'Country &amp; Service Codes'!B:B,1,FALSE())),1,0))</f>
        <v/>
      </c>
      <c r="N266" s="283" t="n">
        <f aca="false">IF(AND(OR(E266&lt;&gt;"",F266&lt;&gt;""),AND(ISBLANK(H266),ISBLANK(I266))),1,0)</f>
        <v>0</v>
      </c>
      <c r="O266" s="283" t="n">
        <f aca="false">IF(AND(OR(H266&lt;&gt;"",I266&lt;&gt;""),OR(ISBLANK(E266),ISBLANK(F266))),1,0)</f>
        <v>0</v>
      </c>
      <c r="P266" s="283"/>
      <c r="Q266" s="283"/>
      <c r="R266" s="283"/>
      <c r="S266" s="283"/>
      <c r="T266" s="283"/>
      <c r="U266" s="283"/>
      <c r="V266" s="284"/>
      <c r="W266" s="284"/>
    </row>
    <row r="267" s="43" customFormat="true" ht="15.75" hidden="false" customHeight="false" outlineLevel="0" collapsed="false">
      <c r="A267" s="280"/>
      <c r="B267" s="70"/>
      <c r="C267" s="70"/>
      <c r="D267" s="317" t="n">
        <v>14</v>
      </c>
      <c r="E267" s="322"/>
      <c r="F267" s="319"/>
      <c r="G267" s="319"/>
      <c r="H267" s="320"/>
      <c r="I267" s="320"/>
      <c r="J267" s="298" t="str">
        <f aca="false">IF(AND(L267=1,M267=1),Messages!$A$2,IF(L267=1,Messages!$A$3,IF(N267=1,Messages!$A$5,IF(O267=1,Messages!$A$6,IF(M267=1,Messages!$A$4,"OK")))))</f>
        <v>OK</v>
      </c>
      <c r="K267" s="283" t="str">
        <f aca="false">TEXT(E267,E267)</f>
        <v/>
      </c>
      <c r="L267" s="283" t="str">
        <f aca="false">IF(ISBLANK(E267),"",IF(AND(ISNA(VLOOKUP(E267,'Country &amp; Service Codes'!E:E,1,FALSE())),ISNA(VLOOKUP(K267,'Country &amp; Service Codes'!E:E,1,FALSE()))),1,0))</f>
        <v/>
      </c>
      <c r="M267" s="283" t="str">
        <f aca="false">IF(ISBLANK(F267),"",IF(ISNA(VLOOKUP(UPPER(F267),'Country &amp; Service Codes'!B:B,1,FALSE())),1,0))</f>
        <v/>
      </c>
      <c r="N267" s="283" t="n">
        <f aca="false">IF(AND(OR(E267&lt;&gt;"",F267&lt;&gt;""),AND(ISBLANK(H267),ISBLANK(I267))),1,0)</f>
        <v>0</v>
      </c>
      <c r="O267" s="283" t="n">
        <f aca="false">IF(AND(OR(H267&lt;&gt;"",I267&lt;&gt;""),OR(ISBLANK(E267),ISBLANK(F267))),1,0)</f>
        <v>0</v>
      </c>
      <c r="P267" s="283"/>
      <c r="Q267" s="283"/>
      <c r="R267" s="283"/>
      <c r="S267" s="283"/>
      <c r="T267" s="283"/>
      <c r="U267" s="283"/>
      <c r="V267" s="284"/>
      <c r="W267" s="284"/>
    </row>
    <row r="268" s="43" customFormat="true" ht="15.75" hidden="false" customHeight="false" outlineLevel="0" collapsed="false">
      <c r="A268" s="280"/>
      <c r="B268" s="70"/>
      <c r="C268" s="70"/>
      <c r="D268" s="317" t="n">
        <v>15</v>
      </c>
      <c r="E268" s="322"/>
      <c r="F268" s="319"/>
      <c r="G268" s="319"/>
      <c r="H268" s="320"/>
      <c r="I268" s="320"/>
      <c r="J268" s="298" t="str">
        <f aca="false">IF(AND(L268=1,M268=1),Messages!$A$2,IF(L268=1,Messages!$A$3,IF(N268=1,Messages!$A$5,IF(O268=1,Messages!$A$6,IF(M268=1,Messages!$A$4,"OK")))))</f>
        <v>OK</v>
      </c>
      <c r="K268" s="283" t="str">
        <f aca="false">TEXT(E268,E268)</f>
        <v/>
      </c>
      <c r="L268" s="283" t="str">
        <f aca="false">IF(ISBLANK(E268),"",IF(AND(ISNA(VLOOKUP(E268,'Country &amp; Service Codes'!E:E,1,FALSE())),ISNA(VLOOKUP(K268,'Country &amp; Service Codes'!E:E,1,FALSE()))),1,0))</f>
        <v/>
      </c>
      <c r="M268" s="283" t="str">
        <f aca="false">IF(ISBLANK(F268),"",IF(ISNA(VLOOKUP(UPPER(F268),'Country &amp; Service Codes'!B:B,1,FALSE())),1,0))</f>
        <v/>
      </c>
      <c r="N268" s="283" t="n">
        <f aca="false">IF(AND(OR(E268&lt;&gt;"",F268&lt;&gt;""),AND(ISBLANK(H268),ISBLANK(I268))),1,0)</f>
        <v>0</v>
      </c>
      <c r="O268" s="283" t="n">
        <f aca="false">IF(AND(OR(H268&lt;&gt;"",I268&lt;&gt;""),OR(ISBLANK(E268),ISBLANK(F268))),1,0)</f>
        <v>0</v>
      </c>
      <c r="P268" s="283"/>
      <c r="Q268" s="283"/>
      <c r="R268" s="283"/>
      <c r="S268" s="283"/>
      <c r="T268" s="283"/>
      <c r="U268" s="283"/>
      <c r="V268" s="284"/>
      <c r="W268" s="284"/>
    </row>
    <row r="269" s="43" customFormat="true" ht="15.75" hidden="false" customHeight="false" outlineLevel="0" collapsed="false">
      <c r="A269" s="280"/>
      <c r="B269" s="70"/>
      <c r="C269" s="70"/>
      <c r="D269" s="317" t="n">
        <v>16</v>
      </c>
      <c r="E269" s="322"/>
      <c r="F269" s="319"/>
      <c r="G269" s="319"/>
      <c r="H269" s="320"/>
      <c r="I269" s="320"/>
      <c r="J269" s="298" t="str">
        <f aca="false">IF(AND(L269=1,M269=1),Messages!$A$2,IF(L269=1,Messages!$A$3,IF(N269=1,Messages!$A$5,IF(O269=1,Messages!$A$6,IF(M269=1,Messages!$A$4,"OK")))))</f>
        <v>OK</v>
      </c>
      <c r="K269" s="283" t="str">
        <f aca="false">TEXT(E269,E269)</f>
        <v/>
      </c>
      <c r="L269" s="283" t="str">
        <f aca="false">IF(ISBLANK(E269),"",IF(AND(ISNA(VLOOKUP(E269,'Country &amp; Service Codes'!E:E,1,FALSE())),ISNA(VLOOKUP(K269,'Country &amp; Service Codes'!E:E,1,FALSE()))),1,0))</f>
        <v/>
      </c>
      <c r="M269" s="283" t="str">
        <f aca="false">IF(ISBLANK(F269),"",IF(ISNA(VLOOKUP(UPPER(F269),'Country &amp; Service Codes'!B:B,1,FALSE())),1,0))</f>
        <v/>
      </c>
      <c r="N269" s="283" t="n">
        <f aca="false">IF(AND(OR(E269&lt;&gt;"",F269&lt;&gt;""),AND(ISBLANK(H269),ISBLANK(I269))),1,0)</f>
        <v>0</v>
      </c>
      <c r="O269" s="283" t="n">
        <f aca="false">IF(AND(OR(H269&lt;&gt;"",I269&lt;&gt;""),OR(ISBLANK(E269),ISBLANK(F269))),1,0)</f>
        <v>0</v>
      </c>
      <c r="P269" s="283"/>
      <c r="Q269" s="283"/>
      <c r="R269" s="283"/>
      <c r="S269" s="283"/>
      <c r="T269" s="283"/>
      <c r="U269" s="283"/>
      <c r="V269" s="284"/>
      <c r="W269" s="284"/>
    </row>
    <row r="270" s="43" customFormat="true" ht="15.75" hidden="false" customHeight="false" outlineLevel="0" collapsed="false">
      <c r="A270" s="280"/>
      <c r="B270" s="70"/>
      <c r="C270" s="70"/>
      <c r="D270" s="317" t="n">
        <v>17</v>
      </c>
      <c r="E270" s="322"/>
      <c r="F270" s="319"/>
      <c r="G270" s="319"/>
      <c r="H270" s="320"/>
      <c r="I270" s="320"/>
      <c r="J270" s="298" t="str">
        <f aca="false">IF(AND(L270=1,M270=1),Messages!$A$2,IF(L270=1,Messages!$A$3,IF(N270=1,Messages!$A$5,IF(O270=1,Messages!$A$6,IF(M270=1,Messages!$A$4,"OK")))))</f>
        <v>OK</v>
      </c>
      <c r="K270" s="283" t="str">
        <f aca="false">TEXT(E270,E270)</f>
        <v/>
      </c>
      <c r="L270" s="283" t="str">
        <f aca="false">IF(ISBLANK(E270),"",IF(AND(ISNA(VLOOKUP(E270,'Country &amp; Service Codes'!E:E,1,FALSE())),ISNA(VLOOKUP(K270,'Country &amp; Service Codes'!E:E,1,FALSE()))),1,0))</f>
        <v/>
      </c>
      <c r="M270" s="283" t="str">
        <f aca="false">IF(ISBLANK(F270),"",IF(ISNA(VLOOKUP(UPPER(F270),'Country &amp; Service Codes'!B:B,1,FALSE())),1,0))</f>
        <v/>
      </c>
      <c r="N270" s="283" t="n">
        <f aca="false">IF(AND(OR(E270&lt;&gt;"",F270&lt;&gt;""),AND(ISBLANK(H270),ISBLANK(I270))),1,0)</f>
        <v>0</v>
      </c>
      <c r="O270" s="283" t="n">
        <f aca="false">IF(AND(OR(H270&lt;&gt;"",I270&lt;&gt;""),OR(ISBLANK(E270),ISBLANK(F270))),1,0)</f>
        <v>0</v>
      </c>
      <c r="P270" s="283"/>
      <c r="Q270" s="283"/>
      <c r="R270" s="283"/>
      <c r="S270" s="283"/>
      <c r="T270" s="283"/>
      <c r="U270" s="283"/>
      <c r="V270" s="284"/>
      <c r="W270" s="284"/>
    </row>
    <row r="271" s="43" customFormat="true" ht="15.75" hidden="false" customHeight="false" outlineLevel="0" collapsed="false">
      <c r="A271" s="280"/>
      <c r="B271" s="70"/>
      <c r="C271" s="70"/>
      <c r="D271" s="317" t="n">
        <v>18</v>
      </c>
      <c r="E271" s="322"/>
      <c r="F271" s="319"/>
      <c r="G271" s="319"/>
      <c r="H271" s="320"/>
      <c r="I271" s="320"/>
      <c r="J271" s="298" t="str">
        <f aca="false">IF(AND(L271=1,M271=1),Messages!$A$2,IF(L271=1,Messages!$A$3,IF(N271=1,Messages!$A$5,IF(O271=1,Messages!$A$6,IF(M271=1,Messages!$A$4,"OK")))))</f>
        <v>OK</v>
      </c>
      <c r="K271" s="283" t="str">
        <f aca="false">TEXT(E271,E271)</f>
        <v/>
      </c>
      <c r="L271" s="283" t="str">
        <f aca="false">IF(ISBLANK(E271),"",IF(AND(ISNA(VLOOKUP(E271,'Country &amp; Service Codes'!E:E,1,FALSE())),ISNA(VLOOKUP(K271,'Country &amp; Service Codes'!E:E,1,FALSE()))),1,0))</f>
        <v/>
      </c>
      <c r="M271" s="283" t="str">
        <f aca="false">IF(ISBLANK(F271),"",IF(ISNA(VLOOKUP(UPPER(F271),'Country &amp; Service Codes'!B:B,1,FALSE())),1,0))</f>
        <v/>
      </c>
      <c r="N271" s="283" t="n">
        <f aca="false">IF(AND(OR(E271&lt;&gt;"",F271&lt;&gt;""),AND(ISBLANK(H271),ISBLANK(I271))),1,0)</f>
        <v>0</v>
      </c>
      <c r="O271" s="283" t="n">
        <f aca="false">IF(AND(OR(H271&lt;&gt;"",I271&lt;&gt;""),OR(ISBLANK(E271),ISBLANK(F271))),1,0)</f>
        <v>0</v>
      </c>
      <c r="P271" s="283"/>
      <c r="Q271" s="283"/>
      <c r="R271" s="283"/>
      <c r="S271" s="283"/>
      <c r="T271" s="283"/>
      <c r="U271" s="283"/>
      <c r="V271" s="284"/>
      <c r="W271" s="284"/>
    </row>
    <row r="272" s="43" customFormat="true" ht="15.75" hidden="false" customHeight="false" outlineLevel="0" collapsed="false">
      <c r="A272" s="280"/>
      <c r="B272" s="70"/>
      <c r="C272" s="70"/>
      <c r="D272" s="317" t="n">
        <v>19</v>
      </c>
      <c r="E272" s="322"/>
      <c r="F272" s="319"/>
      <c r="G272" s="319"/>
      <c r="H272" s="320"/>
      <c r="I272" s="320"/>
      <c r="J272" s="298" t="str">
        <f aca="false">IF(AND(L272=1,M272=1),Messages!$A$2,IF(L272=1,Messages!$A$3,IF(N272=1,Messages!$A$5,IF(O272=1,Messages!$A$6,IF(M272=1,Messages!$A$4,"OK")))))</f>
        <v>OK</v>
      </c>
      <c r="K272" s="283" t="str">
        <f aca="false">TEXT(E272,E272)</f>
        <v/>
      </c>
      <c r="L272" s="283" t="str">
        <f aca="false">IF(ISBLANK(E272),"",IF(AND(ISNA(VLOOKUP(E272,'Country &amp; Service Codes'!E:E,1,FALSE())),ISNA(VLOOKUP(K272,'Country &amp; Service Codes'!E:E,1,FALSE()))),1,0))</f>
        <v/>
      </c>
      <c r="M272" s="283" t="str">
        <f aca="false">IF(ISBLANK(F272),"",IF(ISNA(VLOOKUP(UPPER(F272),'Country &amp; Service Codes'!B:B,1,FALSE())),1,0))</f>
        <v/>
      </c>
      <c r="N272" s="283" t="n">
        <f aca="false">IF(AND(OR(E272&lt;&gt;"",F272&lt;&gt;""),AND(ISBLANK(H272),ISBLANK(I272))),1,0)</f>
        <v>0</v>
      </c>
      <c r="O272" s="283" t="n">
        <f aca="false">IF(AND(OR(H272&lt;&gt;"",I272&lt;&gt;""),OR(ISBLANK(E272),ISBLANK(F272))),1,0)</f>
        <v>0</v>
      </c>
      <c r="P272" s="283"/>
      <c r="Q272" s="283"/>
      <c r="R272" s="283"/>
      <c r="S272" s="283"/>
      <c r="T272" s="283"/>
      <c r="U272" s="283"/>
      <c r="V272" s="284"/>
      <c r="W272" s="284"/>
    </row>
    <row r="273" s="43" customFormat="true" ht="15.75" hidden="false" customHeight="false" outlineLevel="0" collapsed="false">
      <c r="A273" s="280"/>
      <c r="B273" s="70"/>
      <c r="C273" s="70"/>
      <c r="D273" s="317" t="n">
        <v>20</v>
      </c>
      <c r="E273" s="322"/>
      <c r="F273" s="319"/>
      <c r="G273" s="319"/>
      <c r="H273" s="320"/>
      <c r="I273" s="320"/>
      <c r="J273" s="298" t="str">
        <f aca="false">IF(AND(L273=1,M273=1),Messages!$A$2,IF(L273=1,Messages!$A$3,IF(N273=1,Messages!$A$5,IF(O273=1,Messages!$A$6,IF(M273=1,Messages!$A$4,"OK")))))</f>
        <v>OK</v>
      </c>
      <c r="K273" s="283" t="str">
        <f aca="false">TEXT(E273,E273)</f>
        <v/>
      </c>
      <c r="L273" s="283" t="str">
        <f aca="false">IF(ISBLANK(E273),"",IF(AND(ISNA(VLOOKUP(E273,'Country &amp; Service Codes'!E:E,1,FALSE())),ISNA(VLOOKUP(K273,'Country &amp; Service Codes'!E:E,1,FALSE()))),1,0))</f>
        <v/>
      </c>
      <c r="M273" s="283" t="str">
        <f aca="false">IF(ISBLANK(F273),"",IF(ISNA(VLOOKUP(UPPER(F273),'Country &amp; Service Codes'!B:B,1,FALSE())),1,0))</f>
        <v/>
      </c>
      <c r="N273" s="283" t="n">
        <f aca="false">IF(AND(OR(E273&lt;&gt;"",F273&lt;&gt;""),AND(ISBLANK(H273),ISBLANK(I273))),1,0)</f>
        <v>0</v>
      </c>
      <c r="O273" s="283" t="n">
        <f aca="false">IF(AND(OR(H273&lt;&gt;"",I273&lt;&gt;""),OR(ISBLANK(E273),ISBLANK(F273))),1,0)</f>
        <v>0</v>
      </c>
      <c r="P273" s="283"/>
      <c r="Q273" s="283"/>
      <c r="R273" s="283"/>
      <c r="S273" s="283"/>
      <c r="T273" s="283"/>
      <c r="U273" s="283"/>
      <c r="V273" s="284"/>
      <c r="W273" s="284"/>
    </row>
    <row r="274" s="43" customFormat="true" ht="15.75" hidden="false" customHeight="false" outlineLevel="0" collapsed="false">
      <c r="A274" s="280"/>
      <c r="B274" s="70"/>
      <c r="C274" s="70"/>
      <c r="D274" s="317" t="n">
        <v>21</v>
      </c>
      <c r="E274" s="322"/>
      <c r="F274" s="319"/>
      <c r="G274" s="319"/>
      <c r="H274" s="320"/>
      <c r="I274" s="320"/>
      <c r="J274" s="298" t="str">
        <f aca="false">IF(AND(L274=1,M274=1),Messages!$A$2,IF(L274=1,Messages!$A$3,IF(N274=1,Messages!$A$5,IF(O274=1,Messages!$A$6,IF(M274=1,Messages!$A$4,"OK")))))</f>
        <v>OK</v>
      </c>
      <c r="K274" s="283" t="str">
        <f aca="false">TEXT(E274,E274)</f>
        <v/>
      </c>
      <c r="L274" s="283" t="str">
        <f aca="false">IF(ISBLANK(E274),"",IF(AND(ISNA(VLOOKUP(E274,'Country &amp; Service Codes'!E:E,1,FALSE())),ISNA(VLOOKUP(K274,'Country &amp; Service Codes'!E:E,1,FALSE()))),1,0))</f>
        <v/>
      </c>
      <c r="M274" s="283" t="str">
        <f aca="false">IF(ISBLANK(F274),"",IF(ISNA(VLOOKUP(UPPER(F274),'Country &amp; Service Codes'!B:B,1,FALSE())),1,0))</f>
        <v/>
      </c>
      <c r="N274" s="283" t="n">
        <f aca="false">IF(AND(OR(E274&lt;&gt;"",F274&lt;&gt;""),AND(ISBLANK(H274),ISBLANK(I274))),1,0)</f>
        <v>0</v>
      </c>
      <c r="O274" s="283" t="n">
        <f aca="false">IF(AND(OR(H274&lt;&gt;"",I274&lt;&gt;""),OR(ISBLANK(E274),ISBLANK(F274))),1,0)</f>
        <v>0</v>
      </c>
      <c r="P274" s="283"/>
      <c r="Q274" s="283"/>
      <c r="R274" s="283"/>
      <c r="S274" s="283"/>
      <c r="T274" s="283"/>
      <c r="U274" s="283"/>
      <c r="V274" s="284"/>
      <c r="W274" s="284"/>
    </row>
    <row r="275" s="43" customFormat="true" ht="15.75" hidden="false" customHeight="false" outlineLevel="0" collapsed="false">
      <c r="A275" s="280"/>
      <c r="B275" s="70"/>
      <c r="C275" s="70"/>
      <c r="D275" s="317" t="n">
        <v>22</v>
      </c>
      <c r="E275" s="322"/>
      <c r="F275" s="319"/>
      <c r="G275" s="319"/>
      <c r="H275" s="320"/>
      <c r="I275" s="320"/>
      <c r="J275" s="298" t="str">
        <f aca="false">IF(AND(L275=1,M275=1),Messages!$A$2,IF(L275=1,Messages!$A$3,IF(N275=1,Messages!$A$5,IF(O275=1,Messages!$A$6,IF(M275=1,Messages!$A$4,"OK")))))</f>
        <v>OK</v>
      </c>
      <c r="K275" s="283" t="str">
        <f aca="false">TEXT(E275,E275)</f>
        <v/>
      </c>
      <c r="L275" s="283" t="str">
        <f aca="false">IF(ISBLANK(E275),"",IF(AND(ISNA(VLOOKUP(E275,'Country &amp; Service Codes'!E:E,1,FALSE())),ISNA(VLOOKUP(K275,'Country &amp; Service Codes'!E:E,1,FALSE()))),1,0))</f>
        <v/>
      </c>
      <c r="M275" s="283" t="str">
        <f aca="false">IF(ISBLANK(F275),"",IF(ISNA(VLOOKUP(UPPER(F275),'Country &amp; Service Codes'!B:B,1,FALSE())),1,0))</f>
        <v/>
      </c>
      <c r="N275" s="283" t="n">
        <f aca="false">IF(AND(OR(E275&lt;&gt;"",F275&lt;&gt;""),AND(ISBLANK(H275),ISBLANK(I275))),1,0)</f>
        <v>0</v>
      </c>
      <c r="O275" s="283" t="n">
        <f aca="false">IF(AND(OR(H275&lt;&gt;"",I275&lt;&gt;""),OR(ISBLANK(E275),ISBLANK(F275))),1,0)</f>
        <v>0</v>
      </c>
      <c r="P275" s="283"/>
      <c r="Q275" s="283"/>
      <c r="R275" s="283"/>
      <c r="S275" s="283"/>
      <c r="T275" s="283"/>
      <c r="U275" s="283"/>
      <c r="V275" s="284"/>
      <c r="W275" s="284"/>
    </row>
    <row r="276" s="43" customFormat="true" ht="15.75" hidden="false" customHeight="false" outlineLevel="0" collapsed="false">
      <c r="A276" s="280"/>
      <c r="B276" s="70"/>
      <c r="C276" s="70"/>
      <c r="D276" s="317" t="n">
        <v>23</v>
      </c>
      <c r="E276" s="322"/>
      <c r="F276" s="319"/>
      <c r="G276" s="319"/>
      <c r="H276" s="320"/>
      <c r="I276" s="320"/>
      <c r="J276" s="298" t="str">
        <f aca="false">IF(AND(L276=1,M276=1),Messages!$A$2,IF(L276=1,Messages!$A$3,IF(N276=1,Messages!$A$5,IF(O276=1,Messages!$A$6,IF(M276=1,Messages!$A$4,"OK")))))</f>
        <v>OK</v>
      </c>
      <c r="K276" s="283" t="str">
        <f aca="false">TEXT(E276,E276)</f>
        <v/>
      </c>
      <c r="L276" s="283" t="str">
        <f aca="false">IF(ISBLANK(E276),"",IF(AND(ISNA(VLOOKUP(E276,'Country &amp; Service Codes'!E:E,1,FALSE())),ISNA(VLOOKUP(K276,'Country &amp; Service Codes'!E:E,1,FALSE()))),1,0))</f>
        <v/>
      </c>
      <c r="M276" s="283" t="str">
        <f aca="false">IF(ISBLANK(F276),"",IF(ISNA(VLOOKUP(UPPER(F276),'Country &amp; Service Codes'!B:B,1,FALSE())),1,0))</f>
        <v/>
      </c>
      <c r="N276" s="283" t="n">
        <f aca="false">IF(AND(OR(E276&lt;&gt;"",F276&lt;&gt;""),AND(ISBLANK(H276),ISBLANK(I276))),1,0)</f>
        <v>0</v>
      </c>
      <c r="O276" s="283" t="n">
        <f aca="false">IF(AND(OR(H276&lt;&gt;"",I276&lt;&gt;""),OR(ISBLANK(E276),ISBLANK(F276))),1,0)</f>
        <v>0</v>
      </c>
      <c r="P276" s="283"/>
      <c r="Q276" s="283"/>
      <c r="R276" s="283"/>
      <c r="S276" s="283"/>
      <c r="T276" s="283"/>
      <c r="U276" s="283"/>
      <c r="V276" s="284"/>
      <c r="W276" s="284"/>
    </row>
    <row r="277" s="43" customFormat="true" ht="15.75" hidden="false" customHeight="false" outlineLevel="0" collapsed="false">
      <c r="A277" s="280"/>
      <c r="B277" s="70"/>
      <c r="C277" s="70"/>
      <c r="D277" s="317" t="n">
        <v>24</v>
      </c>
      <c r="E277" s="322"/>
      <c r="F277" s="319"/>
      <c r="G277" s="319"/>
      <c r="H277" s="320"/>
      <c r="I277" s="320"/>
      <c r="J277" s="298" t="str">
        <f aca="false">IF(AND(L277=1,M277=1),Messages!$A$2,IF(L277=1,Messages!$A$3,IF(N277=1,Messages!$A$5,IF(O277=1,Messages!$A$6,IF(M277=1,Messages!$A$4,"OK")))))</f>
        <v>OK</v>
      </c>
      <c r="K277" s="283" t="str">
        <f aca="false">TEXT(E277,E277)</f>
        <v/>
      </c>
      <c r="L277" s="283" t="str">
        <f aca="false">IF(ISBLANK(E277),"",IF(AND(ISNA(VLOOKUP(E277,'Country &amp; Service Codes'!E:E,1,FALSE())),ISNA(VLOOKUP(K277,'Country &amp; Service Codes'!E:E,1,FALSE()))),1,0))</f>
        <v/>
      </c>
      <c r="M277" s="283" t="str">
        <f aca="false">IF(ISBLANK(F277),"",IF(ISNA(VLOOKUP(UPPER(F277),'Country &amp; Service Codes'!B:B,1,FALSE())),1,0))</f>
        <v/>
      </c>
      <c r="N277" s="283" t="n">
        <f aca="false">IF(AND(OR(E277&lt;&gt;"",F277&lt;&gt;""),AND(ISBLANK(H277),ISBLANK(I277))),1,0)</f>
        <v>0</v>
      </c>
      <c r="O277" s="283" t="n">
        <f aca="false">IF(AND(OR(H277&lt;&gt;"",I277&lt;&gt;""),OR(ISBLANK(E277),ISBLANK(F277))),1,0)</f>
        <v>0</v>
      </c>
      <c r="P277" s="283"/>
      <c r="Q277" s="283"/>
      <c r="R277" s="283"/>
      <c r="S277" s="283"/>
      <c r="T277" s="283"/>
      <c r="U277" s="283"/>
      <c r="V277" s="284"/>
      <c r="W277" s="284"/>
    </row>
    <row r="278" s="43" customFormat="true" ht="15.75" hidden="false" customHeight="false" outlineLevel="0" collapsed="false">
      <c r="A278" s="280"/>
      <c r="B278" s="70"/>
      <c r="C278" s="70"/>
      <c r="D278" s="317" t="n">
        <v>25</v>
      </c>
      <c r="E278" s="322"/>
      <c r="F278" s="319"/>
      <c r="G278" s="319"/>
      <c r="H278" s="320"/>
      <c r="I278" s="320"/>
      <c r="J278" s="298" t="str">
        <f aca="false">IF(AND(L278=1,M278=1),Messages!$A$2,IF(L278=1,Messages!$A$3,IF(N278=1,Messages!$A$5,IF(O278=1,Messages!$A$6,IF(M278=1,Messages!$A$4,"OK")))))</f>
        <v>OK</v>
      </c>
      <c r="K278" s="283" t="str">
        <f aca="false">TEXT(E278,E278)</f>
        <v/>
      </c>
      <c r="L278" s="283" t="str">
        <f aca="false">IF(ISBLANK(E278),"",IF(AND(ISNA(VLOOKUP(E278,'Country &amp; Service Codes'!E:E,1,FALSE())),ISNA(VLOOKUP(K278,'Country &amp; Service Codes'!E:E,1,FALSE()))),1,0))</f>
        <v/>
      </c>
      <c r="M278" s="283" t="str">
        <f aca="false">IF(ISBLANK(F278),"",IF(ISNA(VLOOKUP(UPPER(F278),'Country &amp; Service Codes'!B:B,1,FALSE())),1,0))</f>
        <v/>
      </c>
      <c r="N278" s="283" t="n">
        <f aca="false">IF(AND(OR(E278&lt;&gt;"",F278&lt;&gt;""),AND(ISBLANK(H278),ISBLANK(I278))),1,0)</f>
        <v>0</v>
      </c>
      <c r="O278" s="283" t="n">
        <f aca="false">IF(AND(OR(H278&lt;&gt;"",I278&lt;&gt;""),OR(ISBLANK(E278),ISBLANK(F278))),1,0)</f>
        <v>0</v>
      </c>
      <c r="P278" s="283"/>
      <c r="Q278" s="283"/>
      <c r="R278" s="283"/>
      <c r="S278" s="283"/>
      <c r="T278" s="283"/>
      <c r="U278" s="283"/>
      <c r="V278" s="284"/>
      <c r="W278" s="284"/>
    </row>
    <row r="279" s="43" customFormat="true" ht="15.75" hidden="false" customHeight="false" outlineLevel="0" collapsed="false">
      <c r="A279" s="280"/>
      <c r="B279" s="70"/>
      <c r="C279" s="70"/>
      <c r="D279" s="317" t="n">
        <v>26</v>
      </c>
      <c r="E279" s="322"/>
      <c r="F279" s="319"/>
      <c r="G279" s="319"/>
      <c r="H279" s="320"/>
      <c r="I279" s="320"/>
      <c r="J279" s="298" t="str">
        <f aca="false">IF(AND(L279=1,M279=1),Messages!$A$2,IF(L279=1,Messages!$A$3,IF(N279=1,Messages!$A$5,IF(O279=1,Messages!$A$6,IF(M279=1,Messages!$A$4,"OK")))))</f>
        <v>OK</v>
      </c>
      <c r="K279" s="283" t="str">
        <f aca="false">TEXT(E279,E279)</f>
        <v/>
      </c>
      <c r="L279" s="283" t="str">
        <f aca="false">IF(ISBLANK(E279),"",IF(AND(ISNA(VLOOKUP(E279,'Country &amp; Service Codes'!E:E,1,FALSE())),ISNA(VLOOKUP(K279,'Country &amp; Service Codes'!E:E,1,FALSE()))),1,0))</f>
        <v/>
      </c>
      <c r="M279" s="283" t="str">
        <f aca="false">IF(ISBLANK(F279),"",IF(ISNA(VLOOKUP(UPPER(F279),'Country &amp; Service Codes'!B:B,1,FALSE())),1,0))</f>
        <v/>
      </c>
      <c r="N279" s="283" t="n">
        <f aca="false">IF(AND(OR(E279&lt;&gt;"",F279&lt;&gt;""),AND(ISBLANK(H279),ISBLANK(I279))),1,0)</f>
        <v>0</v>
      </c>
      <c r="O279" s="283" t="n">
        <f aca="false">IF(AND(OR(H279&lt;&gt;"",I279&lt;&gt;""),OR(ISBLANK(E279),ISBLANK(F279))),1,0)</f>
        <v>0</v>
      </c>
      <c r="P279" s="283"/>
      <c r="Q279" s="283"/>
      <c r="R279" s="283"/>
      <c r="S279" s="283"/>
      <c r="T279" s="283"/>
      <c r="U279" s="283"/>
      <c r="V279" s="284"/>
      <c r="W279" s="284"/>
    </row>
    <row r="280" s="43" customFormat="true" ht="15.75" hidden="false" customHeight="false" outlineLevel="0" collapsed="false">
      <c r="A280" s="280"/>
      <c r="B280" s="70"/>
      <c r="C280" s="70"/>
      <c r="D280" s="317" t="n">
        <v>27</v>
      </c>
      <c r="E280" s="322"/>
      <c r="F280" s="319"/>
      <c r="G280" s="319"/>
      <c r="H280" s="320"/>
      <c r="I280" s="320"/>
      <c r="J280" s="298" t="str">
        <f aca="false">IF(AND(L280=1,M280=1),Messages!$A$2,IF(L280=1,Messages!$A$3,IF(N280=1,Messages!$A$5,IF(O280=1,Messages!$A$6,IF(M280=1,Messages!$A$4,"OK")))))</f>
        <v>OK</v>
      </c>
      <c r="K280" s="283" t="str">
        <f aca="false">TEXT(E280,E280)</f>
        <v/>
      </c>
      <c r="L280" s="283" t="str">
        <f aca="false">IF(ISBLANK(E280),"",IF(AND(ISNA(VLOOKUP(E280,'Country &amp; Service Codes'!E:E,1,FALSE())),ISNA(VLOOKUP(K280,'Country &amp; Service Codes'!E:E,1,FALSE()))),1,0))</f>
        <v/>
      </c>
      <c r="M280" s="283" t="str">
        <f aca="false">IF(ISBLANK(F280),"",IF(ISNA(VLOOKUP(UPPER(F280),'Country &amp; Service Codes'!B:B,1,FALSE())),1,0))</f>
        <v/>
      </c>
      <c r="N280" s="283" t="n">
        <f aca="false">IF(AND(OR(E280&lt;&gt;"",F280&lt;&gt;""),AND(ISBLANK(H280),ISBLANK(I280))),1,0)</f>
        <v>0</v>
      </c>
      <c r="O280" s="283" t="n">
        <f aca="false">IF(AND(OR(H280&lt;&gt;"",I280&lt;&gt;""),OR(ISBLANK(E280),ISBLANK(F280))),1,0)</f>
        <v>0</v>
      </c>
      <c r="P280" s="283"/>
      <c r="Q280" s="283"/>
      <c r="R280" s="283"/>
      <c r="S280" s="283"/>
      <c r="T280" s="283"/>
      <c r="U280" s="283"/>
      <c r="V280" s="284"/>
      <c r="W280" s="284"/>
    </row>
    <row r="281" s="43" customFormat="true" ht="15.75" hidden="false" customHeight="false" outlineLevel="0" collapsed="false">
      <c r="A281" s="280"/>
      <c r="B281" s="70"/>
      <c r="C281" s="70"/>
      <c r="D281" s="317" t="n">
        <v>28</v>
      </c>
      <c r="E281" s="322"/>
      <c r="F281" s="319"/>
      <c r="G281" s="319"/>
      <c r="H281" s="320"/>
      <c r="I281" s="320"/>
      <c r="J281" s="298" t="str">
        <f aca="false">IF(AND(L281=1,M281=1),Messages!$A$2,IF(L281=1,Messages!$A$3,IF(N281=1,Messages!$A$5,IF(O281=1,Messages!$A$6,IF(M281=1,Messages!$A$4,"OK")))))</f>
        <v>OK</v>
      </c>
      <c r="K281" s="283" t="str">
        <f aca="false">TEXT(E281,E281)</f>
        <v/>
      </c>
      <c r="L281" s="283" t="str">
        <f aca="false">IF(ISBLANK(E281),"",IF(AND(ISNA(VLOOKUP(E281,'Country &amp; Service Codes'!E:E,1,FALSE())),ISNA(VLOOKUP(K281,'Country &amp; Service Codes'!E:E,1,FALSE()))),1,0))</f>
        <v/>
      </c>
      <c r="M281" s="283" t="str">
        <f aca="false">IF(ISBLANK(F281),"",IF(ISNA(VLOOKUP(UPPER(F281),'Country &amp; Service Codes'!B:B,1,FALSE())),1,0))</f>
        <v/>
      </c>
      <c r="N281" s="283" t="n">
        <f aca="false">IF(AND(OR(E281&lt;&gt;"",F281&lt;&gt;""),AND(ISBLANK(H281),ISBLANK(I281))),1,0)</f>
        <v>0</v>
      </c>
      <c r="O281" s="283" t="n">
        <f aca="false">IF(AND(OR(H281&lt;&gt;"",I281&lt;&gt;""),OR(ISBLANK(E281),ISBLANK(F281))),1,0)</f>
        <v>0</v>
      </c>
      <c r="P281" s="283"/>
      <c r="Q281" s="283"/>
      <c r="R281" s="283"/>
      <c r="S281" s="283"/>
      <c r="T281" s="283"/>
      <c r="U281" s="283"/>
      <c r="V281" s="284"/>
      <c r="W281" s="284"/>
    </row>
    <row r="282" s="43" customFormat="true" ht="15.75" hidden="false" customHeight="false" outlineLevel="0" collapsed="false">
      <c r="A282" s="280"/>
      <c r="B282" s="70"/>
      <c r="C282" s="70"/>
      <c r="D282" s="317" t="n">
        <v>29</v>
      </c>
      <c r="E282" s="322"/>
      <c r="F282" s="319"/>
      <c r="G282" s="319"/>
      <c r="H282" s="320"/>
      <c r="I282" s="320"/>
      <c r="J282" s="298" t="str">
        <f aca="false">IF(AND(L282=1,M282=1),Messages!$A$2,IF(L282=1,Messages!$A$3,IF(N282=1,Messages!$A$5,IF(O282=1,Messages!$A$6,IF(M282=1,Messages!$A$4,"OK")))))</f>
        <v>OK</v>
      </c>
      <c r="K282" s="283" t="str">
        <f aca="false">TEXT(E282,E282)</f>
        <v/>
      </c>
      <c r="L282" s="283" t="str">
        <f aca="false">IF(ISBLANK(E282),"",IF(AND(ISNA(VLOOKUP(E282,'Country &amp; Service Codes'!E:E,1,FALSE())),ISNA(VLOOKUP(K282,'Country &amp; Service Codes'!E:E,1,FALSE()))),1,0))</f>
        <v/>
      </c>
      <c r="M282" s="283" t="str">
        <f aca="false">IF(ISBLANK(F282),"",IF(ISNA(VLOOKUP(UPPER(F282),'Country &amp; Service Codes'!B:B,1,FALSE())),1,0))</f>
        <v/>
      </c>
      <c r="N282" s="283" t="n">
        <f aca="false">IF(AND(OR(E282&lt;&gt;"",F282&lt;&gt;""),AND(ISBLANK(H282),ISBLANK(I282))),1,0)</f>
        <v>0</v>
      </c>
      <c r="O282" s="283" t="n">
        <f aca="false">IF(AND(OR(H282&lt;&gt;"",I282&lt;&gt;""),OR(ISBLANK(E282),ISBLANK(F282))),1,0)</f>
        <v>0</v>
      </c>
      <c r="P282" s="283"/>
      <c r="Q282" s="283"/>
      <c r="R282" s="283"/>
      <c r="S282" s="283"/>
      <c r="T282" s="283"/>
      <c r="U282" s="283"/>
      <c r="V282" s="284"/>
      <c r="W282" s="284"/>
    </row>
    <row r="283" s="43" customFormat="true" ht="15.75" hidden="false" customHeight="false" outlineLevel="0" collapsed="false">
      <c r="A283" s="280"/>
      <c r="B283" s="70"/>
      <c r="C283" s="70"/>
      <c r="D283" s="317" t="n">
        <v>30</v>
      </c>
      <c r="E283" s="322"/>
      <c r="F283" s="319"/>
      <c r="G283" s="319"/>
      <c r="H283" s="320"/>
      <c r="I283" s="320"/>
      <c r="J283" s="298" t="str">
        <f aca="false">IF(AND(L283=1,M283=1),Messages!$A$2,IF(L283=1,Messages!$A$3,IF(N283=1,Messages!$A$5,IF(O283=1,Messages!$A$6,IF(M283=1,Messages!$A$4,"OK")))))</f>
        <v>OK</v>
      </c>
      <c r="K283" s="283" t="str">
        <f aca="false">TEXT(E283,E283)</f>
        <v/>
      </c>
      <c r="L283" s="283" t="str">
        <f aca="false">IF(ISBLANK(E283),"",IF(AND(ISNA(VLOOKUP(E283,'Country &amp; Service Codes'!E:E,1,FALSE())),ISNA(VLOOKUP(K283,'Country &amp; Service Codes'!E:E,1,FALSE()))),1,0))</f>
        <v/>
      </c>
      <c r="M283" s="283" t="str">
        <f aca="false">IF(ISBLANK(F283),"",IF(ISNA(VLOOKUP(UPPER(F283),'Country &amp; Service Codes'!B:B,1,FALSE())),1,0))</f>
        <v/>
      </c>
      <c r="N283" s="283" t="n">
        <f aca="false">IF(AND(OR(E283&lt;&gt;"",F283&lt;&gt;""),AND(ISBLANK(H283),ISBLANK(I283))),1,0)</f>
        <v>0</v>
      </c>
      <c r="O283" s="283" t="n">
        <f aca="false">IF(AND(OR(H283&lt;&gt;"",I283&lt;&gt;""),OR(ISBLANK(E283),ISBLANK(F283))),1,0)</f>
        <v>0</v>
      </c>
      <c r="P283" s="283"/>
      <c r="Q283" s="283"/>
      <c r="R283" s="283"/>
      <c r="S283" s="283"/>
      <c r="T283" s="283"/>
      <c r="U283" s="283"/>
      <c r="V283" s="284"/>
      <c r="W283" s="284"/>
    </row>
    <row r="284" s="43" customFormat="true" ht="15.75" hidden="false" customHeight="false" outlineLevel="0" collapsed="false">
      <c r="A284" s="280"/>
      <c r="B284" s="70"/>
      <c r="C284" s="70"/>
      <c r="D284" s="317" t="n">
        <v>31</v>
      </c>
      <c r="E284" s="322"/>
      <c r="F284" s="319"/>
      <c r="G284" s="319"/>
      <c r="H284" s="320"/>
      <c r="I284" s="320"/>
      <c r="J284" s="298" t="str">
        <f aca="false">IF(AND(L284=1,M284=1),Messages!$A$2,IF(L284=1,Messages!$A$3,IF(N284=1,Messages!$A$5,IF(O284=1,Messages!$A$6,IF(M284=1,Messages!$A$4,"OK")))))</f>
        <v>OK</v>
      </c>
      <c r="K284" s="283" t="str">
        <f aca="false">TEXT(E284,E284)</f>
        <v/>
      </c>
      <c r="L284" s="283" t="str">
        <f aca="false">IF(ISBLANK(E284),"",IF(AND(ISNA(VLOOKUP(E284,'Country &amp; Service Codes'!E:E,1,FALSE())),ISNA(VLOOKUP(K284,'Country &amp; Service Codes'!E:E,1,FALSE()))),1,0))</f>
        <v/>
      </c>
      <c r="M284" s="283" t="str">
        <f aca="false">IF(ISBLANK(F284),"",IF(ISNA(VLOOKUP(UPPER(F284),'Country &amp; Service Codes'!B:B,1,FALSE())),1,0))</f>
        <v/>
      </c>
      <c r="N284" s="283" t="n">
        <f aca="false">IF(AND(OR(E284&lt;&gt;"",F284&lt;&gt;""),AND(ISBLANK(H284),ISBLANK(I284))),1,0)</f>
        <v>0</v>
      </c>
      <c r="O284" s="283" t="n">
        <f aca="false">IF(AND(OR(H284&lt;&gt;"",I284&lt;&gt;""),OR(ISBLANK(E284),ISBLANK(F284))),1,0)</f>
        <v>0</v>
      </c>
      <c r="P284" s="283"/>
      <c r="Q284" s="283"/>
      <c r="R284" s="283"/>
      <c r="S284" s="283"/>
      <c r="T284" s="283"/>
      <c r="U284" s="283"/>
      <c r="V284" s="284"/>
      <c r="W284" s="284"/>
    </row>
    <row r="285" s="43" customFormat="true" ht="15.75" hidden="false" customHeight="false" outlineLevel="0" collapsed="false">
      <c r="A285" s="280"/>
      <c r="B285" s="70"/>
      <c r="C285" s="70"/>
      <c r="D285" s="317" t="n">
        <v>32</v>
      </c>
      <c r="E285" s="322"/>
      <c r="F285" s="319"/>
      <c r="G285" s="319"/>
      <c r="H285" s="320"/>
      <c r="I285" s="320"/>
      <c r="J285" s="298" t="str">
        <f aca="false">IF(AND(L285=1,M285=1),Messages!$A$2,IF(L285=1,Messages!$A$3,IF(N285=1,Messages!$A$5,IF(O285=1,Messages!$A$6,IF(M285=1,Messages!$A$4,"OK")))))</f>
        <v>OK</v>
      </c>
      <c r="K285" s="283" t="str">
        <f aca="false">TEXT(E285,E285)</f>
        <v/>
      </c>
      <c r="L285" s="283" t="str">
        <f aca="false">IF(ISBLANK(E285),"",IF(AND(ISNA(VLOOKUP(E285,'Country &amp; Service Codes'!E:E,1,FALSE())),ISNA(VLOOKUP(K285,'Country &amp; Service Codes'!E:E,1,FALSE()))),1,0))</f>
        <v/>
      </c>
      <c r="M285" s="283" t="str">
        <f aca="false">IF(ISBLANK(F285),"",IF(ISNA(VLOOKUP(UPPER(F285),'Country &amp; Service Codes'!B:B,1,FALSE())),1,0))</f>
        <v/>
      </c>
      <c r="N285" s="283" t="n">
        <f aca="false">IF(AND(OR(E285&lt;&gt;"",F285&lt;&gt;""),AND(ISBLANK(H285),ISBLANK(I285))),1,0)</f>
        <v>0</v>
      </c>
      <c r="O285" s="283" t="n">
        <f aca="false">IF(AND(OR(H285&lt;&gt;"",I285&lt;&gt;""),OR(ISBLANK(E285),ISBLANK(F285))),1,0)</f>
        <v>0</v>
      </c>
      <c r="P285" s="283"/>
      <c r="Q285" s="283"/>
      <c r="R285" s="283"/>
      <c r="S285" s="283"/>
      <c r="T285" s="283"/>
      <c r="U285" s="283"/>
      <c r="V285" s="284"/>
      <c r="W285" s="284"/>
    </row>
    <row r="286" s="43" customFormat="true" ht="15.75" hidden="false" customHeight="false" outlineLevel="0" collapsed="false">
      <c r="A286" s="280"/>
      <c r="B286" s="70"/>
      <c r="C286" s="70"/>
      <c r="D286" s="317" t="n">
        <v>33</v>
      </c>
      <c r="E286" s="322"/>
      <c r="F286" s="319"/>
      <c r="G286" s="319"/>
      <c r="H286" s="320"/>
      <c r="I286" s="320"/>
      <c r="J286" s="298" t="str">
        <f aca="false">IF(AND(L286=1,M286=1),Messages!$A$2,IF(L286=1,Messages!$A$3,IF(N286=1,Messages!$A$5,IF(O286=1,Messages!$A$6,IF(M286=1,Messages!$A$4,"OK")))))</f>
        <v>OK</v>
      </c>
      <c r="K286" s="283" t="str">
        <f aca="false">TEXT(E286,E286)</f>
        <v/>
      </c>
      <c r="L286" s="283" t="str">
        <f aca="false">IF(ISBLANK(E286),"",IF(AND(ISNA(VLOOKUP(E286,'Country &amp; Service Codes'!E:E,1,FALSE())),ISNA(VLOOKUP(K286,'Country &amp; Service Codes'!E:E,1,FALSE()))),1,0))</f>
        <v/>
      </c>
      <c r="M286" s="283" t="str">
        <f aca="false">IF(ISBLANK(F286),"",IF(ISNA(VLOOKUP(UPPER(F286),'Country &amp; Service Codes'!B:B,1,FALSE())),1,0))</f>
        <v/>
      </c>
      <c r="N286" s="283" t="n">
        <f aca="false">IF(AND(OR(E286&lt;&gt;"",F286&lt;&gt;""),AND(ISBLANK(H286),ISBLANK(I286))),1,0)</f>
        <v>0</v>
      </c>
      <c r="O286" s="283" t="n">
        <f aca="false">IF(AND(OR(H286&lt;&gt;"",I286&lt;&gt;""),OR(ISBLANK(E286),ISBLANK(F286))),1,0)</f>
        <v>0</v>
      </c>
      <c r="P286" s="283"/>
      <c r="Q286" s="283"/>
      <c r="R286" s="283"/>
      <c r="S286" s="283"/>
      <c r="T286" s="283"/>
      <c r="U286" s="283"/>
      <c r="V286" s="284"/>
      <c r="W286" s="284"/>
    </row>
    <row r="287" s="43" customFormat="true" ht="15.75" hidden="false" customHeight="false" outlineLevel="0" collapsed="false">
      <c r="A287" s="280"/>
      <c r="B287" s="70"/>
      <c r="C287" s="70"/>
      <c r="D287" s="317" t="n">
        <v>34</v>
      </c>
      <c r="E287" s="322"/>
      <c r="F287" s="319"/>
      <c r="G287" s="319"/>
      <c r="H287" s="320"/>
      <c r="I287" s="320"/>
      <c r="J287" s="298" t="str">
        <f aca="false">IF(AND(L287=1,M287=1),Messages!$A$2,IF(L287=1,Messages!$A$3,IF(N287=1,Messages!$A$5,IF(O287=1,Messages!$A$6,IF(M287=1,Messages!$A$4,"OK")))))</f>
        <v>OK</v>
      </c>
      <c r="K287" s="283" t="str">
        <f aca="false">TEXT(E287,E287)</f>
        <v/>
      </c>
      <c r="L287" s="283" t="str">
        <f aca="false">IF(ISBLANK(E287),"",IF(AND(ISNA(VLOOKUP(E287,'Country &amp; Service Codes'!E:E,1,FALSE())),ISNA(VLOOKUP(K287,'Country &amp; Service Codes'!E:E,1,FALSE()))),1,0))</f>
        <v/>
      </c>
      <c r="M287" s="283" t="str">
        <f aca="false">IF(ISBLANK(F287),"",IF(ISNA(VLOOKUP(UPPER(F287),'Country &amp; Service Codes'!B:B,1,FALSE())),1,0))</f>
        <v/>
      </c>
      <c r="N287" s="283" t="n">
        <f aca="false">IF(AND(OR(E287&lt;&gt;"",F287&lt;&gt;""),AND(ISBLANK(H287),ISBLANK(I287))),1,0)</f>
        <v>0</v>
      </c>
      <c r="O287" s="283" t="n">
        <f aca="false">IF(AND(OR(H287&lt;&gt;"",I287&lt;&gt;""),OR(ISBLANK(E287),ISBLANK(F287))),1,0)</f>
        <v>0</v>
      </c>
      <c r="P287" s="283"/>
      <c r="Q287" s="283"/>
      <c r="R287" s="283"/>
      <c r="S287" s="283"/>
      <c r="T287" s="283"/>
      <c r="U287" s="283"/>
      <c r="V287" s="284"/>
      <c r="W287" s="284"/>
    </row>
    <row r="288" s="43" customFormat="true" ht="15.75" hidden="false" customHeight="false" outlineLevel="0" collapsed="false">
      <c r="A288" s="280"/>
      <c r="B288" s="70"/>
      <c r="C288" s="70"/>
      <c r="D288" s="317" t="n">
        <v>35</v>
      </c>
      <c r="E288" s="322"/>
      <c r="F288" s="319"/>
      <c r="G288" s="319"/>
      <c r="H288" s="320"/>
      <c r="I288" s="320"/>
      <c r="J288" s="298" t="str">
        <f aca="false">IF(AND(L288=1,M288=1),Messages!$A$2,IF(L288=1,Messages!$A$3,IF(N288=1,Messages!$A$5,IF(O288=1,Messages!$A$6,IF(M288=1,Messages!$A$4,"OK")))))</f>
        <v>OK</v>
      </c>
      <c r="K288" s="283" t="str">
        <f aca="false">TEXT(E288,E288)</f>
        <v/>
      </c>
      <c r="L288" s="283" t="str">
        <f aca="false">IF(ISBLANK(E288),"",IF(AND(ISNA(VLOOKUP(E288,'Country &amp; Service Codes'!E:E,1,FALSE())),ISNA(VLOOKUP(K288,'Country &amp; Service Codes'!E:E,1,FALSE()))),1,0))</f>
        <v/>
      </c>
      <c r="M288" s="283" t="str">
        <f aca="false">IF(ISBLANK(F288),"",IF(ISNA(VLOOKUP(UPPER(F288),'Country &amp; Service Codes'!B:B,1,FALSE())),1,0))</f>
        <v/>
      </c>
      <c r="N288" s="283" t="n">
        <f aca="false">IF(AND(OR(E288&lt;&gt;"",F288&lt;&gt;""),AND(ISBLANK(H288),ISBLANK(I288))),1,0)</f>
        <v>0</v>
      </c>
      <c r="O288" s="283" t="n">
        <f aca="false">IF(AND(OR(H288&lt;&gt;"",I288&lt;&gt;""),OR(ISBLANK(E288),ISBLANK(F288))),1,0)</f>
        <v>0</v>
      </c>
      <c r="P288" s="283"/>
      <c r="Q288" s="283"/>
      <c r="R288" s="283"/>
      <c r="S288" s="283"/>
      <c r="T288" s="283"/>
      <c r="U288" s="283"/>
      <c r="V288" s="284"/>
      <c r="W288" s="284"/>
    </row>
    <row r="289" s="43" customFormat="true" ht="15.75" hidden="false" customHeight="false" outlineLevel="0" collapsed="false">
      <c r="A289" s="280"/>
      <c r="B289" s="70"/>
      <c r="C289" s="70"/>
      <c r="D289" s="317" t="n">
        <v>36</v>
      </c>
      <c r="E289" s="322"/>
      <c r="F289" s="319"/>
      <c r="G289" s="319"/>
      <c r="H289" s="320"/>
      <c r="I289" s="320"/>
      <c r="J289" s="298" t="str">
        <f aca="false">IF(AND(L289=1,M289=1),Messages!$A$2,IF(L289=1,Messages!$A$3,IF(N289=1,Messages!$A$5,IF(O289=1,Messages!$A$6,IF(M289=1,Messages!$A$4,"OK")))))</f>
        <v>OK</v>
      </c>
      <c r="K289" s="283" t="str">
        <f aca="false">TEXT(E289,E289)</f>
        <v/>
      </c>
      <c r="L289" s="283" t="str">
        <f aca="false">IF(ISBLANK(E289),"",IF(AND(ISNA(VLOOKUP(E289,'Country &amp; Service Codes'!E:E,1,FALSE())),ISNA(VLOOKUP(K289,'Country &amp; Service Codes'!E:E,1,FALSE()))),1,0))</f>
        <v/>
      </c>
      <c r="M289" s="283" t="str">
        <f aca="false">IF(ISBLANK(F289),"",IF(ISNA(VLOOKUP(UPPER(F289),'Country &amp; Service Codes'!B:B,1,FALSE())),1,0))</f>
        <v/>
      </c>
      <c r="N289" s="283" t="n">
        <f aca="false">IF(AND(OR(E289&lt;&gt;"",F289&lt;&gt;""),AND(ISBLANK(H289),ISBLANK(I289))),1,0)</f>
        <v>0</v>
      </c>
      <c r="O289" s="283" t="n">
        <f aca="false">IF(AND(OR(H289&lt;&gt;"",I289&lt;&gt;""),OR(ISBLANK(E289),ISBLANK(F289))),1,0)</f>
        <v>0</v>
      </c>
      <c r="P289" s="283"/>
      <c r="Q289" s="283"/>
      <c r="R289" s="283"/>
      <c r="S289" s="283"/>
      <c r="T289" s="283"/>
      <c r="U289" s="283"/>
      <c r="V289" s="284"/>
      <c r="W289" s="284"/>
    </row>
    <row r="290" s="43" customFormat="true" ht="15.75" hidden="false" customHeight="false" outlineLevel="0" collapsed="false">
      <c r="A290" s="280"/>
      <c r="B290" s="70"/>
      <c r="C290" s="70"/>
      <c r="D290" s="317" t="n">
        <v>37</v>
      </c>
      <c r="E290" s="322"/>
      <c r="F290" s="319"/>
      <c r="G290" s="319"/>
      <c r="H290" s="320"/>
      <c r="I290" s="320"/>
      <c r="J290" s="298" t="str">
        <f aca="false">IF(AND(L290=1,M290=1),Messages!$A$2,IF(L290=1,Messages!$A$3,IF(N290=1,Messages!$A$5,IF(O290=1,Messages!$A$6,IF(M290=1,Messages!$A$4,"OK")))))</f>
        <v>OK</v>
      </c>
      <c r="K290" s="283" t="str">
        <f aca="false">TEXT(E290,E290)</f>
        <v/>
      </c>
      <c r="L290" s="283" t="str">
        <f aca="false">IF(ISBLANK(E290),"",IF(AND(ISNA(VLOOKUP(E290,'Country &amp; Service Codes'!E:E,1,FALSE())),ISNA(VLOOKUP(K290,'Country &amp; Service Codes'!E:E,1,FALSE()))),1,0))</f>
        <v/>
      </c>
      <c r="M290" s="283" t="str">
        <f aca="false">IF(ISBLANK(F290),"",IF(ISNA(VLOOKUP(UPPER(F290),'Country &amp; Service Codes'!B:B,1,FALSE())),1,0))</f>
        <v/>
      </c>
      <c r="N290" s="283" t="n">
        <f aca="false">IF(AND(OR(E290&lt;&gt;"",F290&lt;&gt;""),AND(ISBLANK(H290),ISBLANK(I290))),1,0)</f>
        <v>0</v>
      </c>
      <c r="O290" s="283" t="n">
        <f aca="false">IF(AND(OR(H290&lt;&gt;"",I290&lt;&gt;""),OR(ISBLANK(E290),ISBLANK(F290))),1,0)</f>
        <v>0</v>
      </c>
      <c r="P290" s="283"/>
      <c r="Q290" s="283"/>
      <c r="R290" s="283"/>
      <c r="S290" s="283"/>
      <c r="T290" s="283"/>
      <c r="U290" s="283"/>
      <c r="V290" s="284"/>
      <c r="W290" s="284"/>
    </row>
    <row r="291" s="43" customFormat="true" ht="15.75" hidden="false" customHeight="false" outlineLevel="0" collapsed="false">
      <c r="A291" s="280"/>
      <c r="B291" s="70"/>
      <c r="C291" s="70"/>
      <c r="D291" s="317" t="n">
        <v>38</v>
      </c>
      <c r="E291" s="322"/>
      <c r="F291" s="319"/>
      <c r="G291" s="319"/>
      <c r="H291" s="320"/>
      <c r="I291" s="320"/>
      <c r="J291" s="298" t="str">
        <f aca="false">IF(AND(L291=1,M291=1),Messages!$A$2,IF(L291=1,Messages!$A$3,IF(N291=1,Messages!$A$5,IF(O291=1,Messages!$A$6,IF(M291=1,Messages!$A$4,"OK")))))</f>
        <v>OK</v>
      </c>
      <c r="K291" s="283" t="str">
        <f aca="false">TEXT(E291,E291)</f>
        <v/>
      </c>
      <c r="L291" s="283" t="str">
        <f aca="false">IF(ISBLANK(E291),"",IF(AND(ISNA(VLOOKUP(E291,'Country &amp; Service Codes'!E:E,1,FALSE())),ISNA(VLOOKUP(K291,'Country &amp; Service Codes'!E:E,1,FALSE()))),1,0))</f>
        <v/>
      </c>
      <c r="M291" s="283" t="str">
        <f aca="false">IF(ISBLANK(F291),"",IF(ISNA(VLOOKUP(UPPER(F291),'Country &amp; Service Codes'!B:B,1,FALSE())),1,0))</f>
        <v/>
      </c>
      <c r="N291" s="283" t="n">
        <f aca="false">IF(AND(OR(E291&lt;&gt;"",F291&lt;&gt;""),AND(ISBLANK(H291),ISBLANK(I291))),1,0)</f>
        <v>0</v>
      </c>
      <c r="O291" s="283" t="n">
        <f aca="false">IF(AND(OR(H291&lt;&gt;"",I291&lt;&gt;""),OR(ISBLANK(E291),ISBLANK(F291))),1,0)</f>
        <v>0</v>
      </c>
      <c r="P291" s="283"/>
      <c r="Q291" s="283"/>
      <c r="R291" s="283"/>
      <c r="S291" s="283"/>
      <c r="T291" s="283"/>
      <c r="U291" s="283"/>
      <c r="V291" s="284"/>
      <c r="W291" s="284"/>
    </row>
    <row r="292" s="43" customFormat="true" ht="15.75" hidden="false" customHeight="false" outlineLevel="0" collapsed="false">
      <c r="A292" s="280"/>
      <c r="B292" s="70"/>
      <c r="C292" s="70"/>
      <c r="D292" s="317" t="n">
        <v>39</v>
      </c>
      <c r="E292" s="322"/>
      <c r="F292" s="319"/>
      <c r="G292" s="319"/>
      <c r="H292" s="320"/>
      <c r="I292" s="320"/>
      <c r="J292" s="298" t="str">
        <f aca="false">IF(AND(L292=1,M292=1),Messages!$A$2,IF(L292=1,Messages!$A$3,IF(N292=1,Messages!$A$5,IF(O292=1,Messages!$A$6,IF(M292=1,Messages!$A$4,"OK")))))</f>
        <v>OK</v>
      </c>
      <c r="K292" s="283" t="str">
        <f aca="false">TEXT(E292,E292)</f>
        <v/>
      </c>
      <c r="L292" s="283" t="str">
        <f aca="false">IF(ISBLANK(E292),"",IF(AND(ISNA(VLOOKUP(E292,'Country &amp; Service Codes'!E:E,1,FALSE())),ISNA(VLOOKUP(K292,'Country &amp; Service Codes'!E:E,1,FALSE()))),1,0))</f>
        <v/>
      </c>
      <c r="M292" s="283" t="str">
        <f aca="false">IF(ISBLANK(F292),"",IF(ISNA(VLOOKUP(UPPER(F292),'Country &amp; Service Codes'!B:B,1,FALSE())),1,0))</f>
        <v/>
      </c>
      <c r="N292" s="283" t="n">
        <f aca="false">IF(AND(OR(E292&lt;&gt;"",F292&lt;&gt;""),AND(ISBLANK(H292),ISBLANK(I292))),1,0)</f>
        <v>0</v>
      </c>
      <c r="O292" s="283" t="n">
        <f aca="false">IF(AND(OR(H292&lt;&gt;"",I292&lt;&gt;""),OR(ISBLANK(E292),ISBLANK(F292))),1,0)</f>
        <v>0</v>
      </c>
      <c r="P292" s="283"/>
      <c r="Q292" s="283"/>
      <c r="R292" s="283"/>
      <c r="S292" s="283"/>
      <c r="T292" s="283"/>
      <c r="U292" s="283"/>
      <c r="V292" s="284"/>
      <c r="W292" s="284"/>
    </row>
    <row r="293" s="43" customFormat="true" ht="15.75" hidden="false" customHeight="false" outlineLevel="0" collapsed="false">
      <c r="A293" s="280"/>
      <c r="B293" s="70"/>
      <c r="C293" s="70"/>
      <c r="D293" s="317" t="n">
        <v>40</v>
      </c>
      <c r="E293" s="322"/>
      <c r="F293" s="319"/>
      <c r="G293" s="319"/>
      <c r="H293" s="320"/>
      <c r="I293" s="320"/>
      <c r="J293" s="298" t="str">
        <f aca="false">IF(AND(L293=1,M293=1),Messages!$A$2,IF(L293=1,Messages!$A$3,IF(N293=1,Messages!$A$5,IF(O293=1,Messages!$A$6,IF(M293=1,Messages!$A$4,"OK")))))</f>
        <v>OK</v>
      </c>
      <c r="K293" s="283" t="str">
        <f aca="false">TEXT(E293,E293)</f>
        <v/>
      </c>
      <c r="L293" s="283" t="str">
        <f aca="false">IF(ISBLANK(E293),"",IF(AND(ISNA(VLOOKUP(E293,'Country &amp; Service Codes'!E:E,1,FALSE())),ISNA(VLOOKUP(K293,'Country &amp; Service Codes'!E:E,1,FALSE()))),1,0))</f>
        <v/>
      </c>
      <c r="M293" s="283" t="str">
        <f aca="false">IF(ISBLANK(F293),"",IF(ISNA(VLOOKUP(UPPER(F293),'Country &amp; Service Codes'!B:B,1,FALSE())),1,0))</f>
        <v/>
      </c>
      <c r="N293" s="283" t="n">
        <f aca="false">IF(AND(OR(E293&lt;&gt;"",F293&lt;&gt;""),AND(ISBLANK(H293),ISBLANK(I293))),1,0)</f>
        <v>0</v>
      </c>
      <c r="O293" s="283" t="n">
        <f aca="false">IF(AND(OR(H293&lt;&gt;"",I293&lt;&gt;""),OR(ISBLANK(E293),ISBLANK(F293))),1,0)</f>
        <v>0</v>
      </c>
      <c r="P293" s="283"/>
      <c r="Q293" s="283"/>
      <c r="R293" s="283"/>
      <c r="S293" s="283"/>
      <c r="T293" s="283"/>
      <c r="U293" s="283"/>
      <c r="V293" s="284"/>
      <c r="W293" s="284"/>
    </row>
    <row r="294" s="43" customFormat="true" ht="15.75" hidden="false" customHeight="false" outlineLevel="0" collapsed="false">
      <c r="A294" s="280"/>
      <c r="B294" s="70"/>
      <c r="C294" s="70"/>
      <c r="D294" s="317" t="n">
        <v>41</v>
      </c>
      <c r="E294" s="322"/>
      <c r="F294" s="319"/>
      <c r="G294" s="319"/>
      <c r="H294" s="320"/>
      <c r="I294" s="320"/>
      <c r="J294" s="298" t="str">
        <f aca="false">IF(AND(L294=1,M294=1),Messages!$A$2,IF(L294=1,Messages!$A$3,IF(N294=1,Messages!$A$5,IF(O294=1,Messages!$A$6,IF(M294=1,Messages!$A$4,"OK")))))</f>
        <v>OK</v>
      </c>
      <c r="K294" s="283" t="str">
        <f aca="false">TEXT(E294,E294)</f>
        <v/>
      </c>
      <c r="L294" s="283" t="str">
        <f aca="false">IF(ISBLANK(E294),"",IF(AND(ISNA(VLOOKUP(E294,'Country &amp; Service Codes'!E:E,1,FALSE())),ISNA(VLOOKUP(K294,'Country &amp; Service Codes'!E:E,1,FALSE()))),1,0))</f>
        <v/>
      </c>
      <c r="M294" s="283" t="str">
        <f aca="false">IF(ISBLANK(F294),"",IF(ISNA(VLOOKUP(UPPER(F294),'Country &amp; Service Codes'!B:B,1,FALSE())),1,0))</f>
        <v/>
      </c>
      <c r="N294" s="283" t="n">
        <f aca="false">IF(AND(OR(E294&lt;&gt;"",F294&lt;&gt;""),AND(ISBLANK(H294),ISBLANK(I294))),1,0)</f>
        <v>0</v>
      </c>
      <c r="O294" s="283" t="n">
        <f aca="false">IF(AND(OR(H294&lt;&gt;"",I294&lt;&gt;""),OR(ISBLANK(E294),ISBLANK(F294))),1,0)</f>
        <v>0</v>
      </c>
      <c r="P294" s="283"/>
      <c r="Q294" s="283"/>
      <c r="R294" s="283"/>
      <c r="S294" s="283"/>
      <c r="T294" s="283"/>
      <c r="U294" s="283"/>
      <c r="V294" s="284"/>
      <c r="W294" s="284"/>
    </row>
    <row r="295" s="43" customFormat="true" ht="15.75" hidden="false" customHeight="false" outlineLevel="0" collapsed="false">
      <c r="A295" s="280"/>
      <c r="B295" s="70"/>
      <c r="C295" s="70"/>
      <c r="D295" s="317" t="n">
        <v>42</v>
      </c>
      <c r="E295" s="322"/>
      <c r="F295" s="319"/>
      <c r="G295" s="319"/>
      <c r="H295" s="320"/>
      <c r="I295" s="320"/>
      <c r="J295" s="298" t="str">
        <f aca="false">IF(AND(L295=1,M295=1),Messages!$A$2,IF(L295=1,Messages!$A$3,IF(N295=1,Messages!$A$5,IF(O295=1,Messages!$A$6,IF(M295=1,Messages!$A$4,"OK")))))</f>
        <v>OK</v>
      </c>
      <c r="K295" s="283" t="str">
        <f aca="false">TEXT(E295,E295)</f>
        <v/>
      </c>
      <c r="L295" s="283" t="str">
        <f aca="false">IF(ISBLANK(E295),"",IF(AND(ISNA(VLOOKUP(E295,'Country &amp; Service Codes'!E:E,1,FALSE())),ISNA(VLOOKUP(K295,'Country &amp; Service Codes'!E:E,1,FALSE()))),1,0))</f>
        <v/>
      </c>
      <c r="M295" s="283" t="str">
        <f aca="false">IF(ISBLANK(F295),"",IF(ISNA(VLOOKUP(UPPER(F295),'Country &amp; Service Codes'!B:B,1,FALSE())),1,0))</f>
        <v/>
      </c>
      <c r="N295" s="283" t="n">
        <f aca="false">IF(AND(OR(E295&lt;&gt;"",F295&lt;&gt;""),AND(ISBLANK(H295),ISBLANK(I295))),1,2)</f>
        <v>2</v>
      </c>
      <c r="O295" s="283" t="n">
        <f aca="false">IF(AND(OR(H295&lt;&gt;"",I295&lt;&gt;""),OR(ISBLANK(E295),ISBLANK(F295))),1,0)</f>
        <v>0</v>
      </c>
      <c r="P295" s="283"/>
      <c r="Q295" s="283"/>
      <c r="R295" s="283"/>
      <c r="S295" s="283"/>
      <c r="T295" s="283"/>
      <c r="U295" s="283"/>
      <c r="V295" s="284"/>
      <c r="W295" s="284"/>
    </row>
    <row r="296" s="43" customFormat="true" ht="15.75" hidden="false" customHeight="false" outlineLevel="0" collapsed="false">
      <c r="A296" s="280"/>
      <c r="B296" s="70"/>
      <c r="C296" s="70"/>
      <c r="D296" s="317" t="n">
        <v>43</v>
      </c>
      <c r="E296" s="322"/>
      <c r="F296" s="319"/>
      <c r="G296" s="319"/>
      <c r="H296" s="320"/>
      <c r="I296" s="320"/>
      <c r="J296" s="298" t="str">
        <f aca="false">IF(AND(L296=1,M296=1),Messages!$A$2,IF(L296=1,Messages!$A$3,IF(N296=1,Messages!$A$5,IF(O296=1,Messages!$A$6,IF(M296=1,Messages!$A$4,"OK")))))</f>
        <v>OK</v>
      </c>
      <c r="K296" s="283" t="str">
        <f aca="false">TEXT(E296,E296)</f>
        <v/>
      </c>
      <c r="L296" s="283" t="str">
        <f aca="false">IF(ISBLANK(E296),"",IF(AND(ISNA(VLOOKUP(E296,'Country &amp; Service Codes'!E:E,1,FALSE())),ISNA(VLOOKUP(K296,'Country &amp; Service Codes'!E:E,1,FALSE()))),1,0))</f>
        <v/>
      </c>
      <c r="M296" s="283" t="str">
        <f aca="false">IF(ISBLANK(F296),"",IF(ISNA(VLOOKUP(UPPER(F296),'Country &amp; Service Codes'!B:B,1,FALSE())),1,0))</f>
        <v/>
      </c>
      <c r="N296" s="283" t="n">
        <f aca="false">IF(AND(OR(E296&lt;&gt;"",F296&lt;&gt;""),AND(ISBLANK(H296),ISBLANK(I296))),1,0)</f>
        <v>0</v>
      </c>
      <c r="O296" s="283" t="n">
        <f aca="false">IF(AND(OR(H296&lt;&gt;"",I296&lt;&gt;""),OR(ISBLANK(E296),ISBLANK(F296))),1,0)</f>
        <v>0</v>
      </c>
      <c r="P296" s="283"/>
      <c r="Q296" s="283"/>
      <c r="R296" s="283"/>
      <c r="S296" s="283"/>
      <c r="T296" s="283"/>
      <c r="U296" s="283"/>
      <c r="V296" s="284"/>
      <c r="W296" s="284"/>
    </row>
    <row r="297" s="43" customFormat="true" ht="15.75" hidden="false" customHeight="false" outlineLevel="0" collapsed="false">
      <c r="A297" s="280"/>
      <c r="B297" s="70"/>
      <c r="C297" s="70"/>
      <c r="D297" s="317" t="n">
        <v>44</v>
      </c>
      <c r="E297" s="322"/>
      <c r="F297" s="319"/>
      <c r="G297" s="319"/>
      <c r="H297" s="320"/>
      <c r="I297" s="320"/>
      <c r="J297" s="298" t="str">
        <f aca="false">IF(AND(L297=1,M297=1),Messages!$A$2,IF(L297=1,Messages!$A$3,IF(N297=1,Messages!$A$5,IF(O297=1,Messages!$A$6,IF(M297=1,Messages!$A$4,"OK")))))</f>
        <v>OK</v>
      </c>
      <c r="K297" s="283" t="str">
        <f aca="false">TEXT(E297,E297)</f>
        <v/>
      </c>
      <c r="L297" s="283" t="str">
        <f aca="false">IF(ISBLANK(E297),"",IF(AND(ISNA(VLOOKUP(E297,'Country &amp; Service Codes'!E:E,1,FALSE())),ISNA(VLOOKUP(K297,'Country &amp; Service Codes'!E:E,1,FALSE()))),1,0))</f>
        <v/>
      </c>
      <c r="M297" s="283" t="str">
        <f aca="false">IF(ISBLANK(F297),"",IF(ISNA(VLOOKUP(UPPER(F297),'Country &amp; Service Codes'!B:B,1,FALSE())),1,0))</f>
        <v/>
      </c>
      <c r="N297" s="283" t="n">
        <f aca="false">IF(AND(OR(E297&lt;&gt;"",F297&lt;&gt;""),AND(ISBLANK(H297),ISBLANK(I297))),1,0)</f>
        <v>0</v>
      </c>
      <c r="O297" s="283" t="n">
        <f aca="false">IF(AND(OR(H297&lt;&gt;"",I297&lt;&gt;""),OR(ISBLANK(E297),ISBLANK(F297))),1,0)</f>
        <v>0</v>
      </c>
      <c r="P297" s="283"/>
      <c r="Q297" s="283"/>
      <c r="R297" s="283"/>
      <c r="S297" s="283"/>
      <c r="T297" s="283"/>
      <c r="U297" s="283"/>
      <c r="V297" s="284"/>
      <c r="W297" s="284"/>
    </row>
    <row r="298" s="43" customFormat="true" ht="15.75" hidden="false" customHeight="false" outlineLevel="0" collapsed="false">
      <c r="A298" s="280"/>
      <c r="B298" s="70"/>
      <c r="C298" s="70"/>
      <c r="D298" s="317" t="n">
        <v>45</v>
      </c>
      <c r="E298" s="322"/>
      <c r="F298" s="319"/>
      <c r="G298" s="319"/>
      <c r="H298" s="320"/>
      <c r="I298" s="320"/>
      <c r="J298" s="298" t="str">
        <f aca="false">IF(AND(L298=1,M298=1),Messages!$A$2,IF(L298=1,Messages!$A$3,IF(N298=1,Messages!$A$5,IF(O298=1,Messages!$A$6,IF(M298=1,Messages!$A$4,"OK")))))</f>
        <v>OK</v>
      </c>
      <c r="K298" s="283" t="str">
        <f aca="false">TEXT(E298,E298)</f>
        <v/>
      </c>
      <c r="L298" s="283" t="str">
        <f aca="false">IF(ISBLANK(E298),"",IF(AND(ISNA(VLOOKUP(E298,'Country &amp; Service Codes'!E:E,1,FALSE())),ISNA(VLOOKUP(K298,'Country &amp; Service Codes'!E:E,1,FALSE()))),1,0))</f>
        <v/>
      </c>
      <c r="M298" s="283" t="str">
        <f aca="false">IF(ISBLANK(F298),"",IF(ISNA(VLOOKUP(UPPER(F298),'Country &amp; Service Codes'!B:B,1,FALSE())),1,0))</f>
        <v/>
      </c>
      <c r="N298" s="283" t="n">
        <f aca="false">IF(AND(OR(E298&lt;&gt;"",F298&lt;&gt;""),AND(ISBLANK(H298),ISBLANK(I298))),1,0)</f>
        <v>0</v>
      </c>
      <c r="O298" s="283" t="n">
        <f aca="false">IF(AND(OR(H298&lt;&gt;"",I298&lt;&gt;""),OR(ISBLANK(E298),ISBLANK(F298))),1,0)</f>
        <v>0</v>
      </c>
      <c r="P298" s="283"/>
      <c r="Q298" s="283"/>
      <c r="R298" s="283"/>
      <c r="S298" s="283"/>
      <c r="T298" s="283"/>
      <c r="U298" s="283"/>
      <c r="V298" s="284"/>
      <c r="W298" s="284"/>
    </row>
    <row r="299" s="43" customFormat="true" ht="15.75" hidden="false" customHeight="false" outlineLevel="0" collapsed="false">
      <c r="A299" s="280"/>
      <c r="B299" s="70"/>
      <c r="C299" s="70"/>
      <c r="D299" s="317" t="n">
        <v>46</v>
      </c>
      <c r="E299" s="322"/>
      <c r="F299" s="319"/>
      <c r="G299" s="319"/>
      <c r="H299" s="320"/>
      <c r="I299" s="320"/>
      <c r="J299" s="298" t="str">
        <f aca="false">IF(AND(L299=1,M299=1),Messages!$A$2,IF(L299=1,Messages!$A$3,IF(N299=1,Messages!$A$5,IF(O299=1,Messages!$A$6,IF(M299=1,Messages!$A$4,"OK")))))</f>
        <v>OK</v>
      </c>
      <c r="K299" s="283" t="str">
        <f aca="false">TEXT(E299,E299)</f>
        <v/>
      </c>
      <c r="L299" s="283" t="str">
        <f aca="false">IF(ISBLANK(E299),"",IF(AND(ISNA(VLOOKUP(E299,'Country &amp; Service Codes'!E:E,1,FALSE())),ISNA(VLOOKUP(K299,'Country &amp; Service Codes'!E:E,1,FALSE()))),1,0))</f>
        <v/>
      </c>
      <c r="M299" s="283" t="str">
        <f aca="false">IF(ISBLANK(F299),"",IF(ISNA(VLOOKUP(UPPER(F299),'Country &amp; Service Codes'!B:B,1,FALSE())),1,0))</f>
        <v/>
      </c>
      <c r="N299" s="283" t="n">
        <f aca="false">IF(AND(OR(E299&lt;&gt;"",F299&lt;&gt;""),AND(ISBLANK(H299),ISBLANK(I299))),1,0)</f>
        <v>0</v>
      </c>
      <c r="O299" s="283" t="n">
        <f aca="false">IF(AND(OR(H299&lt;&gt;"",I299&lt;&gt;""),OR(ISBLANK(E299),ISBLANK(F299))),1,0)</f>
        <v>0</v>
      </c>
      <c r="P299" s="283"/>
      <c r="Q299" s="283"/>
      <c r="R299" s="283"/>
      <c r="S299" s="283"/>
      <c r="T299" s="283"/>
      <c r="U299" s="283"/>
      <c r="V299" s="284"/>
      <c r="W299" s="284"/>
    </row>
    <row r="300" s="43" customFormat="true" ht="15.75" hidden="false" customHeight="false" outlineLevel="0" collapsed="false">
      <c r="A300" s="280"/>
      <c r="B300" s="70"/>
      <c r="C300" s="70"/>
      <c r="D300" s="317" t="n">
        <v>47</v>
      </c>
      <c r="E300" s="322"/>
      <c r="F300" s="319"/>
      <c r="G300" s="319"/>
      <c r="H300" s="320"/>
      <c r="I300" s="320"/>
      <c r="J300" s="298" t="str">
        <f aca="false">IF(AND(L300=1,M300=1),Messages!$A$2,IF(L300=1,Messages!$A$3,IF(N300=1,Messages!$A$5,IF(O300=1,Messages!$A$6,IF(M300=1,Messages!$A$4,"OK")))))</f>
        <v>OK</v>
      </c>
      <c r="K300" s="283" t="str">
        <f aca="false">TEXT(E300,E300)</f>
        <v/>
      </c>
      <c r="L300" s="283" t="str">
        <f aca="false">IF(ISBLANK(E300),"",IF(AND(ISNA(VLOOKUP(E300,'Country &amp; Service Codes'!E:E,1,FALSE())),ISNA(VLOOKUP(K300,'Country &amp; Service Codes'!E:E,1,FALSE()))),1,0))</f>
        <v/>
      </c>
      <c r="M300" s="283" t="str">
        <f aca="false">IF(ISBLANK(F300),"",IF(ISNA(VLOOKUP(UPPER(F300),'Country &amp; Service Codes'!B:B,1,FALSE())),1,0))</f>
        <v/>
      </c>
      <c r="N300" s="283" t="n">
        <f aca="false">IF(AND(OR(E300&lt;&gt;"",F300&lt;&gt;""),AND(ISBLANK(H300),ISBLANK(I300))),1,0)</f>
        <v>0</v>
      </c>
      <c r="O300" s="283" t="n">
        <f aca="false">IF(AND(OR(H300&lt;&gt;"",I300&lt;&gt;""),OR(ISBLANK(E300),ISBLANK(F300))),1,0)</f>
        <v>0</v>
      </c>
      <c r="P300" s="283"/>
      <c r="Q300" s="283"/>
      <c r="R300" s="283"/>
      <c r="S300" s="283"/>
      <c r="T300" s="283"/>
      <c r="U300" s="283"/>
      <c r="V300" s="284"/>
      <c r="W300" s="284"/>
    </row>
    <row r="301" s="43" customFormat="true" ht="15.75" hidden="false" customHeight="false" outlineLevel="0" collapsed="false">
      <c r="A301" s="280"/>
      <c r="B301" s="70"/>
      <c r="C301" s="70"/>
      <c r="D301" s="317" t="n">
        <v>48</v>
      </c>
      <c r="E301" s="322"/>
      <c r="F301" s="319"/>
      <c r="G301" s="319"/>
      <c r="H301" s="320"/>
      <c r="I301" s="320"/>
      <c r="J301" s="298" t="str">
        <f aca="false">IF(AND(L301=1,M301=1),Messages!$A$2,IF(L301=1,Messages!$A$3,IF(N301=1,Messages!$A$5,IF(O301=1,Messages!$A$6,IF(M301=1,Messages!$A$4,"OK")))))</f>
        <v>OK</v>
      </c>
      <c r="K301" s="283" t="str">
        <f aca="false">TEXT(E301,E301)</f>
        <v/>
      </c>
      <c r="L301" s="283" t="str">
        <f aca="false">IF(ISBLANK(E301),"",IF(AND(ISNA(VLOOKUP(E301,'Country &amp; Service Codes'!E:E,1,FALSE())),ISNA(VLOOKUP(K301,'Country &amp; Service Codes'!E:E,1,FALSE()))),1,0))</f>
        <v/>
      </c>
      <c r="M301" s="283" t="str">
        <f aca="false">IF(ISBLANK(F301),"",IF(ISNA(VLOOKUP(UPPER(F301),'Country &amp; Service Codes'!B:B,1,FALSE())),1,0))</f>
        <v/>
      </c>
      <c r="N301" s="283" t="n">
        <f aca="false">IF(AND(OR(E301&lt;&gt;"",F301&lt;&gt;""),AND(ISBLANK(H301),ISBLANK(I301))),1,0)</f>
        <v>0</v>
      </c>
      <c r="O301" s="283" t="n">
        <f aca="false">IF(AND(OR(H301&lt;&gt;"",I301&lt;&gt;""),OR(ISBLANK(E301),ISBLANK(F301))),1,0)</f>
        <v>0</v>
      </c>
      <c r="P301" s="283"/>
      <c r="Q301" s="283"/>
      <c r="R301" s="283"/>
      <c r="S301" s="283"/>
      <c r="T301" s="283"/>
      <c r="U301" s="283"/>
      <c r="V301" s="284"/>
      <c r="W301" s="284"/>
    </row>
    <row r="302" s="43" customFormat="true" ht="15.75" hidden="false" customHeight="false" outlineLevel="0" collapsed="false">
      <c r="A302" s="280"/>
      <c r="B302" s="70"/>
      <c r="C302" s="70"/>
      <c r="D302" s="317" t="n">
        <v>49</v>
      </c>
      <c r="E302" s="322"/>
      <c r="F302" s="319"/>
      <c r="G302" s="319"/>
      <c r="H302" s="320"/>
      <c r="I302" s="320"/>
      <c r="J302" s="298" t="str">
        <f aca="false">IF(AND(L302=1,M302=1),Messages!$A$2,IF(L302=1,Messages!$A$3,IF(N302=1,Messages!$A$5,IF(O302=1,Messages!$A$6,IF(M302=1,Messages!$A$4,"OK")))))</f>
        <v>OK</v>
      </c>
      <c r="K302" s="283" t="str">
        <f aca="false">TEXT(E302,E302)</f>
        <v/>
      </c>
      <c r="L302" s="283" t="str">
        <f aca="false">IF(ISBLANK(E302),"",IF(AND(ISNA(VLOOKUP(E302,'Country &amp; Service Codes'!E:E,1,FALSE())),ISNA(VLOOKUP(K302,'Country &amp; Service Codes'!E:E,1,FALSE()))),1,0))</f>
        <v/>
      </c>
      <c r="M302" s="283" t="str">
        <f aca="false">IF(ISBLANK(F302),"",IF(ISNA(VLOOKUP(UPPER(F302),'Country &amp; Service Codes'!B:B,1,FALSE())),1,0))</f>
        <v/>
      </c>
      <c r="N302" s="283" t="n">
        <f aca="false">IF(AND(OR(E302&lt;&gt;"",F302&lt;&gt;""),AND(ISBLANK(H302),ISBLANK(I302))),1,0)</f>
        <v>0</v>
      </c>
      <c r="O302" s="283" t="n">
        <f aca="false">IF(AND(OR(H302&lt;&gt;"",I302&lt;&gt;""),OR(ISBLANK(E302),ISBLANK(F302))),1,0)</f>
        <v>0</v>
      </c>
      <c r="P302" s="283"/>
      <c r="Q302" s="283"/>
      <c r="R302" s="283"/>
      <c r="S302" s="283"/>
      <c r="T302" s="283"/>
      <c r="U302" s="283"/>
      <c r="V302" s="284"/>
      <c r="W302" s="284"/>
    </row>
    <row r="303" s="43" customFormat="true" ht="15.75" hidden="false" customHeight="false" outlineLevel="0" collapsed="false">
      <c r="A303" s="280"/>
      <c r="B303" s="70"/>
      <c r="C303" s="70"/>
      <c r="D303" s="317" t="n">
        <v>50</v>
      </c>
      <c r="E303" s="322"/>
      <c r="F303" s="319"/>
      <c r="G303" s="319"/>
      <c r="H303" s="320"/>
      <c r="I303" s="320"/>
      <c r="J303" s="298" t="str">
        <f aca="false">IF(AND(L303=1,M303=1),Messages!$A$2,IF(L303=1,Messages!$A$3,IF(N303=1,Messages!$A$5,IF(O303=1,Messages!$A$6,IF(M303=1,Messages!$A$4,"OK")))))</f>
        <v>OK</v>
      </c>
      <c r="K303" s="283" t="str">
        <f aca="false">TEXT(E303,E303)</f>
        <v/>
      </c>
      <c r="L303" s="283" t="str">
        <f aca="false">IF(ISBLANK(E303),"",IF(AND(ISNA(VLOOKUP(E303,'Country &amp; Service Codes'!E:E,1,FALSE())),ISNA(VLOOKUP(K303,'Country &amp; Service Codes'!E:E,1,FALSE()))),1,0))</f>
        <v/>
      </c>
      <c r="M303" s="283" t="str">
        <f aca="false">IF(ISBLANK(F303),"",IF(ISNA(VLOOKUP(UPPER(F303),'Country &amp; Service Codes'!B:B,1,FALSE())),1,0))</f>
        <v/>
      </c>
      <c r="N303" s="283" t="n">
        <f aca="false">IF(AND(OR(E303&lt;&gt;"",F303&lt;&gt;""),AND(ISBLANK(H303),ISBLANK(I303))),1,0)</f>
        <v>0</v>
      </c>
      <c r="O303" s="283" t="n">
        <f aca="false">IF(AND(OR(H303&lt;&gt;"",I303&lt;&gt;""),OR(ISBLANK(E303),ISBLANK(F303))),1,0)</f>
        <v>0</v>
      </c>
      <c r="P303" s="283"/>
      <c r="Q303" s="283"/>
      <c r="R303" s="283"/>
      <c r="S303" s="283"/>
      <c r="T303" s="283"/>
      <c r="U303" s="283"/>
      <c r="V303" s="284"/>
      <c r="W303" s="284"/>
    </row>
    <row r="304" s="43" customFormat="true" ht="15.75" hidden="false" customHeight="false" outlineLevel="0" collapsed="false">
      <c r="A304" s="280"/>
      <c r="B304" s="70"/>
      <c r="C304" s="70"/>
      <c r="D304" s="317" t="n">
        <v>51</v>
      </c>
      <c r="E304" s="322"/>
      <c r="F304" s="319"/>
      <c r="G304" s="319"/>
      <c r="H304" s="320"/>
      <c r="I304" s="320"/>
      <c r="J304" s="298" t="str">
        <f aca="false">IF(AND(L304=1,M304=1),Messages!$A$2,IF(L304=1,Messages!$A$3,IF(N304=1,Messages!$A$5,IF(O304=1,Messages!$A$6,IF(M304=1,Messages!$A$4,"OK")))))</f>
        <v>OK</v>
      </c>
      <c r="K304" s="283" t="str">
        <f aca="false">TEXT(E304,E304)</f>
        <v/>
      </c>
      <c r="L304" s="283" t="str">
        <f aca="false">IF(ISBLANK(E304),"",IF(AND(ISNA(VLOOKUP(E304,'Country &amp; Service Codes'!E:E,1,FALSE())),ISNA(VLOOKUP(K304,'Country &amp; Service Codes'!E:E,1,FALSE()))),1,0))</f>
        <v/>
      </c>
      <c r="M304" s="283" t="str">
        <f aca="false">IF(ISBLANK(F304),"",IF(ISNA(VLOOKUP(UPPER(F304),'Country &amp; Service Codes'!B:B,1,FALSE())),1,0))</f>
        <v/>
      </c>
      <c r="N304" s="283" t="n">
        <f aca="false">IF(AND(OR(E304&lt;&gt;"",F304&lt;&gt;""),AND(ISBLANK(H304),ISBLANK(I304))),1,0)</f>
        <v>0</v>
      </c>
      <c r="O304" s="283" t="n">
        <f aca="false">IF(AND(OR(H304&lt;&gt;"",I304&lt;&gt;""),OR(ISBLANK(E304),ISBLANK(F304))),1,0)</f>
        <v>0</v>
      </c>
      <c r="P304" s="283"/>
      <c r="Q304" s="283"/>
      <c r="R304" s="283"/>
      <c r="S304" s="283"/>
      <c r="T304" s="283"/>
      <c r="U304" s="283"/>
      <c r="V304" s="284"/>
      <c r="W304" s="284"/>
    </row>
    <row r="305" s="43" customFormat="true" ht="15.75" hidden="false" customHeight="false" outlineLevel="0" collapsed="false">
      <c r="A305" s="280"/>
      <c r="B305" s="70"/>
      <c r="C305" s="70"/>
      <c r="D305" s="317" t="n">
        <v>52</v>
      </c>
      <c r="E305" s="322"/>
      <c r="F305" s="319"/>
      <c r="G305" s="319"/>
      <c r="H305" s="320"/>
      <c r="I305" s="320"/>
      <c r="J305" s="298" t="str">
        <f aca="false">IF(AND(L305=1,M305=1),Messages!$A$2,IF(L305=1,Messages!$A$3,IF(N305=1,Messages!$A$5,IF(O305=1,Messages!$A$6,IF(M305=1,Messages!$A$4,"OK")))))</f>
        <v>OK</v>
      </c>
      <c r="K305" s="283" t="str">
        <f aca="false">TEXT(E305,E305)</f>
        <v/>
      </c>
      <c r="L305" s="283" t="str">
        <f aca="false">IF(ISBLANK(E305),"",IF(AND(ISNA(VLOOKUP(E305,'Country &amp; Service Codes'!E:E,1,FALSE())),ISNA(VLOOKUP(K305,'Country &amp; Service Codes'!E:E,1,FALSE()))),1,0))</f>
        <v/>
      </c>
      <c r="M305" s="283" t="str">
        <f aca="false">IF(ISBLANK(F305),"",IF(ISNA(VLOOKUP(UPPER(F305),'Country &amp; Service Codes'!B:B,1,FALSE())),1,0))</f>
        <v/>
      </c>
      <c r="N305" s="283" t="n">
        <f aca="false">IF(AND(OR(E305&lt;&gt;"",F305&lt;&gt;""),AND(ISBLANK(H305),ISBLANK(I305))),1,0)</f>
        <v>0</v>
      </c>
      <c r="O305" s="283" t="n">
        <f aca="false">IF(AND(OR(H305&lt;&gt;"",I305&lt;&gt;""),OR(ISBLANK(E305),ISBLANK(F305))),1,0)</f>
        <v>0</v>
      </c>
      <c r="P305" s="283"/>
      <c r="Q305" s="283"/>
      <c r="R305" s="283"/>
      <c r="S305" s="283"/>
      <c r="T305" s="283"/>
      <c r="U305" s="283"/>
      <c r="V305" s="284"/>
      <c r="W305" s="284"/>
    </row>
    <row r="306" s="43" customFormat="true" ht="15.75" hidden="false" customHeight="false" outlineLevel="0" collapsed="false">
      <c r="A306" s="280"/>
      <c r="B306" s="70"/>
      <c r="C306" s="70"/>
      <c r="D306" s="317" t="n">
        <v>53</v>
      </c>
      <c r="E306" s="322"/>
      <c r="F306" s="319"/>
      <c r="G306" s="319"/>
      <c r="H306" s="320"/>
      <c r="I306" s="320"/>
      <c r="J306" s="298" t="str">
        <f aca="false">IF(AND(L306=1,M306=1),Messages!$A$2,IF(L306=1,Messages!$A$3,IF(N306=1,Messages!$A$5,IF(O306=1,Messages!$A$6,IF(M306=1,Messages!$A$4,"OK")))))</f>
        <v>OK</v>
      </c>
      <c r="K306" s="283" t="str">
        <f aca="false">TEXT(E306,E306)</f>
        <v/>
      </c>
      <c r="L306" s="283" t="str">
        <f aca="false">IF(ISBLANK(E306),"",IF(AND(ISNA(VLOOKUP(E306,'Country &amp; Service Codes'!E:E,1,FALSE())),ISNA(VLOOKUP(K306,'Country &amp; Service Codes'!E:E,1,FALSE()))),1,0))</f>
        <v/>
      </c>
      <c r="M306" s="283" t="str">
        <f aca="false">IF(ISBLANK(F306),"",IF(ISNA(VLOOKUP(UPPER(F306),'Country &amp; Service Codes'!B:B,1,FALSE())),1,0))</f>
        <v/>
      </c>
      <c r="N306" s="283" t="n">
        <f aca="false">IF(AND(OR(E306&lt;&gt;"",F306&lt;&gt;""),AND(ISBLANK(H306),ISBLANK(I306))),1,0)</f>
        <v>0</v>
      </c>
      <c r="O306" s="283" t="n">
        <f aca="false">IF(AND(OR(H306&lt;&gt;"",I306&lt;&gt;""),OR(ISBLANK(E306),ISBLANK(F306))),1,0)</f>
        <v>0</v>
      </c>
      <c r="P306" s="283"/>
      <c r="Q306" s="283"/>
      <c r="R306" s="283"/>
      <c r="S306" s="283"/>
      <c r="T306" s="283"/>
      <c r="U306" s="283"/>
      <c r="V306" s="284"/>
      <c r="W306" s="284"/>
    </row>
    <row r="307" s="43" customFormat="true" ht="15.75" hidden="false" customHeight="false" outlineLevel="0" collapsed="false">
      <c r="A307" s="280"/>
      <c r="B307" s="70"/>
      <c r="C307" s="70"/>
      <c r="D307" s="317" t="n">
        <v>54</v>
      </c>
      <c r="E307" s="322"/>
      <c r="F307" s="319"/>
      <c r="G307" s="319"/>
      <c r="H307" s="320"/>
      <c r="I307" s="320"/>
      <c r="J307" s="298" t="str">
        <f aca="false">IF(AND(L307=1,M307=1),Messages!$A$2,IF(L307=1,Messages!$A$3,IF(N307=1,Messages!$A$5,IF(O307=1,Messages!$A$6,IF(M307=1,Messages!$A$4,"OK")))))</f>
        <v>OK</v>
      </c>
      <c r="K307" s="283" t="str">
        <f aca="false">TEXT(E307,E307)</f>
        <v/>
      </c>
      <c r="L307" s="283" t="str">
        <f aca="false">IF(ISBLANK(E307),"",IF(AND(ISNA(VLOOKUP(E307,'Country &amp; Service Codes'!E:E,1,FALSE())),ISNA(VLOOKUP(K307,'Country &amp; Service Codes'!E:E,1,FALSE()))),1,0))</f>
        <v/>
      </c>
      <c r="M307" s="283" t="str">
        <f aca="false">IF(ISBLANK(F307),"",IF(ISNA(VLOOKUP(UPPER(F307),'Country &amp; Service Codes'!B:B,1,FALSE())),1,0))</f>
        <v/>
      </c>
      <c r="N307" s="283" t="n">
        <f aca="false">IF(AND(OR(E307&lt;&gt;"",F307&lt;&gt;""),AND(ISBLANK(H307),ISBLANK(I307))),1,0)</f>
        <v>0</v>
      </c>
      <c r="O307" s="283" t="n">
        <f aca="false">IF(AND(OR(H307&lt;&gt;"",I307&lt;&gt;""),OR(ISBLANK(E307),ISBLANK(F307))),1,0)</f>
        <v>0</v>
      </c>
      <c r="P307" s="283"/>
      <c r="Q307" s="283"/>
      <c r="R307" s="283"/>
      <c r="S307" s="283"/>
      <c r="T307" s="283"/>
      <c r="U307" s="283"/>
      <c r="V307" s="284"/>
      <c r="W307" s="284"/>
    </row>
    <row r="308" s="43" customFormat="true" ht="15.75" hidden="false" customHeight="false" outlineLevel="0" collapsed="false">
      <c r="A308" s="280"/>
      <c r="B308" s="70"/>
      <c r="C308" s="70"/>
      <c r="D308" s="317" t="n">
        <v>55</v>
      </c>
      <c r="E308" s="322"/>
      <c r="F308" s="319"/>
      <c r="G308" s="319"/>
      <c r="H308" s="320"/>
      <c r="I308" s="320"/>
      <c r="J308" s="298" t="str">
        <f aca="false">IF(AND(L308=1,M308=1),Messages!$A$2,IF(L308=1,Messages!$A$3,IF(N308=1,Messages!$A$5,IF(O308=1,Messages!$A$6,IF(M308=1,Messages!$A$4,"OK")))))</f>
        <v>OK</v>
      </c>
      <c r="K308" s="283" t="str">
        <f aca="false">TEXT(E308,E308)</f>
        <v/>
      </c>
      <c r="L308" s="283" t="str">
        <f aca="false">IF(ISBLANK(E308),"",IF(AND(ISNA(VLOOKUP(E308,'Country &amp; Service Codes'!E:E,1,FALSE())),ISNA(VLOOKUP(K308,'Country &amp; Service Codes'!E:E,1,FALSE()))),1,0))</f>
        <v/>
      </c>
      <c r="M308" s="283" t="str">
        <f aca="false">IF(ISBLANK(F308),"",IF(ISNA(VLOOKUP(UPPER(F308),'Country &amp; Service Codes'!B:B,1,FALSE())),1,0))</f>
        <v/>
      </c>
      <c r="N308" s="283" t="n">
        <f aca="false">IF(AND(OR(E308&lt;&gt;"",F308&lt;&gt;""),AND(ISBLANK(H308),ISBLANK(I308))),1,0)</f>
        <v>0</v>
      </c>
      <c r="O308" s="283" t="n">
        <f aca="false">IF(AND(OR(H308&lt;&gt;"",I308&lt;&gt;""),OR(ISBLANK(E308),ISBLANK(F308))),1,0)</f>
        <v>0</v>
      </c>
      <c r="P308" s="283"/>
      <c r="Q308" s="283"/>
      <c r="R308" s="283"/>
      <c r="S308" s="283"/>
      <c r="T308" s="283"/>
      <c r="U308" s="283"/>
      <c r="V308" s="284"/>
      <c r="W308" s="284"/>
    </row>
    <row r="309" s="43" customFormat="true" ht="15.75" hidden="false" customHeight="false" outlineLevel="0" collapsed="false">
      <c r="A309" s="280"/>
      <c r="B309" s="70"/>
      <c r="C309" s="70"/>
      <c r="D309" s="317" t="n">
        <v>56</v>
      </c>
      <c r="E309" s="322"/>
      <c r="F309" s="319"/>
      <c r="G309" s="319"/>
      <c r="H309" s="320"/>
      <c r="I309" s="320"/>
      <c r="J309" s="298" t="str">
        <f aca="false">IF(AND(L309=1,M309=1),Messages!$A$2,IF(L309=1,Messages!$A$3,IF(N309=1,Messages!$A$5,IF(O309=1,Messages!$A$6,IF(M309=1,Messages!$A$4,"OK")))))</f>
        <v>OK</v>
      </c>
      <c r="K309" s="283" t="str">
        <f aca="false">TEXT(E309,E309)</f>
        <v/>
      </c>
      <c r="L309" s="283" t="str">
        <f aca="false">IF(ISBLANK(E309),"",IF(AND(ISNA(VLOOKUP(E309,'Country &amp; Service Codes'!E:E,1,FALSE())),ISNA(VLOOKUP(K309,'Country &amp; Service Codes'!E:E,1,FALSE()))),1,0))</f>
        <v/>
      </c>
      <c r="M309" s="283" t="str">
        <f aca="false">IF(ISBLANK(F309),"",IF(ISNA(VLOOKUP(UPPER(F309),'Country &amp; Service Codes'!B:B,1,FALSE())),1,0))</f>
        <v/>
      </c>
      <c r="N309" s="283" t="n">
        <f aca="false">IF(AND(OR(E309&lt;&gt;"",F309&lt;&gt;""),AND(ISBLANK(H309),ISBLANK(I309))),1,0)</f>
        <v>0</v>
      </c>
      <c r="O309" s="283" t="n">
        <f aca="false">IF(AND(OR(H309&lt;&gt;"",I309&lt;&gt;""),OR(ISBLANK(E309),ISBLANK(F309))),1,0)</f>
        <v>0</v>
      </c>
      <c r="P309" s="283"/>
      <c r="Q309" s="283"/>
      <c r="R309" s="283"/>
      <c r="S309" s="283"/>
      <c r="T309" s="283"/>
      <c r="U309" s="283"/>
      <c r="V309" s="284"/>
      <c r="W309" s="284"/>
    </row>
    <row r="310" s="43" customFormat="true" ht="15.75" hidden="false" customHeight="false" outlineLevel="0" collapsed="false">
      <c r="A310" s="280"/>
      <c r="B310" s="70"/>
      <c r="C310" s="70"/>
      <c r="D310" s="317" t="n">
        <v>57</v>
      </c>
      <c r="E310" s="322"/>
      <c r="F310" s="319"/>
      <c r="G310" s="319"/>
      <c r="H310" s="320"/>
      <c r="I310" s="320"/>
      <c r="J310" s="298" t="str">
        <f aca="false">IF(AND(L310=1,M310=1),Messages!$A$2,IF(L310=1,Messages!$A$3,IF(N310=1,Messages!$A$5,IF(O310=1,Messages!$A$6,IF(M310=1,Messages!$A$4,"OK")))))</f>
        <v>OK</v>
      </c>
      <c r="K310" s="283" t="str">
        <f aca="false">TEXT(E310,E310)</f>
        <v/>
      </c>
      <c r="L310" s="283" t="str">
        <f aca="false">IF(ISBLANK(E310),"",IF(AND(ISNA(VLOOKUP(E310,'Country &amp; Service Codes'!E:E,1,FALSE())),ISNA(VLOOKUP(K310,'Country &amp; Service Codes'!E:E,1,FALSE()))),1,0))</f>
        <v/>
      </c>
      <c r="M310" s="283" t="str">
        <f aca="false">IF(ISBLANK(F310),"",IF(ISNA(VLOOKUP(UPPER(F310),'Country &amp; Service Codes'!B:B,1,FALSE())),1,0))</f>
        <v/>
      </c>
      <c r="N310" s="283" t="n">
        <f aca="false">IF(AND(OR(E310&lt;&gt;"",F310&lt;&gt;""),AND(ISBLANK(H310),ISBLANK(I310))),1,0)</f>
        <v>0</v>
      </c>
      <c r="O310" s="283" t="n">
        <f aca="false">IF(AND(OR(H310&lt;&gt;"",I310&lt;&gt;""),OR(ISBLANK(E310),ISBLANK(F310))),1,0)</f>
        <v>0</v>
      </c>
      <c r="P310" s="283"/>
      <c r="Q310" s="283"/>
      <c r="R310" s="283"/>
      <c r="S310" s="283"/>
      <c r="T310" s="283"/>
      <c r="U310" s="283"/>
      <c r="V310" s="284"/>
      <c r="W310" s="284"/>
    </row>
    <row r="311" s="43" customFormat="true" ht="15.75" hidden="false" customHeight="false" outlineLevel="0" collapsed="false">
      <c r="A311" s="280"/>
      <c r="B311" s="70"/>
      <c r="C311" s="70"/>
      <c r="D311" s="317" t="n">
        <v>58</v>
      </c>
      <c r="E311" s="322"/>
      <c r="F311" s="319"/>
      <c r="G311" s="319"/>
      <c r="H311" s="320"/>
      <c r="I311" s="320"/>
      <c r="J311" s="298" t="str">
        <f aca="false">IF(AND(L311=1,M311=1),Messages!$A$2,IF(L311=1,Messages!$A$3,IF(N311=1,Messages!$A$5,IF(O311=1,Messages!$A$6,IF(M311=1,Messages!$A$4,"OK")))))</f>
        <v>OK</v>
      </c>
      <c r="K311" s="283" t="str">
        <f aca="false">TEXT(E311,E311)</f>
        <v/>
      </c>
      <c r="L311" s="283" t="str">
        <f aca="false">IF(ISBLANK(E311),"",IF(AND(ISNA(VLOOKUP(E311,'Country &amp; Service Codes'!E:E,1,FALSE())),ISNA(VLOOKUP(K311,'Country &amp; Service Codes'!E:E,1,FALSE()))),1,0))</f>
        <v/>
      </c>
      <c r="M311" s="283" t="str">
        <f aca="false">IF(ISBLANK(F311),"",IF(ISNA(VLOOKUP(UPPER(F311),'Country &amp; Service Codes'!B:B,1,FALSE())),1,0))</f>
        <v/>
      </c>
      <c r="N311" s="283" t="n">
        <f aca="false">IF(AND(OR(E311&lt;&gt;"",F311&lt;&gt;""),AND(ISBLANK(H311),ISBLANK(I311))),1,0)</f>
        <v>0</v>
      </c>
      <c r="O311" s="283" t="n">
        <f aca="false">IF(AND(OR(H311&lt;&gt;"",I311&lt;&gt;""),OR(ISBLANK(E311),ISBLANK(F311))),1,0)</f>
        <v>0</v>
      </c>
      <c r="P311" s="283"/>
      <c r="Q311" s="283"/>
      <c r="R311" s="283"/>
      <c r="S311" s="283"/>
      <c r="T311" s="283"/>
      <c r="U311" s="283"/>
      <c r="V311" s="284"/>
      <c r="W311" s="284"/>
    </row>
    <row r="312" s="43" customFormat="true" ht="15.75" hidden="false" customHeight="false" outlineLevel="0" collapsed="false">
      <c r="A312" s="280"/>
      <c r="B312" s="70"/>
      <c r="C312" s="70"/>
      <c r="D312" s="317" t="n">
        <v>59</v>
      </c>
      <c r="E312" s="322"/>
      <c r="F312" s="319"/>
      <c r="G312" s="319"/>
      <c r="H312" s="320"/>
      <c r="I312" s="320"/>
      <c r="J312" s="298" t="str">
        <f aca="false">IF(AND(L312=1,M312=1),Messages!$A$2,IF(L312=1,Messages!$A$3,IF(N312=1,Messages!$A$5,IF(O312=1,Messages!$A$6,IF(M312=1,Messages!$A$4,"OK")))))</f>
        <v>OK</v>
      </c>
      <c r="K312" s="283" t="str">
        <f aca="false">TEXT(E312,E312)</f>
        <v/>
      </c>
      <c r="L312" s="283" t="str">
        <f aca="false">IF(ISBLANK(E312),"",IF(AND(ISNA(VLOOKUP(E312,'Country &amp; Service Codes'!E:E,1,FALSE())),ISNA(VLOOKUP(K312,'Country &amp; Service Codes'!E:E,1,FALSE()))),1,0))</f>
        <v/>
      </c>
      <c r="M312" s="283" t="str">
        <f aca="false">IF(ISBLANK(F312),"",IF(ISNA(VLOOKUP(UPPER(F312),'Country &amp; Service Codes'!B:B,1,FALSE())),1,0))</f>
        <v/>
      </c>
      <c r="N312" s="283" t="n">
        <f aca="false">IF(AND(OR(E312&lt;&gt;"",F312&lt;&gt;""),AND(ISBLANK(H312),ISBLANK(I312))),1,0)</f>
        <v>0</v>
      </c>
      <c r="O312" s="283" t="n">
        <f aca="false">IF(AND(OR(H312&lt;&gt;"",I312&lt;&gt;""),OR(ISBLANK(E312),ISBLANK(F312))),1,0)</f>
        <v>0</v>
      </c>
      <c r="P312" s="283"/>
      <c r="Q312" s="283"/>
      <c r="R312" s="283"/>
      <c r="S312" s="283"/>
      <c r="T312" s="283"/>
      <c r="U312" s="283"/>
      <c r="V312" s="284"/>
      <c r="W312" s="284"/>
    </row>
    <row r="313" s="43" customFormat="true" ht="15.75" hidden="false" customHeight="false" outlineLevel="0" collapsed="false">
      <c r="A313" s="280"/>
      <c r="B313" s="70"/>
      <c r="C313" s="70"/>
      <c r="D313" s="317" t="n">
        <v>60</v>
      </c>
      <c r="E313" s="322"/>
      <c r="F313" s="319"/>
      <c r="G313" s="319"/>
      <c r="H313" s="320"/>
      <c r="I313" s="320"/>
      <c r="J313" s="298" t="str">
        <f aca="false">IF(AND(L313=1,M313=1),Messages!$A$2,IF(L313=1,Messages!$A$3,IF(N313=1,Messages!$A$5,IF(O313=1,Messages!$A$6,IF(M313=1,Messages!$A$4,"OK")))))</f>
        <v>OK</v>
      </c>
      <c r="K313" s="283" t="str">
        <f aca="false">TEXT(E313,E313)</f>
        <v/>
      </c>
      <c r="L313" s="283" t="str">
        <f aca="false">IF(ISBLANK(E313),"",IF(AND(ISNA(VLOOKUP(E313,'Country &amp; Service Codes'!E:E,1,FALSE())),ISNA(VLOOKUP(K313,'Country &amp; Service Codes'!E:E,1,FALSE()))),1,0))</f>
        <v/>
      </c>
      <c r="M313" s="283" t="str">
        <f aca="false">IF(ISBLANK(F313),"",IF(ISNA(VLOOKUP(UPPER(F313),'Country &amp; Service Codes'!B:B,1,FALSE())),1,0))</f>
        <v/>
      </c>
      <c r="N313" s="283" t="n">
        <f aca="false">IF(AND(OR(E313&lt;&gt;"",F313&lt;&gt;""),AND(ISBLANK(H313),ISBLANK(I313))),1,0)</f>
        <v>0</v>
      </c>
      <c r="O313" s="283" t="n">
        <f aca="false">IF(AND(OR(H313&lt;&gt;"",I313&lt;&gt;""),OR(ISBLANK(E313),ISBLANK(F313))),1,0)</f>
        <v>0</v>
      </c>
      <c r="P313" s="283"/>
      <c r="Q313" s="283"/>
      <c r="R313" s="283"/>
      <c r="S313" s="283"/>
      <c r="T313" s="283"/>
      <c r="U313" s="283"/>
      <c r="V313" s="284"/>
      <c r="W313" s="284"/>
    </row>
    <row r="314" s="43" customFormat="true" ht="15.75" hidden="false" customHeight="false" outlineLevel="0" collapsed="false">
      <c r="A314" s="280"/>
      <c r="B314" s="70"/>
      <c r="C314" s="70"/>
      <c r="D314" s="317" t="n">
        <v>61</v>
      </c>
      <c r="E314" s="322"/>
      <c r="F314" s="319"/>
      <c r="G314" s="319"/>
      <c r="H314" s="320"/>
      <c r="I314" s="320"/>
      <c r="J314" s="298" t="str">
        <f aca="false">IF(AND(L314=1,M314=1),Messages!$A$2,IF(L314=1,Messages!$A$3,IF(N314=1,Messages!$A$5,IF(O314=1,Messages!$A$6,IF(M314=1,Messages!$A$4,"OK")))))</f>
        <v>OK</v>
      </c>
      <c r="K314" s="283" t="str">
        <f aca="false">TEXT(E314,E314)</f>
        <v/>
      </c>
      <c r="L314" s="283" t="str">
        <f aca="false">IF(ISBLANK(E314),"",IF(AND(ISNA(VLOOKUP(E314,'Country &amp; Service Codes'!E:E,1,FALSE())),ISNA(VLOOKUP(K314,'Country &amp; Service Codes'!E:E,1,FALSE()))),1,0))</f>
        <v/>
      </c>
      <c r="M314" s="283" t="str">
        <f aca="false">IF(ISBLANK(F314),"",IF(ISNA(VLOOKUP(UPPER(F314),'Country &amp; Service Codes'!B:B,1,FALSE())),1,0))</f>
        <v/>
      </c>
      <c r="N314" s="283" t="n">
        <f aca="false">IF(AND(OR(E314&lt;&gt;"",F314&lt;&gt;""),AND(ISBLANK(H314),ISBLANK(I314))),1,0)</f>
        <v>0</v>
      </c>
      <c r="O314" s="283" t="n">
        <f aca="false">IF(AND(OR(H314&lt;&gt;"",I314&lt;&gt;""),OR(ISBLANK(E314),ISBLANK(F314))),1,0)</f>
        <v>0</v>
      </c>
      <c r="P314" s="283"/>
      <c r="Q314" s="283"/>
      <c r="R314" s="283"/>
      <c r="S314" s="283"/>
      <c r="T314" s="283"/>
      <c r="U314" s="283"/>
      <c r="V314" s="284"/>
      <c r="W314" s="284"/>
    </row>
    <row r="315" s="43" customFormat="true" ht="15.75" hidden="false" customHeight="false" outlineLevel="0" collapsed="false">
      <c r="A315" s="280"/>
      <c r="B315" s="70"/>
      <c r="C315" s="70"/>
      <c r="D315" s="317" t="n">
        <v>62</v>
      </c>
      <c r="E315" s="322"/>
      <c r="F315" s="319"/>
      <c r="G315" s="319"/>
      <c r="H315" s="320"/>
      <c r="I315" s="320"/>
      <c r="J315" s="298" t="str">
        <f aca="false">IF(AND(L315=1,M315=1),Messages!$A$2,IF(L315=1,Messages!$A$3,IF(N315=1,Messages!$A$5,IF(O315=1,Messages!$A$6,IF(M315=1,Messages!$A$4,"OK")))))</f>
        <v>OK</v>
      </c>
      <c r="K315" s="283" t="str">
        <f aca="false">TEXT(E315,E315)</f>
        <v/>
      </c>
      <c r="L315" s="283" t="str">
        <f aca="false">IF(ISBLANK(E315),"",IF(AND(ISNA(VLOOKUP(E315,'Country &amp; Service Codes'!E:E,1,FALSE())),ISNA(VLOOKUP(K315,'Country &amp; Service Codes'!E:E,1,FALSE()))),1,0))</f>
        <v/>
      </c>
      <c r="M315" s="283" t="str">
        <f aca="false">IF(ISBLANK(F315),"",IF(ISNA(VLOOKUP(UPPER(F315),'Country &amp; Service Codes'!B:B,1,FALSE())),1,0))</f>
        <v/>
      </c>
      <c r="N315" s="283" t="n">
        <f aca="false">IF(AND(OR(E315&lt;&gt;"",F315&lt;&gt;""),AND(ISBLANK(H315),ISBLANK(I315))),1,0)</f>
        <v>0</v>
      </c>
      <c r="O315" s="283" t="n">
        <f aca="false">IF(AND(OR(H315&lt;&gt;"",I315&lt;&gt;""),OR(ISBLANK(E315),ISBLANK(F315))),1,0)</f>
        <v>0</v>
      </c>
      <c r="P315" s="283"/>
      <c r="Q315" s="283"/>
      <c r="R315" s="283"/>
      <c r="S315" s="283"/>
      <c r="T315" s="283"/>
      <c r="U315" s="283"/>
      <c r="V315" s="284"/>
      <c r="W315" s="284"/>
    </row>
    <row r="316" s="43" customFormat="true" ht="15.75" hidden="false" customHeight="false" outlineLevel="0" collapsed="false">
      <c r="A316" s="280"/>
      <c r="B316" s="70"/>
      <c r="C316" s="70"/>
      <c r="D316" s="317" t="n">
        <v>63</v>
      </c>
      <c r="E316" s="322"/>
      <c r="F316" s="319"/>
      <c r="G316" s="319"/>
      <c r="H316" s="320"/>
      <c r="I316" s="320"/>
      <c r="J316" s="298" t="str">
        <f aca="false">IF(AND(L316=1,M316=1),Messages!$A$2,IF(L316=1,Messages!$A$3,IF(N316=1,Messages!$A$5,IF(O316=1,Messages!$A$6,IF(M316=1,Messages!$A$4,"OK")))))</f>
        <v>OK</v>
      </c>
      <c r="K316" s="283" t="str">
        <f aca="false">TEXT(E316,E316)</f>
        <v/>
      </c>
      <c r="L316" s="283" t="str">
        <f aca="false">IF(ISBLANK(E316),"",IF(AND(ISNA(VLOOKUP(E316,'Country &amp; Service Codes'!E:E,1,FALSE())),ISNA(VLOOKUP(K316,'Country &amp; Service Codes'!E:E,1,FALSE()))),1,0))</f>
        <v/>
      </c>
      <c r="M316" s="283" t="str">
        <f aca="false">IF(ISBLANK(F316),"",IF(ISNA(VLOOKUP(UPPER(F316),'Country &amp; Service Codes'!B:B,1,FALSE())),1,0))</f>
        <v/>
      </c>
      <c r="N316" s="283" t="n">
        <f aca="false">IF(AND(OR(E316&lt;&gt;"",F316&lt;&gt;""),AND(ISBLANK(H316),ISBLANK(I316))),1,0)</f>
        <v>0</v>
      </c>
      <c r="O316" s="283" t="n">
        <f aca="false">IF(AND(OR(H316&lt;&gt;"",I316&lt;&gt;""),OR(ISBLANK(E316),ISBLANK(F316))),1,0)</f>
        <v>0</v>
      </c>
      <c r="P316" s="283"/>
      <c r="Q316" s="283"/>
      <c r="R316" s="283"/>
      <c r="S316" s="283"/>
      <c r="T316" s="283"/>
      <c r="U316" s="283"/>
      <c r="V316" s="284"/>
      <c r="W316" s="284"/>
    </row>
    <row r="317" s="43" customFormat="true" ht="15.75" hidden="false" customHeight="false" outlineLevel="0" collapsed="false">
      <c r="A317" s="280"/>
      <c r="B317" s="70"/>
      <c r="C317" s="70"/>
      <c r="D317" s="317" t="n">
        <v>64</v>
      </c>
      <c r="E317" s="322"/>
      <c r="F317" s="319"/>
      <c r="G317" s="319"/>
      <c r="H317" s="320"/>
      <c r="I317" s="320"/>
      <c r="J317" s="298" t="str">
        <f aca="false">IF(AND(L317=1,M317=1),Messages!$A$2,IF(L317=1,Messages!$A$3,IF(N317=1,Messages!$A$5,IF(O317=1,Messages!$A$6,IF(M317=1,Messages!$A$4,"OK")))))</f>
        <v>OK</v>
      </c>
      <c r="K317" s="283" t="str">
        <f aca="false">TEXT(E317,E317)</f>
        <v/>
      </c>
      <c r="L317" s="283" t="str">
        <f aca="false">IF(ISBLANK(E317),"",IF(AND(ISNA(VLOOKUP(E317,'Country &amp; Service Codes'!E:E,1,FALSE())),ISNA(VLOOKUP(K317,'Country &amp; Service Codes'!E:E,1,FALSE()))),1,0))</f>
        <v/>
      </c>
      <c r="M317" s="283" t="str">
        <f aca="false">IF(ISBLANK(F317),"",IF(ISNA(VLOOKUP(UPPER(F317),'Country &amp; Service Codes'!B:B,1,FALSE())),1,0))</f>
        <v/>
      </c>
      <c r="N317" s="283" t="n">
        <f aca="false">IF(AND(OR(E317&lt;&gt;"",F317&lt;&gt;""),AND(ISBLANK(H317),ISBLANK(I317))),1,0)</f>
        <v>0</v>
      </c>
      <c r="O317" s="283" t="n">
        <f aca="false">IF(AND(OR(H317&lt;&gt;"",I317&lt;&gt;""),OR(ISBLANK(E317),ISBLANK(F317))),1,0)</f>
        <v>0</v>
      </c>
      <c r="P317" s="283"/>
      <c r="Q317" s="283"/>
      <c r="R317" s="283"/>
      <c r="S317" s="283"/>
      <c r="T317" s="283"/>
      <c r="U317" s="283"/>
      <c r="V317" s="284"/>
      <c r="W317" s="284"/>
    </row>
    <row r="318" s="43" customFormat="true" ht="15.75" hidden="false" customHeight="false" outlineLevel="0" collapsed="false">
      <c r="A318" s="280"/>
      <c r="B318" s="70"/>
      <c r="C318" s="70"/>
      <c r="D318" s="317" t="n">
        <v>65</v>
      </c>
      <c r="E318" s="322"/>
      <c r="F318" s="319"/>
      <c r="G318" s="319"/>
      <c r="H318" s="320"/>
      <c r="I318" s="320"/>
      <c r="J318" s="298" t="str">
        <f aca="false">IF(AND(L318=1,M318=1),Messages!$A$2,IF(L318=1,Messages!$A$3,IF(N318=1,Messages!$A$5,IF(O318=1,Messages!$A$6,IF(M318=1,Messages!$A$4,"OK")))))</f>
        <v>OK</v>
      </c>
      <c r="K318" s="283" t="str">
        <f aca="false">TEXT(E318,E318)</f>
        <v/>
      </c>
      <c r="L318" s="283" t="str">
        <f aca="false">IF(ISBLANK(E318),"",IF(AND(ISNA(VLOOKUP(E318,'Country &amp; Service Codes'!E:E,1,FALSE())),ISNA(VLOOKUP(K318,'Country &amp; Service Codes'!E:E,1,FALSE()))),1,0))</f>
        <v/>
      </c>
      <c r="M318" s="283" t="str">
        <f aca="false">IF(ISBLANK(F318),"",IF(ISNA(VLOOKUP(UPPER(F318),'Country &amp; Service Codes'!B:B,1,FALSE())),1,0))</f>
        <v/>
      </c>
      <c r="N318" s="283" t="n">
        <f aca="false">IF(AND(OR(E318&lt;&gt;"",F318&lt;&gt;""),AND(ISBLANK(H318),ISBLANK(I318))),1,0)</f>
        <v>0</v>
      </c>
      <c r="O318" s="283" t="n">
        <f aca="false">IF(AND(OR(H318&lt;&gt;"",I318&lt;&gt;""),OR(ISBLANK(E318),ISBLANK(F318))),1,0)</f>
        <v>0</v>
      </c>
      <c r="P318" s="283"/>
      <c r="Q318" s="283"/>
      <c r="R318" s="283"/>
      <c r="S318" s="283"/>
      <c r="T318" s="283"/>
      <c r="U318" s="283"/>
      <c r="V318" s="284"/>
      <c r="W318" s="284"/>
    </row>
    <row r="319" s="43" customFormat="true" ht="15.75" hidden="false" customHeight="false" outlineLevel="0" collapsed="false">
      <c r="A319" s="280"/>
      <c r="B319" s="70"/>
      <c r="C319" s="70"/>
      <c r="D319" s="317" t="n">
        <v>66</v>
      </c>
      <c r="E319" s="322"/>
      <c r="F319" s="319"/>
      <c r="G319" s="319"/>
      <c r="H319" s="320"/>
      <c r="I319" s="320"/>
      <c r="J319" s="298" t="str">
        <f aca="false">IF(AND(L319=1,M319=1),Messages!$A$2,IF(L319=1,Messages!$A$3,IF(N319=1,Messages!$A$5,IF(O319=1,Messages!$A$6,IF(M319=1,Messages!$A$4,"OK")))))</f>
        <v>OK</v>
      </c>
      <c r="K319" s="283" t="str">
        <f aca="false">TEXT(E319,E319)</f>
        <v/>
      </c>
      <c r="L319" s="283" t="str">
        <f aca="false">IF(ISBLANK(E319),"",IF(AND(ISNA(VLOOKUP(E319,'Country &amp; Service Codes'!E:E,1,FALSE())),ISNA(VLOOKUP(K319,'Country &amp; Service Codes'!E:E,1,FALSE()))),1,0))</f>
        <v/>
      </c>
      <c r="M319" s="283" t="str">
        <f aca="false">IF(ISBLANK(F319),"",IF(ISNA(VLOOKUP(UPPER(F319),'Country &amp; Service Codes'!B:B,1,FALSE())),1,0))</f>
        <v/>
      </c>
      <c r="N319" s="283" t="n">
        <f aca="false">IF(AND(OR(E319&lt;&gt;"",F319&lt;&gt;""),AND(ISBLANK(H319),ISBLANK(I319))),1,0)</f>
        <v>0</v>
      </c>
      <c r="O319" s="283" t="n">
        <f aca="false">IF(AND(OR(H319&lt;&gt;"",I319&lt;&gt;""),OR(ISBLANK(E319),ISBLANK(F319))),1,0)</f>
        <v>0</v>
      </c>
      <c r="P319" s="283"/>
      <c r="Q319" s="283"/>
      <c r="R319" s="283"/>
      <c r="S319" s="283"/>
      <c r="T319" s="283"/>
      <c r="U319" s="283"/>
      <c r="V319" s="284"/>
      <c r="W319" s="284"/>
    </row>
    <row r="320" s="43" customFormat="true" ht="15.75" hidden="false" customHeight="false" outlineLevel="0" collapsed="false">
      <c r="A320" s="280"/>
      <c r="B320" s="70"/>
      <c r="C320" s="70"/>
      <c r="D320" s="317" t="n">
        <v>67</v>
      </c>
      <c r="E320" s="322"/>
      <c r="F320" s="319"/>
      <c r="G320" s="319"/>
      <c r="H320" s="320"/>
      <c r="I320" s="320"/>
      <c r="J320" s="298" t="str">
        <f aca="false">IF(AND(L320=1,M320=1),Messages!$A$2,IF(L320=1,Messages!$A$3,IF(N320=1,Messages!$A$5,IF(O320=1,Messages!$A$6,IF(M320=1,Messages!$A$4,"OK")))))</f>
        <v>OK</v>
      </c>
      <c r="K320" s="283" t="str">
        <f aca="false">TEXT(E320,E320)</f>
        <v/>
      </c>
      <c r="L320" s="283" t="str">
        <f aca="false">IF(ISBLANK(E320),"",IF(AND(ISNA(VLOOKUP(E320,'Country &amp; Service Codes'!E:E,1,FALSE())),ISNA(VLOOKUP(K320,'Country &amp; Service Codes'!E:E,1,FALSE()))),1,0))</f>
        <v/>
      </c>
      <c r="M320" s="283" t="str">
        <f aca="false">IF(ISBLANK(F320),"",IF(ISNA(VLOOKUP(UPPER(F320),'Country &amp; Service Codes'!B:B,1,FALSE())),1,0))</f>
        <v/>
      </c>
      <c r="N320" s="283" t="n">
        <f aca="false">IF(AND(OR(E320&lt;&gt;"",F320&lt;&gt;""),AND(ISBLANK(H320),ISBLANK(I320))),1,0)</f>
        <v>0</v>
      </c>
      <c r="O320" s="283" t="n">
        <f aca="false">IF(AND(OR(H320&lt;&gt;"",I320&lt;&gt;""),OR(ISBLANK(E320),ISBLANK(F320))),1,0)</f>
        <v>0</v>
      </c>
      <c r="P320" s="283"/>
      <c r="Q320" s="283"/>
      <c r="R320" s="283"/>
      <c r="S320" s="283"/>
      <c r="T320" s="283"/>
      <c r="U320" s="283"/>
      <c r="V320" s="284"/>
      <c r="W320" s="284"/>
    </row>
    <row r="321" s="43" customFormat="true" ht="15.75" hidden="false" customHeight="false" outlineLevel="0" collapsed="false">
      <c r="A321" s="280"/>
      <c r="B321" s="70"/>
      <c r="C321" s="70"/>
      <c r="D321" s="317" t="n">
        <v>68</v>
      </c>
      <c r="E321" s="322"/>
      <c r="F321" s="319"/>
      <c r="G321" s="319"/>
      <c r="H321" s="320"/>
      <c r="I321" s="320"/>
      <c r="J321" s="298" t="str">
        <f aca="false">IF(AND(L321=1,M321=1),Messages!$A$2,IF(L321=1,Messages!$A$3,IF(N321=1,Messages!$A$5,IF(O321=1,Messages!$A$6,IF(M321=1,Messages!$A$4,"OK")))))</f>
        <v>OK</v>
      </c>
      <c r="K321" s="283" t="str">
        <f aca="false">TEXT(E321,E321)</f>
        <v/>
      </c>
      <c r="L321" s="283" t="str">
        <f aca="false">IF(ISBLANK(E321),"",IF(AND(ISNA(VLOOKUP(E321,'Country &amp; Service Codes'!E:E,1,FALSE())),ISNA(VLOOKUP(K321,'Country &amp; Service Codes'!E:E,1,FALSE()))),1,0))</f>
        <v/>
      </c>
      <c r="M321" s="283" t="str">
        <f aca="false">IF(ISBLANK(F321),"",IF(ISNA(VLOOKUP(UPPER(F321),'Country &amp; Service Codes'!B:B,1,FALSE())),1,0))</f>
        <v/>
      </c>
      <c r="N321" s="283" t="n">
        <f aca="false">IF(AND(OR(E321&lt;&gt;"",F321&lt;&gt;""),AND(ISBLANK(H321),ISBLANK(I321))),1,0)</f>
        <v>0</v>
      </c>
      <c r="O321" s="283" t="n">
        <f aca="false">IF(AND(OR(H321&lt;&gt;"",I321&lt;&gt;""),OR(ISBLANK(E321),ISBLANK(F321))),1,0)</f>
        <v>0</v>
      </c>
      <c r="P321" s="283"/>
      <c r="Q321" s="283"/>
      <c r="R321" s="283"/>
      <c r="S321" s="283"/>
      <c r="T321" s="283"/>
      <c r="U321" s="283"/>
      <c r="V321" s="284"/>
      <c r="W321" s="284"/>
    </row>
    <row r="322" s="43" customFormat="true" ht="15.75" hidden="false" customHeight="false" outlineLevel="0" collapsed="false">
      <c r="A322" s="280"/>
      <c r="B322" s="70"/>
      <c r="C322" s="70"/>
      <c r="D322" s="317" t="n">
        <v>69</v>
      </c>
      <c r="E322" s="322"/>
      <c r="F322" s="319"/>
      <c r="G322" s="319"/>
      <c r="H322" s="320"/>
      <c r="I322" s="320"/>
      <c r="J322" s="298" t="str">
        <f aca="false">IF(AND(L322=1,M322=1),Messages!$A$2,IF(L322=1,Messages!$A$3,IF(N322=1,Messages!$A$5,IF(O322=1,Messages!$A$6,IF(M322=1,Messages!$A$4,"OK")))))</f>
        <v>OK</v>
      </c>
      <c r="K322" s="283" t="str">
        <f aca="false">TEXT(E322,E322)</f>
        <v/>
      </c>
      <c r="L322" s="283" t="str">
        <f aca="false">IF(ISBLANK(E322),"",IF(AND(ISNA(VLOOKUP(E322,'Country &amp; Service Codes'!E:E,1,FALSE())),ISNA(VLOOKUP(K322,'Country &amp; Service Codes'!E:E,1,FALSE()))),1,0))</f>
        <v/>
      </c>
      <c r="M322" s="283" t="str">
        <f aca="false">IF(ISBLANK(F322),"",IF(ISNA(VLOOKUP(UPPER(F322),'Country &amp; Service Codes'!B:B,1,FALSE())),1,0))</f>
        <v/>
      </c>
      <c r="N322" s="283" t="n">
        <f aca="false">IF(AND(OR(E322&lt;&gt;"",F322&lt;&gt;""),AND(ISBLANK(H322),ISBLANK(I322))),1,0)</f>
        <v>0</v>
      </c>
      <c r="O322" s="283" t="n">
        <f aca="false">IF(AND(OR(H322&lt;&gt;"",I322&lt;&gt;""),OR(ISBLANK(E322),ISBLANK(F322))),1,0)</f>
        <v>0</v>
      </c>
      <c r="P322" s="283"/>
      <c r="Q322" s="283"/>
      <c r="R322" s="283"/>
      <c r="S322" s="283"/>
      <c r="T322" s="283"/>
      <c r="U322" s="283"/>
      <c r="V322" s="284"/>
      <c r="W322" s="284"/>
    </row>
    <row r="323" s="43" customFormat="true" ht="15.75" hidden="false" customHeight="false" outlineLevel="0" collapsed="false">
      <c r="A323" s="280"/>
      <c r="B323" s="70"/>
      <c r="C323" s="70"/>
      <c r="D323" s="317" t="n">
        <v>70</v>
      </c>
      <c r="E323" s="322"/>
      <c r="F323" s="319"/>
      <c r="G323" s="319"/>
      <c r="H323" s="320"/>
      <c r="I323" s="320"/>
      <c r="J323" s="298" t="str">
        <f aca="false">IF(AND(L323=1,M323=1),Messages!$A$2,IF(L323=1,Messages!$A$3,IF(N323=1,Messages!$A$5,IF(O323=1,Messages!$A$6,IF(M323=1,Messages!$A$4,"OK")))))</f>
        <v>OK</v>
      </c>
      <c r="K323" s="283" t="str">
        <f aca="false">TEXT(E323,E323)</f>
        <v/>
      </c>
      <c r="L323" s="283" t="str">
        <f aca="false">IF(ISBLANK(E323),"",IF(AND(ISNA(VLOOKUP(E323,'Country &amp; Service Codes'!E:E,1,FALSE())),ISNA(VLOOKUP(K323,'Country &amp; Service Codes'!E:E,1,FALSE()))),1,0))</f>
        <v/>
      </c>
      <c r="M323" s="283" t="str">
        <f aca="false">IF(ISBLANK(F323),"",IF(ISNA(VLOOKUP(UPPER(F323),'Country &amp; Service Codes'!B:B,1,FALSE())),1,0))</f>
        <v/>
      </c>
      <c r="N323" s="283" t="n">
        <f aca="false">IF(AND(OR(E323&lt;&gt;"",F323&lt;&gt;""),AND(ISBLANK(H323),ISBLANK(I323))),1,0)</f>
        <v>0</v>
      </c>
      <c r="O323" s="283" t="n">
        <f aca="false">IF(AND(OR(H323&lt;&gt;"",I323&lt;&gt;""),OR(ISBLANK(E323),ISBLANK(F323))),1,0)</f>
        <v>0</v>
      </c>
      <c r="P323" s="283"/>
      <c r="Q323" s="283"/>
      <c r="R323" s="283"/>
      <c r="S323" s="283"/>
      <c r="T323" s="283"/>
      <c r="U323" s="283"/>
      <c r="V323" s="284"/>
      <c r="W323" s="284"/>
    </row>
    <row r="324" s="43" customFormat="true" ht="15.75" hidden="false" customHeight="false" outlineLevel="0" collapsed="false">
      <c r="A324" s="280"/>
      <c r="B324" s="70"/>
      <c r="C324" s="70"/>
      <c r="D324" s="317" t="n">
        <v>71</v>
      </c>
      <c r="E324" s="322"/>
      <c r="F324" s="319"/>
      <c r="G324" s="319"/>
      <c r="H324" s="320"/>
      <c r="I324" s="320"/>
      <c r="J324" s="298" t="str">
        <f aca="false">IF(AND(L324=1,M324=1),Messages!$A$2,IF(L324=1,Messages!$A$3,IF(N324=1,Messages!$A$5,IF(O324=1,Messages!$A$6,IF(M324=1,Messages!$A$4,"OK")))))</f>
        <v>OK</v>
      </c>
      <c r="K324" s="283" t="str">
        <f aca="false">TEXT(E324,E324)</f>
        <v/>
      </c>
      <c r="L324" s="283" t="str">
        <f aca="false">IF(ISBLANK(E324),"",IF(AND(ISNA(VLOOKUP(E324,'Country &amp; Service Codes'!E:E,1,FALSE())),ISNA(VLOOKUP(K324,'Country &amp; Service Codes'!E:E,1,FALSE()))),1,0))</f>
        <v/>
      </c>
      <c r="M324" s="283" t="str">
        <f aca="false">IF(ISBLANK(F324),"",IF(ISNA(VLOOKUP(UPPER(F324),'Country &amp; Service Codes'!B:B,1,FALSE())),1,0))</f>
        <v/>
      </c>
      <c r="N324" s="283" t="n">
        <f aca="false">IF(AND(OR(E324&lt;&gt;"",F324&lt;&gt;""),AND(ISBLANK(H324),ISBLANK(I324))),1,0)</f>
        <v>0</v>
      </c>
      <c r="O324" s="283" t="n">
        <f aca="false">IF(AND(OR(H324&lt;&gt;"",I324&lt;&gt;""),OR(ISBLANK(E324),ISBLANK(F324))),1,0)</f>
        <v>0</v>
      </c>
      <c r="P324" s="283"/>
      <c r="Q324" s="283"/>
      <c r="R324" s="283"/>
      <c r="S324" s="283"/>
      <c r="T324" s="283"/>
      <c r="U324" s="283"/>
      <c r="V324" s="284"/>
      <c r="W324" s="284"/>
    </row>
    <row r="325" s="43" customFormat="true" ht="15.75" hidden="false" customHeight="false" outlineLevel="0" collapsed="false">
      <c r="A325" s="280"/>
      <c r="B325" s="70"/>
      <c r="C325" s="70"/>
      <c r="D325" s="317" t="n">
        <v>72</v>
      </c>
      <c r="E325" s="322"/>
      <c r="F325" s="319"/>
      <c r="G325" s="319"/>
      <c r="H325" s="320"/>
      <c r="I325" s="320"/>
      <c r="J325" s="298" t="str">
        <f aca="false">IF(AND(L325=1,M325=1),Messages!$A$2,IF(L325=1,Messages!$A$3,IF(N325=1,Messages!$A$5,IF(O325=1,Messages!$A$6,IF(M325=1,Messages!$A$4,"OK")))))</f>
        <v>OK</v>
      </c>
      <c r="K325" s="283" t="str">
        <f aca="false">TEXT(E325,E325)</f>
        <v/>
      </c>
      <c r="L325" s="283" t="str">
        <f aca="false">IF(ISBLANK(E325),"",IF(AND(ISNA(VLOOKUP(E325,'Country &amp; Service Codes'!E:E,1,FALSE())),ISNA(VLOOKUP(K325,'Country &amp; Service Codes'!E:E,1,FALSE()))),1,0))</f>
        <v/>
      </c>
      <c r="M325" s="283" t="str">
        <f aca="false">IF(ISBLANK(F325),"",IF(ISNA(VLOOKUP(UPPER(F325),'Country &amp; Service Codes'!B:B,1,FALSE())),1,0))</f>
        <v/>
      </c>
      <c r="N325" s="283" t="n">
        <f aca="false">IF(AND(OR(E325&lt;&gt;"",F325&lt;&gt;""),AND(ISBLANK(H325),ISBLANK(I325))),1,0)</f>
        <v>0</v>
      </c>
      <c r="O325" s="283" t="n">
        <f aca="false">IF(AND(OR(H325&lt;&gt;"",I325&lt;&gt;""),OR(ISBLANK(E325),ISBLANK(F325))),1,0)</f>
        <v>0</v>
      </c>
      <c r="P325" s="283"/>
      <c r="Q325" s="283"/>
      <c r="R325" s="283"/>
      <c r="S325" s="283"/>
      <c r="T325" s="283"/>
      <c r="U325" s="283"/>
      <c r="V325" s="284"/>
      <c r="W325" s="284"/>
    </row>
    <row r="326" s="43" customFormat="true" ht="15.75" hidden="false" customHeight="false" outlineLevel="0" collapsed="false">
      <c r="A326" s="280"/>
      <c r="B326" s="70"/>
      <c r="C326" s="70"/>
      <c r="D326" s="317" t="n">
        <v>73</v>
      </c>
      <c r="E326" s="322"/>
      <c r="F326" s="319"/>
      <c r="G326" s="319"/>
      <c r="H326" s="320"/>
      <c r="I326" s="320"/>
      <c r="J326" s="298" t="str">
        <f aca="false">IF(AND(L326=1,M326=1),Messages!$A$2,IF(L326=1,Messages!$A$3,IF(N326=1,Messages!$A$5,IF(O326=1,Messages!$A$6,IF(M326=1,Messages!$A$4,"OK")))))</f>
        <v>OK</v>
      </c>
      <c r="K326" s="283" t="str">
        <f aca="false">TEXT(E326,E326)</f>
        <v/>
      </c>
      <c r="L326" s="283" t="str">
        <f aca="false">IF(ISBLANK(E326),"",IF(AND(ISNA(VLOOKUP(E326,'Country &amp; Service Codes'!E:E,1,FALSE())),ISNA(VLOOKUP(K326,'Country &amp; Service Codes'!E:E,1,FALSE()))),1,0))</f>
        <v/>
      </c>
      <c r="M326" s="283" t="str">
        <f aca="false">IF(ISBLANK(F326),"",IF(ISNA(VLOOKUP(UPPER(F326),'Country &amp; Service Codes'!B:B,1,FALSE())),1,0))</f>
        <v/>
      </c>
      <c r="N326" s="283" t="n">
        <f aca="false">IF(AND(OR(E326&lt;&gt;"",F326&lt;&gt;""),AND(ISBLANK(H326),ISBLANK(I326))),1,0)</f>
        <v>0</v>
      </c>
      <c r="O326" s="283" t="n">
        <f aca="false">IF(AND(OR(H326&lt;&gt;"",I326&lt;&gt;""),OR(ISBLANK(E326),ISBLANK(F326))),1,0)</f>
        <v>0</v>
      </c>
      <c r="P326" s="283"/>
      <c r="Q326" s="283"/>
      <c r="R326" s="283"/>
      <c r="S326" s="283"/>
      <c r="T326" s="283"/>
      <c r="U326" s="283"/>
      <c r="V326" s="284"/>
      <c r="W326" s="284"/>
    </row>
    <row r="327" s="43" customFormat="true" ht="15.75" hidden="false" customHeight="false" outlineLevel="0" collapsed="false">
      <c r="A327" s="280"/>
      <c r="B327" s="70"/>
      <c r="C327" s="70"/>
      <c r="D327" s="317" t="n">
        <v>74</v>
      </c>
      <c r="E327" s="322"/>
      <c r="F327" s="319"/>
      <c r="G327" s="319"/>
      <c r="H327" s="320"/>
      <c r="I327" s="320"/>
      <c r="J327" s="298" t="str">
        <f aca="false">IF(AND(L327=1,M327=1),Messages!$A$2,IF(L327=1,Messages!$A$3,IF(N327=1,Messages!$A$5,IF(O327=1,Messages!$A$6,IF(M327=1,Messages!$A$4,"OK")))))</f>
        <v>OK</v>
      </c>
      <c r="K327" s="283" t="str">
        <f aca="false">TEXT(E327,E327)</f>
        <v/>
      </c>
      <c r="L327" s="283" t="str">
        <f aca="false">IF(ISBLANK(E327),"",IF(AND(ISNA(VLOOKUP(E327,'Country &amp; Service Codes'!E:E,1,FALSE())),ISNA(VLOOKUP(K327,'Country &amp; Service Codes'!E:E,1,FALSE()))),1,0))</f>
        <v/>
      </c>
      <c r="M327" s="283" t="str">
        <f aca="false">IF(ISBLANK(F327),"",IF(ISNA(VLOOKUP(UPPER(F327),'Country &amp; Service Codes'!B:B,1,FALSE())),1,0))</f>
        <v/>
      </c>
      <c r="N327" s="283" t="n">
        <f aca="false">IF(AND(OR(E327&lt;&gt;"",F327&lt;&gt;""),AND(ISBLANK(H327),ISBLANK(I327))),1,0)</f>
        <v>0</v>
      </c>
      <c r="O327" s="283" t="n">
        <f aca="false">IF(AND(OR(H327&lt;&gt;"",I327&lt;&gt;""),OR(ISBLANK(E327),ISBLANK(F327))),1,0)</f>
        <v>0</v>
      </c>
      <c r="P327" s="283"/>
      <c r="Q327" s="283"/>
      <c r="R327" s="283"/>
      <c r="S327" s="283"/>
      <c r="T327" s="283"/>
      <c r="U327" s="283"/>
      <c r="V327" s="284"/>
      <c r="W327" s="284"/>
    </row>
    <row r="328" s="43" customFormat="true" ht="15.75" hidden="false" customHeight="false" outlineLevel="0" collapsed="false">
      <c r="A328" s="280"/>
      <c r="B328" s="70"/>
      <c r="C328" s="70"/>
      <c r="D328" s="317" t="n">
        <v>75</v>
      </c>
      <c r="E328" s="322"/>
      <c r="F328" s="319"/>
      <c r="G328" s="319"/>
      <c r="H328" s="320"/>
      <c r="I328" s="320"/>
      <c r="J328" s="298" t="str">
        <f aca="false">IF(AND(L328=1,M328=1),Messages!$A$2,IF(L328=1,Messages!$A$3,IF(N328=1,Messages!$A$5,IF(O328=1,Messages!$A$6,IF(M328=1,Messages!$A$4,"OK")))))</f>
        <v>OK</v>
      </c>
      <c r="K328" s="283" t="str">
        <f aca="false">TEXT(E328,E328)</f>
        <v/>
      </c>
      <c r="L328" s="283" t="str">
        <f aca="false">IF(ISBLANK(E328),"",IF(AND(ISNA(VLOOKUP(E328,'Country &amp; Service Codes'!E:E,1,FALSE())),ISNA(VLOOKUP(K328,'Country &amp; Service Codes'!E:E,1,FALSE()))),1,0))</f>
        <v/>
      </c>
      <c r="M328" s="283" t="str">
        <f aca="false">IF(ISBLANK(F328),"",IF(ISNA(VLOOKUP(UPPER(F328),'Country &amp; Service Codes'!B:B,1,FALSE())),1,0))</f>
        <v/>
      </c>
      <c r="N328" s="283" t="n">
        <f aca="false">IF(AND(OR(E328&lt;&gt;"",F328&lt;&gt;""),AND(ISBLANK(H328),ISBLANK(I328))),1,0)</f>
        <v>0</v>
      </c>
      <c r="O328" s="283" t="n">
        <f aca="false">IF(AND(OR(H328&lt;&gt;"",I328&lt;&gt;""),OR(ISBLANK(E328),ISBLANK(F328))),1,0)</f>
        <v>0</v>
      </c>
      <c r="P328" s="283"/>
      <c r="Q328" s="283"/>
      <c r="R328" s="283"/>
      <c r="S328" s="283"/>
      <c r="T328" s="283"/>
      <c r="U328" s="283"/>
      <c r="V328" s="284"/>
      <c r="W328" s="284"/>
    </row>
    <row r="329" s="43" customFormat="true" ht="15.75" hidden="false" customHeight="false" outlineLevel="0" collapsed="false">
      <c r="A329" s="280"/>
      <c r="B329" s="70"/>
      <c r="C329" s="70"/>
      <c r="D329" s="317" t="n">
        <v>76</v>
      </c>
      <c r="E329" s="322"/>
      <c r="F329" s="319"/>
      <c r="G329" s="319"/>
      <c r="H329" s="320"/>
      <c r="I329" s="320"/>
      <c r="J329" s="298" t="str">
        <f aca="false">IF(AND(L329=1,M329=1),Messages!$A$2,IF(L329=1,Messages!$A$3,IF(N329=1,Messages!$A$5,IF(O329=1,Messages!$A$6,IF(M329=1,Messages!$A$4,"OK")))))</f>
        <v>OK</v>
      </c>
      <c r="K329" s="283" t="str">
        <f aca="false">TEXT(E329,E329)</f>
        <v/>
      </c>
      <c r="L329" s="283" t="str">
        <f aca="false">IF(ISBLANK(E329),"",IF(AND(ISNA(VLOOKUP(E329,'Country &amp; Service Codes'!E:E,1,FALSE())),ISNA(VLOOKUP(K329,'Country &amp; Service Codes'!E:E,1,FALSE()))),1,0))</f>
        <v/>
      </c>
      <c r="M329" s="283" t="str">
        <f aca="false">IF(ISBLANK(F329),"",IF(ISNA(VLOOKUP(UPPER(F329),'Country &amp; Service Codes'!B:B,1,FALSE())),1,0))</f>
        <v/>
      </c>
      <c r="N329" s="283" t="n">
        <f aca="false">IF(AND(OR(E329&lt;&gt;"",F329&lt;&gt;""),AND(ISBLANK(H329),ISBLANK(I329))),1,0)</f>
        <v>0</v>
      </c>
      <c r="O329" s="283" t="n">
        <f aca="false">IF(AND(OR(H329&lt;&gt;"",I329&lt;&gt;""),OR(ISBLANK(E329),ISBLANK(F329))),1,0)</f>
        <v>0</v>
      </c>
      <c r="P329" s="283"/>
      <c r="Q329" s="283"/>
      <c r="R329" s="283"/>
      <c r="S329" s="283"/>
      <c r="T329" s="283"/>
      <c r="U329" s="283"/>
      <c r="V329" s="284"/>
      <c r="W329" s="284"/>
    </row>
    <row r="330" s="43" customFormat="true" ht="15.75" hidden="false" customHeight="false" outlineLevel="0" collapsed="false">
      <c r="A330" s="280"/>
      <c r="B330" s="70"/>
      <c r="C330" s="70"/>
      <c r="D330" s="317" t="n">
        <v>77</v>
      </c>
      <c r="E330" s="322"/>
      <c r="F330" s="319"/>
      <c r="G330" s="319"/>
      <c r="H330" s="320"/>
      <c r="I330" s="320"/>
      <c r="J330" s="298" t="str">
        <f aca="false">IF(AND(L330=1,M330=1),Messages!$A$2,IF(L330=1,Messages!$A$3,IF(N330=1,Messages!$A$5,IF(O330=1,Messages!$A$6,IF(M330=1,Messages!$A$4,"OK")))))</f>
        <v>OK</v>
      </c>
      <c r="K330" s="283" t="str">
        <f aca="false">TEXT(E330,E330)</f>
        <v/>
      </c>
      <c r="L330" s="283" t="str">
        <f aca="false">IF(ISBLANK(E330),"",IF(AND(ISNA(VLOOKUP(E330,'Country &amp; Service Codes'!E:E,1,FALSE())),ISNA(VLOOKUP(K330,'Country &amp; Service Codes'!E:E,1,FALSE()))),1,0))</f>
        <v/>
      </c>
      <c r="M330" s="283" t="str">
        <f aca="false">IF(ISBLANK(F330),"",IF(ISNA(VLOOKUP(UPPER(F330),'Country &amp; Service Codes'!B:B,1,FALSE())),1,0))</f>
        <v/>
      </c>
      <c r="N330" s="283" t="n">
        <f aca="false">IF(AND(OR(E330&lt;&gt;"",F330&lt;&gt;""),AND(ISBLANK(H330),ISBLANK(I330))),1,0)</f>
        <v>0</v>
      </c>
      <c r="O330" s="283" t="n">
        <f aca="false">IF(AND(OR(H330&lt;&gt;"",I330&lt;&gt;""),OR(ISBLANK(E330),ISBLANK(F330))),1,0)</f>
        <v>0</v>
      </c>
      <c r="P330" s="283"/>
      <c r="Q330" s="283"/>
      <c r="R330" s="283"/>
      <c r="S330" s="283"/>
      <c r="T330" s="283"/>
      <c r="U330" s="283"/>
      <c r="V330" s="284"/>
      <c r="W330" s="284"/>
    </row>
    <row r="331" s="43" customFormat="true" ht="15.75" hidden="false" customHeight="false" outlineLevel="0" collapsed="false">
      <c r="A331" s="280"/>
      <c r="B331" s="70"/>
      <c r="C331" s="70"/>
      <c r="D331" s="317" t="n">
        <v>78</v>
      </c>
      <c r="E331" s="322"/>
      <c r="F331" s="319"/>
      <c r="G331" s="319"/>
      <c r="H331" s="320"/>
      <c r="I331" s="320"/>
      <c r="J331" s="298" t="str">
        <f aca="false">IF(AND(L331=1,M331=1),Messages!$A$2,IF(L331=1,Messages!$A$3,IF(N331=1,Messages!$A$5,IF(O331=1,Messages!$A$6,IF(M331=1,Messages!$A$4,"OK")))))</f>
        <v>OK</v>
      </c>
      <c r="K331" s="283" t="str">
        <f aca="false">TEXT(E331,E331)</f>
        <v/>
      </c>
      <c r="L331" s="283" t="str">
        <f aca="false">IF(ISBLANK(E331),"",IF(AND(ISNA(VLOOKUP(E331,'Country &amp; Service Codes'!E:E,1,FALSE())),ISNA(VLOOKUP(K331,'Country &amp; Service Codes'!E:E,1,FALSE()))),1,0))</f>
        <v/>
      </c>
      <c r="M331" s="283" t="str">
        <f aca="false">IF(ISBLANK(F331),"",IF(ISNA(VLOOKUP(UPPER(F331),'Country &amp; Service Codes'!B:B,1,FALSE())),1,0))</f>
        <v/>
      </c>
      <c r="N331" s="283" t="n">
        <f aca="false">IF(AND(OR(E331&lt;&gt;"",F331&lt;&gt;""),AND(ISBLANK(H331),ISBLANK(I331))),1,0)</f>
        <v>0</v>
      </c>
      <c r="O331" s="283" t="n">
        <f aca="false">IF(AND(OR(H331&lt;&gt;"",I331&lt;&gt;""),OR(ISBLANK(E331),ISBLANK(F331))),1,0)</f>
        <v>0</v>
      </c>
      <c r="P331" s="283"/>
      <c r="Q331" s="283"/>
      <c r="R331" s="283"/>
      <c r="S331" s="283"/>
      <c r="T331" s="283"/>
      <c r="U331" s="283"/>
      <c r="V331" s="284"/>
      <c r="W331" s="284"/>
    </row>
    <row r="332" s="43" customFormat="true" ht="15.75" hidden="false" customHeight="false" outlineLevel="0" collapsed="false">
      <c r="A332" s="280"/>
      <c r="B332" s="70"/>
      <c r="C332" s="70"/>
      <c r="D332" s="317" t="n">
        <v>79</v>
      </c>
      <c r="E332" s="322"/>
      <c r="F332" s="319"/>
      <c r="G332" s="319"/>
      <c r="H332" s="320"/>
      <c r="I332" s="320"/>
      <c r="J332" s="298" t="str">
        <f aca="false">IF(AND(L332=1,M332=1),Messages!$A$2,IF(L332=1,Messages!$A$3,IF(N332=1,Messages!$A$5,IF(O332=1,Messages!$A$6,IF(M332=1,Messages!$A$4,"OK")))))</f>
        <v>OK</v>
      </c>
      <c r="K332" s="283" t="str">
        <f aca="false">TEXT(E332,E332)</f>
        <v/>
      </c>
      <c r="L332" s="283" t="str">
        <f aca="false">IF(ISBLANK(E332),"",IF(AND(ISNA(VLOOKUP(E332,'Country &amp; Service Codes'!E:E,1,FALSE())),ISNA(VLOOKUP(K332,'Country &amp; Service Codes'!E:E,1,FALSE()))),1,0))</f>
        <v/>
      </c>
      <c r="M332" s="283" t="str">
        <f aca="false">IF(ISBLANK(F332),"",IF(ISNA(VLOOKUP(UPPER(F332),'Country &amp; Service Codes'!B:B,1,FALSE())),1,0))</f>
        <v/>
      </c>
      <c r="N332" s="283" t="n">
        <f aca="false">IF(AND(OR(E332&lt;&gt;"",F332&lt;&gt;""),AND(ISBLANK(H332),ISBLANK(I332))),1,0)</f>
        <v>0</v>
      </c>
      <c r="O332" s="283" t="n">
        <f aca="false">IF(AND(OR(H332&lt;&gt;"",I332&lt;&gt;""),OR(ISBLANK(E332),ISBLANK(F332))),1,0)</f>
        <v>0</v>
      </c>
      <c r="P332" s="283"/>
      <c r="Q332" s="283"/>
      <c r="R332" s="283"/>
      <c r="S332" s="283"/>
      <c r="T332" s="283"/>
      <c r="U332" s="283"/>
      <c r="V332" s="284"/>
      <c r="W332" s="284"/>
    </row>
    <row r="333" s="43" customFormat="true" ht="15.75" hidden="false" customHeight="false" outlineLevel="0" collapsed="false">
      <c r="A333" s="280"/>
      <c r="B333" s="70"/>
      <c r="C333" s="70"/>
      <c r="D333" s="317" t="n">
        <v>80</v>
      </c>
      <c r="E333" s="322"/>
      <c r="F333" s="319"/>
      <c r="G333" s="319"/>
      <c r="H333" s="320"/>
      <c r="I333" s="320"/>
      <c r="J333" s="298" t="str">
        <f aca="false">IF(AND(L333=1,M333=1),Messages!$A$2,IF(L333=1,Messages!$A$3,IF(N333=1,Messages!$A$5,IF(O333=1,Messages!$A$6,IF(M333=1,Messages!$A$4,"OK")))))</f>
        <v>OK</v>
      </c>
      <c r="K333" s="283" t="str">
        <f aca="false">TEXT(E333,E333)</f>
        <v/>
      </c>
      <c r="L333" s="283" t="str">
        <f aca="false">IF(ISBLANK(E333),"",IF(AND(ISNA(VLOOKUP(E333,'Country &amp; Service Codes'!E:E,1,FALSE())),ISNA(VLOOKUP(K333,'Country &amp; Service Codes'!E:E,1,FALSE()))),1,0))</f>
        <v/>
      </c>
      <c r="M333" s="283" t="str">
        <f aca="false">IF(ISBLANK(F333),"",IF(ISNA(VLOOKUP(UPPER(F333),'Country &amp; Service Codes'!B:B,1,FALSE())),1,0))</f>
        <v/>
      </c>
      <c r="N333" s="283" t="n">
        <f aca="false">IF(AND(OR(E333&lt;&gt;"",F333&lt;&gt;""),AND(ISBLANK(H333),ISBLANK(I333))),1,0)</f>
        <v>0</v>
      </c>
      <c r="O333" s="283" t="n">
        <f aca="false">IF(AND(OR(H333&lt;&gt;"",I333&lt;&gt;""),OR(ISBLANK(E333),ISBLANK(F333))),1,0)</f>
        <v>0</v>
      </c>
      <c r="P333" s="283"/>
      <c r="Q333" s="283"/>
      <c r="R333" s="283"/>
      <c r="S333" s="283"/>
      <c r="T333" s="283"/>
      <c r="U333" s="283"/>
      <c r="V333" s="284"/>
      <c r="W333" s="284"/>
    </row>
    <row r="334" s="43" customFormat="true" ht="15.75" hidden="false" customHeight="false" outlineLevel="0" collapsed="false">
      <c r="A334" s="280"/>
      <c r="B334" s="70"/>
      <c r="C334" s="70"/>
      <c r="D334" s="317" t="n">
        <v>81</v>
      </c>
      <c r="E334" s="322"/>
      <c r="F334" s="319"/>
      <c r="G334" s="319"/>
      <c r="H334" s="320"/>
      <c r="I334" s="320"/>
      <c r="J334" s="298" t="str">
        <f aca="false">IF(AND(L334=1,M334=1),Messages!$A$2,IF(L334=1,Messages!$A$3,IF(N334=1,Messages!$A$5,IF(O334=1,Messages!$A$6,IF(M334=1,Messages!$A$4,"OK")))))</f>
        <v>OK</v>
      </c>
      <c r="K334" s="283" t="str">
        <f aca="false">TEXT(E334,E334)</f>
        <v/>
      </c>
      <c r="L334" s="283" t="str">
        <f aca="false">IF(ISBLANK(E334),"",IF(AND(ISNA(VLOOKUP(E334,'Country &amp; Service Codes'!E:E,1,FALSE())),ISNA(VLOOKUP(K334,'Country &amp; Service Codes'!E:E,1,FALSE()))),1,0))</f>
        <v/>
      </c>
      <c r="M334" s="283" t="str">
        <f aca="false">IF(ISBLANK(F334),"",IF(ISNA(VLOOKUP(UPPER(F334),'Country &amp; Service Codes'!B:B,1,FALSE())),1,0))</f>
        <v/>
      </c>
      <c r="N334" s="283" t="n">
        <f aca="false">IF(AND(OR(E334&lt;&gt;"",F334&lt;&gt;""),AND(ISBLANK(H334),ISBLANK(I334))),1,0)</f>
        <v>0</v>
      </c>
      <c r="O334" s="283" t="n">
        <f aca="false">IF(AND(OR(H334&lt;&gt;"",I334&lt;&gt;""),OR(ISBLANK(E334),ISBLANK(F334))),1,0)</f>
        <v>0</v>
      </c>
      <c r="P334" s="283"/>
      <c r="Q334" s="283"/>
      <c r="R334" s="283"/>
      <c r="S334" s="283"/>
      <c r="T334" s="283"/>
      <c r="U334" s="283"/>
      <c r="V334" s="284"/>
      <c r="W334" s="284"/>
    </row>
    <row r="335" s="43" customFormat="true" ht="15.75" hidden="false" customHeight="false" outlineLevel="0" collapsed="false">
      <c r="A335" s="280"/>
      <c r="B335" s="70"/>
      <c r="C335" s="70"/>
      <c r="D335" s="317" t="n">
        <v>82</v>
      </c>
      <c r="E335" s="322"/>
      <c r="F335" s="319"/>
      <c r="G335" s="319"/>
      <c r="H335" s="320"/>
      <c r="I335" s="320"/>
      <c r="J335" s="298" t="str">
        <f aca="false">IF(AND(L335=1,M335=1),Messages!$A$2,IF(L335=1,Messages!$A$3,IF(N335=1,Messages!$A$5,IF(O335=1,Messages!$A$6,IF(M335=1,Messages!$A$4,"OK")))))</f>
        <v>OK</v>
      </c>
      <c r="K335" s="283" t="str">
        <f aca="false">TEXT(E335,E335)</f>
        <v/>
      </c>
      <c r="L335" s="283" t="str">
        <f aca="false">IF(ISBLANK(E335),"",IF(AND(ISNA(VLOOKUP(E335,'Country &amp; Service Codes'!E:E,1,FALSE())),ISNA(VLOOKUP(K335,'Country &amp; Service Codes'!E:E,1,FALSE()))),1,0))</f>
        <v/>
      </c>
      <c r="M335" s="283" t="str">
        <f aca="false">IF(ISBLANK(F335),"",IF(ISNA(VLOOKUP(UPPER(F335),'Country &amp; Service Codes'!B:B,1,FALSE())),1,0))</f>
        <v/>
      </c>
      <c r="N335" s="283" t="n">
        <f aca="false">IF(AND(OR(E335&lt;&gt;"",F335&lt;&gt;""),AND(ISBLANK(H335),ISBLANK(I335))),1,0)</f>
        <v>0</v>
      </c>
      <c r="O335" s="283" t="n">
        <f aca="false">IF(AND(OR(H335&lt;&gt;"",I335&lt;&gt;""),OR(ISBLANK(E335),ISBLANK(F335))),1,0)</f>
        <v>0</v>
      </c>
      <c r="P335" s="283"/>
      <c r="Q335" s="283"/>
      <c r="R335" s="283"/>
      <c r="S335" s="283"/>
      <c r="T335" s="283"/>
      <c r="U335" s="283"/>
      <c r="V335" s="284"/>
      <c r="W335" s="284"/>
    </row>
    <row r="336" s="43" customFormat="true" ht="15.75" hidden="false" customHeight="false" outlineLevel="0" collapsed="false">
      <c r="A336" s="280"/>
      <c r="B336" s="70"/>
      <c r="C336" s="70"/>
      <c r="D336" s="317" t="n">
        <v>83</v>
      </c>
      <c r="E336" s="322"/>
      <c r="F336" s="319"/>
      <c r="G336" s="319"/>
      <c r="H336" s="320"/>
      <c r="I336" s="320"/>
      <c r="J336" s="298" t="str">
        <f aca="false">IF(AND(L336=1,M336=1),Messages!$A$2,IF(L336=1,Messages!$A$3,IF(N336=1,Messages!$A$5,IF(O336=1,Messages!$A$6,IF(M336=1,Messages!$A$4,"OK")))))</f>
        <v>OK</v>
      </c>
      <c r="K336" s="283" t="str">
        <f aca="false">TEXT(E336,E336)</f>
        <v/>
      </c>
      <c r="L336" s="283" t="str">
        <f aca="false">IF(ISBLANK(E336),"",IF(AND(ISNA(VLOOKUP(E336,'Country &amp; Service Codes'!E:E,1,FALSE())),ISNA(VLOOKUP(K336,'Country &amp; Service Codes'!E:E,1,FALSE()))),1,0))</f>
        <v/>
      </c>
      <c r="M336" s="283" t="str">
        <f aca="false">IF(ISBLANK(F336),"",IF(ISNA(VLOOKUP(UPPER(F336),'Country &amp; Service Codes'!B:B,1,FALSE())),1,0))</f>
        <v/>
      </c>
      <c r="N336" s="283" t="n">
        <f aca="false">IF(AND(OR(E336&lt;&gt;"",F336&lt;&gt;""),AND(ISBLANK(H336),ISBLANK(I336))),1,0)</f>
        <v>0</v>
      </c>
      <c r="O336" s="283" t="n">
        <f aca="false">IF(AND(OR(H336&lt;&gt;"",I336&lt;&gt;""),OR(ISBLANK(E336),ISBLANK(F336))),1,0)</f>
        <v>0</v>
      </c>
      <c r="P336" s="283"/>
      <c r="Q336" s="283"/>
      <c r="R336" s="283"/>
      <c r="S336" s="283"/>
      <c r="T336" s="283"/>
      <c r="U336" s="283"/>
      <c r="V336" s="284"/>
      <c r="W336" s="284"/>
    </row>
    <row r="337" s="43" customFormat="true" ht="15.75" hidden="false" customHeight="false" outlineLevel="0" collapsed="false">
      <c r="A337" s="280"/>
      <c r="B337" s="70"/>
      <c r="C337" s="70"/>
      <c r="D337" s="317" t="n">
        <v>84</v>
      </c>
      <c r="E337" s="322"/>
      <c r="F337" s="319"/>
      <c r="G337" s="319"/>
      <c r="H337" s="320"/>
      <c r="I337" s="320"/>
      <c r="J337" s="298" t="str">
        <f aca="false">IF(AND(L337=1,M337=1),Messages!$A$2,IF(L337=1,Messages!$A$3,IF(N337=1,Messages!$A$5,IF(O337=1,Messages!$A$6,IF(M337=1,Messages!$A$4,"OK")))))</f>
        <v>OK</v>
      </c>
      <c r="K337" s="283" t="str">
        <f aca="false">TEXT(E337,E337)</f>
        <v/>
      </c>
      <c r="L337" s="283" t="str">
        <f aca="false">IF(ISBLANK(E337),"",IF(AND(ISNA(VLOOKUP(E337,'Country &amp; Service Codes'!E:E,1,FALSE())),ISNA(VLOOKUP(K337,'Country &amp; Service Codes'!E:E,1,FALSE()))),1,0))</f>
        <v/>
      </c>
      <c r="M337" s="283" t="str">
        <f aca="false">IF(ISBLANK(F337),"",IF(ISNA(VLOOKUP(UPPER(F337),'Country &amp; Service Codes'!B:B,1,FALSE())),1,0))</f>
        <v/>
      </c>
      <c r="N337" s="283" t="n">
        <f aca="false">IF(AND(OR(E337&lt;&gt;"",F337&lt;&gt;""),AND(ISBLANK(H337),ISBLANK(I337))),1,0)</f>
        <v>0</v>
      </c>
      <c r="O337" s="283" t="n">
        <f aca="false">IF(AND(OR(H337&lt;&gt;"",I337&lt;&gt;""),OR(ISBLANK(E337),ISBLANK(F337))),1,0)</f>
        <v>0</v>
      </c>
      <c r="P337" s="283"/>
      <c r="Q337" s="283"/>
      <c r="R337" s="283"/>
      <c r="S337" s="283"/>
      <c r="T337" s="283"/>
      <c r="U337" s="283"/>
      <c r="V337" s="284"/>
      <c r="W337" s="284"/>
    </row>
    <row r="338" s="43" customFormat="true" ht="15.75" hidden="false" customHeight="false" outlineLevel="0" collapsed="false">
      <c r="A338" s="280"/>
      <c r="B338" s="70"/>
      <c r="C338" s="70"/>
      <c r="D338" s="317" t="n">
        <v>85</v>
      </c>
      <c r="E338" s="322"/>
      <c r="F338" s="319"/>
      <c r="G338" s="319"/>
      <c r="H338" s="320"/>
      <c r="I338" s="320"/>
      <c r="J338" s="298" t="str">
        <f aca="false">IF(AND(L338=1,M338=1),Messages!$A$2,IF(L338=1,Messages!$A$3,IF(N338=1,Messages!$A$5,IF(O338=1,Messages!$A$6,IF(M338=1,Messages!$A$4,"OK")))))</f>
        <v>OK</v>
      </c>
      <c r="K338" s="283" t="str">
        <f aca="false">TEXT(E338,E338)</f>
        <v/>
      </c>
      <c r="L338" s="283" t="str">
        <f aca="false">IF(ISBLANK(E338),"",IF(AND(ISNA(VLOOKUP(E338,'Country &amp; Service Codes'!E:E,1,FALSE())),ISNA(VLOOKUP(K338,'Country &amp; Service Codes'!E:E,1,FALSE()))),1,0))</f>
        <v/>
      </c>
      <c r="M338" s="283" t="str">
        <f aca="false">IF(ISBLANK(F338),"",IF(ISNA(VLOOKUP(UPPER(F338),'Country &amp; Service Codes'!B:B,1,FALSE())),1,0))</f>
        <v/>
      </c>
      <c r="N338" s="283" t="n">
        <f aca="false">IF(AND(OR(E338&lt;&gt;"",F338&lt;&gt;""),AND(ISBLANK(H338),ISBLANK(I338))),1,0)</f>
        <v>0</v>
      </c>
      <c r="O338" s="283" t="n">
        <f aca="false">IF(AND(OR(H338&lt;&gt;"",I338&lt;&gt;""),OR(ISBLANK(E338),ISBLANK(F338))),1,0)</f>
        <v>0</v>
      </c>
      <c r="P338" s="283"/>
      <c r="Q338" s="283"/>
      <c r="R338" s="283"/>
      <c r="S338" s="283"/>
      <c r="T338" s="283"/>
      <c r="U338" s="283"/>
      <c r="V338" s="284"/>
      <c r="W338" s="284"/>
    </row>
    <row r="339" s="43" customFormat="true" ht="15.75" hidden="false" customHeight="false" outlineLevel="0" collapsed="false">
      <c r="A339" s="280"/>
      <c r="B339" s="70"/>
      <c r="C339" s="70"/>
      <c r="D339" s="317" t="n">
        <v>86</v>
      </c>
      <c r="E339" s="322"/>
      <c r="F339" s="319"/>
      <c r="G339" s="319"/>
      <c r="H339" s="320"/>
      <c r="I339" s="320"/>
      <c r="J339" s="298" t="str">
        <f aca="false">IF(AND(L339=1,M339=1),Messages!$A$2,IF(L339=1,Messages!$A$3,IF(N339=1,Messages!$A$5,IF(O339=1,Messages!$A$6,IF(M339=1,Messages!$A$4,"OK")))))</f>
        <v>OK</v>
      </c>
      <c r="K339" s="283" t="str">
        <f aca="false">TEXT(E339,E339)</f>
        <v/>
      </c>
      <c r="L339" s="283" t="str">
        <f aca="false">IF(ISBLANK(E339),"",IF(AND(ISNA(VLOOKUP(E339,'Country &amp; Service Codes'!E:E,1,FALSE())),ISNA(VLOOKUP(K339,'Country &amp; Service Codes'!E:E,1,FALSE()))),1,0))</f>
        <v/>
      </c>
      <c r="M339" s="283" t="str">
        <f aca="false">IF(ISBLANK(F339),"",IF(ISNA(VLOOKUP(UPPER(F339),'Country &amp; Service Codes'!B:B,1,FALSE())),1,0))</f>
        <v/>
      </c>
      <c r="N339" s="283" t="n">
        <f aca="false">IF(AND(OR(E339&lt;&gt;"",F339&lt;&gt;""),AND(ISBLANK(H339),ISBLANK(I339))),1,0)</f>
        <v>0</v>
      </c>
      <c r="O339" s="283" t="n">
        <f aca="false">IF(AND(OR(H339&lt;&gt;"",I339&lt;&gt;""),OR(ISBLANK(E339),ISBLANK(F339))),1,0)</f>
        <v>0</v>
      </c>
      <c r="P339" s="283"/>
      <c r="Q339" s="283"/>
      <c r="R339" s="283"/>
      <c r="S339" s="283"/>
      <c r="T339" s="283"/>
      <c r="U339" s="283"/>
      <c r="V339" s="284"/>
      <c r="W339" s="284"/>
    </row>
    <row r="340" s="43" customFormat="true" ht="15.75" hidden="false" customHeight="false" outlineLevel="0" collapsed="false">
      <c r="A340" s="280"/>
      <c r="B340" s="70"/>
      <c r="C340" s="70"/>
      <c r="D340" s="317" t="n">
        <v>87</v>
      </c>
      <c r="E340" s="322"/>
      <c r="F340" s="319"/>
      <c r="G340" s="319"/>
      <c r="H340" s="320"/>
      <c r="I340" s="320"/>
      <c r="J340" s="298" t="str">
        <f aca="false">IF(AND(L340=1,M340=1),Messages!$A$2,IF(L340=1,Messages!$A$3,IF(N340=1,Messages!$A$5,IF(O340=1,Messages!$A$6,IF(M340=1,Messages!$A$4,"OK")))))</f>
        <v>OK</v>
      </c>
      <c r="K340" s="283" t="str">
        <f aca="false">TEXT(E340,E340)</f>
        <v/>
      </c>
      <c r="L340" s="283" t="str">
        <f aca="false">IF(ISBLANK(E340),"",IF(AND(ISNA(VLOOKUP(E340,'Country &amp; Service Codes'!E:E,1,FALSE())),ISNA(VLOOKUP(K340,'Country &amp; Service Codes'!E:E,1,FALSE()))),1,0))</f>
        <v/>
      </c>
      <c r="M340" s="283" t="str">
        <f aca="false">IF(ISBLANK(F340),"",IF(ISNA(VLOOKUP(UPPER(F340),'Country &amp; Service Codes'!B:B,1,FALSE())),1,0))</f>
        <v/>
      </c>
      <c r="N340" s="283" t="n">
        <f aca="false">IF(AND(OR(E340&lt;&gt;"",F340&lt;&gt;""),AND(ISBLANK(H340),ISBLANK(I340))),1,0)</f>
        <v>0</v>
      </c>
      <c r="O340" s="283" t="n">
        <f aca="false">IF(AND(OR(H340&lt;&gt;"",I340&lt;&gt;""),OR(ISBLANK(E340),ISBLANK(F340))),1,0)</f>
        <v>0</v>
      </c>
      <c r="P340" s="283"/>
      <c r="Q340" s="283"/>
      <c r="R340" s="283"/>
      <c r="S340" s="283"/>
      <c r="T340" s="283"/>
      <c r="U340" s="283"/>
      <c r="V340" s="284"/>
      <c r="W340" s="284"/>
    </row>
    <row r="341" s="43" customFormat="true" ht="15.75" hidden="false" customHeight="false" outlineLevel="0" collapsed="false">
      <c r="A341" s="280"/>
      <c r="B341" s="70"/>
      <c r="C341" s="70"/>
      <c r="D341" s="317" t="n">
        <v>88</v>
      </c>
      <c r="E341" s="322"/>
      <c r="F341" s="319"/>
      <c r="G341" s="319"/>
      <c r="H341" s="320"/>
      <c r="I341" s="320"/>
      <c r="J341" s="298" t="str">
        <f aca="false">IF(AND(L341=1,M341=1),Messages!$A$2,IF(L341=1,Messages!$A$3,IF(N341=1,Messages!$A$5,IF(O341=1,Messages!$A$6,IF(M341=1,Messages!$A$4,"OK")))))</f>
        <v>OK</v>
      </c>
      <c r="K341" s="283" t="str">
        <f aca="false">TEXT(E341,E341)</f>
        <v/>
      </c>
      <c r="L341" s="283" t="str">
        <f aca="false">IF(ISBLANK(E341),"",IF(AND(ISNA(VLOOKUP(E341,'Country &amp; Service Codes'!E:E,1,FALSE())),ISNA(VLOOKUP(K341,'Country &amp; Service Codes'!E:E,1,FALSE()))),1,0))</f>
        <v/>
      </c>
      <c r="M341" s="283" t="str">
        <f aca="false">IF(ISBLANK(F341),"",IF(ISNA(VLOOKUP(UPPER(F341),'Country &amp; Service Codes'!B:B,1,FALSE())),1,0))</f>
        <v/>
      </c>
      <c r="N341" s="283" t="n">
        <f aca="false">IF(AND(OR(E341&lt;&gt;"",F341&lt;&gt;""),AND(ISBLANK(H341),ISBLANK(I341))),1,0)</f>
        <v>0</v>
      </c>
      <c r="O341" s="283" t="n">
        <f aca="false">IF(AND(OR(H341&lt;&gt;"",I341&lt;&gt;""),OR(ISBLANK(E341),ISBLANK(F341))),1,0)</f>
        <v>0</v>
      </c>
      <c r="P341" s="283"/>
      <c r="Q341" s="283"/>
      <c r="R341" s="283"/>
      <c r="S341" s="283"/>
      <c r="T341" s="283"/>
      <c r="U341" s="283"/>
      <c r="V341" s="284"/>
      <c r="W341" s="284"/>
    </row>
    <row r="342" s="43" customFormat="true" ht="15.75" hidden="false" customHeight="false" outlineLevel="0" collapsed="false">
      <c r="A342" s="280"/>
      <c r="B342" s="70"/>
      <c r="C342" s="70"/>
      <c r="D342" s="317" t="n">
        <v>89</v>
      </c>
      <c r="E342" s="322"/>
      <c r="F342" s="319"/>
      <c r="G342" s="319"/>
      <c r="H342" s="320"/>
      <c r="I342" s="320"/>
      <c r="J342" s="298" t="str">
        <f aca="false">IF(AND(L342=1,M342=1),Messages!$A$2,IF(L342=1,Messages!$A$3,IF(N342=1,Messages!$A$5,IF(O342=1,Messages!$A$6,IF(M342=1,Messages!$A$4,"OK")))))</f>
        <v>OK</v>
      </c>
      <c r="K342" s="283" t="str">
        <f aca="false">TEXT(E342,E342)</f>
        <v/>
      </c>
      <c r="L342" s="283" t="str">
        <f aca="false">IF(ISBLANK(E342),"",IF(AND(ISNA(VLOOKUP(E342,'Country &amp; Service Codes'!E:E,1,FALSE())),ISNA(VLOOKUP(K342,'Country &amp; Service Codes'!E:E,1,FALSE()))),1,0))</f>
        <v/>
      </c>
      <c r="M342" s="283" t="str">
        <f aca="false">IF(ISBLANK(F342),"",IF(ISNA(VLOOKUP(UPPER(F342),'Country &amp; Service Codes'!B:B,1,FALSE())),1,0))</f>
        <v/>
      </c>
      <c r="N342" s="283" t="n">
        <f aca="false">IF(AND(OR(E342&lt;&gt;"",F342&lt;&gt;""),AND(ISBLANK(H342),ISBLANK(I342))),1,0)</f>
        <v>0</v>
      </c>
      <c r="O342" s="283" t="n">
        <f aca="false">IF(AND(OR(H342&lt;&gt;"",I342&lt;&gt;""),OR(ISBLANK(E342),ISBLANK(F342))),1,0)</f>
        <v>0</v>
      </c>
      <c r="P342" s="283"/>
      <c r="Q342" s="283"/>
      <c r="R342" s="283"/>
      <c r="S342" s="283"/>
      <c r="T342" s="283"/>
      <c r="U342" s="283"/>
      <c r="V342" s="284"/>
      <c r="W342" s="284"/>
    </row>
    <row r="343" s="43" customFormat="true" ht="15.75" hidden="false" customHeight="false" outlineLevel="0" collapsed="false">
      <c r="A343" s="280"/>
      <c r="B343" s="70"/>
      <c r="C343" s="70"/>
      <c r="D343" s="317" t="n">
        <v>90</v>
      </c>
      <c r="E343" s="322"/>
      <c r="F343" s="319"/>
      <c r="G343" s="319"/>
      <c r="H343" s="320"/>
      <c r="I343" s="320"/>
      <c r="J343" s="298" t="str">
        <f aca="false">IF(AND(L343=1,M343=1),Messages!$A$2,IF(L343=1,Messages!$A$3,IF(N343=1,Messages!$A$5,IF(O343=1,Messages!$A$6,IF(M343=1,Messages!$A$4,"OK")))))</f>
        <v>OK</v>
      </c>
      <c r="K343" s="283" t="str">
        <f aca="false">TEXT(E343,E343)</f>
        <v/>
      </c>
      <c r="L343" s="283" t="str">
        <f aca="false">IF(ISBLANK(E343),"",IF(AND(ISNA(VLOOKUP(E343,'Country &amp; Service Codes'!E:E,1,FALSE())),ISNA(VLOOKUP(K343,'Country &amp; Service Codes'!E:E,1,FALSE()))),1,0))</f>
        <v/>
      </c>
      <c r="M343" s="283" t="str">
        <f aca="false">IF(ISBLANK(F343),"",IF(ISNA(VLOOKUP(UPPER(F343),'Country &amp; Service Codes'!B:B,1,FALSE())),1,0))</f>
        <v/>
      </c>
      <c r="N343" s="283" t="n">
        <f aca="false">IF(AND(OR(E343&lt;&gt;"",F343&lt;&gt;""),AND(ISBLANK(H343),ISBLANK(I343))),1,0)</f>
        <v>0</v>
      </c>
      <c r="O343" s="283" t="n">
        <f aca="false">IF(AND(OR(H343&lt;&gt;"",I343&lt;&gt;""),OR(ISBLANK(E343),ISBLANK(F343))),1,0)</f>
        <v>0</v>
      </c>
      <c r="P343" s="283"/>
      <c r="Q343" s="283"/>
      <c r="R343" s="283"/>
      <c r="S343" s="283"/>
      <c r="T343" s="283"/>
      <c r="U343" s="283"/>
      <c r="V343" s="284"/>
      <c r="W343" s="284"/>
    </row>
    <row r="344" s="43" customFormat="true" ht="15.75" hidden="false" customHeight="false" outlineLevel="0" collapsed="false">
      <c r="A344" s="280"/>
      <c r="B344" s="70"/>
      <c r="C344" s="70"/>
      <c r="D344" s="317" t="n">
        <v>91</v>
      </c>
      <c r="E344" s="322"/>
      <c r="F344" s="319"/>
      <c r="G344" s="319"/>
      <c r="H344" s="320"/>
      <c r="I344" s="320"/>
      <c r="J344" s="298" t="str">
        <f aca="false">IF(AND(L344=1,M344=1),Messages!$A$2,IF(L344=1,Messages!$A$3,IF(N344=1,Messages!$A$5,IF(O344=1,Messages!$A$6,IF(M344=1,Messages!$A$4,"OK")))))</f>
        <v>OK</v>
      </c>
      <c r="K344" s="283" t="str">
        <f aca="false">TEXT(E344,E344)</f>
        <v/>
      </c>
      <c r="L344" s="283" t="str">
        <f aca="false">IF(ISBLANK(E344),"",IF(AND(ISNA(VLOOKUP(E344,'Country &amp; Service Codes'!E:E,1,FALSE())),ISNA(VLOOKUP(K344,'Country &amp; Service Codes'!E:E,1,FALSE()))),1,0))</f>
        <v/>
      </c>
      <c r="M344" s="283" t="str">
        <f aca="false">IF(ISBLANK(F344),"",IF(ISNA(VLOOKUP(UPPER(F344),'Country &amp; Service Codes'!B:B,1,FALSE())),1,0))</f>
        <v/>
      </c>
      <c r="N344" s="283" t="n">
        <f aca="false">IF(AND(OR(E344&lt;&gt;"",F344&lt;&gt;""),AND(ISBLANK(H344),ISBLANK(I344))),1,0)</f>
        <v>0</v>
      </c>
      <c r="O344" s="283" t="n">
        <f aca="false">IF(AND(OR(H344&lt;&gt;"",I344&lt;&gt;""),OR(ISBLANK(E344),ISBLANK(F344))),1,0)</f>
        <v>0</v>
      </c>
      <c r="P344" s="283"/>
      <c r="Q344" s="283"/>
      <c r="R344" s="283"/>
      <c r="S344" s="283"/>
      <c r="T344" s="283"/>
      <c r="U344" s="283"/>
      <c r="V344" s="284"/>
      <c r="W344" s="284"/>
    </row>
    <row r="345" s="43" customFormat="true" ht="15.75" hidden="false" customHeight="false" outlineLevel="0" collapsed="false">
      <c r="A345" s="280"/>
      <c r="B345" s="70"/>
      <c r="C345" s="70"/>
      <c r="D345" s="317" t="n">
        <v>92</v>
      </c>
      <c r="E345" s="322"/>
      <c r="F345" s="319"/>
      <c r="G345" s="319"/>
      <c r="H345" s="320"/>
      <c r="I345" s="320"/>
      <c r="J345" s="298" t="str">
        <f aca="false">IF(AND(L345=1,M345=1),Messages!$A$2,IF(L345=1,Messages!$A$3,IF(N345=1,Messages!$A$5,IF(O345=1,Messages!$A$6,IF(M345=1,Messages!$A$4,"OK")))))</f>
        <v>OK</v>
      </c>
      <c r="K345" s="283" t="str">
        <f aca="false">TEXT(E345,E345)</f>
        <v/>
      </c>
      <c r="L345" s="283" t="str">
        <f aca="false">IF(ISBLANK(E345),"",IF(AND(ISNA(VLOOKUP(E345,'Country &amp; Service Codes'!E:E,1,FALSE())),ISNA(VLOOKUP(K345,'Country &amp; Service Codes'!E:E,1,FALSE()))),1,0))</f>
        <v/>
      </c>
      <c r="M345" s="283" t="str">
        <f aca="false">IF(ISBLANK(F345),"",IF(ISNA(VLOOKUP(UPPER(F345),'Country &amp; Service Codes'!B:B,1,FALSE())),1,0))</f>
        <v/>
      </c>
      <c r="N345" s="283" t="n">
        <f aca="false">IF(AND(OR(E345&lt;&gt;"",F345&lt;&gt;""),AND(ISBLANK(H345),ISBLANK(I345))),1,0)</f>
        <v>0</v>
      </c>
      <c r="O345" s="283" t="n">
        <f aca="false">IF(AND(OR(H345&lt;&gt;"",I345&lt;&gt;""),OR(ISBLANK(E345),ISBLANK(F345))),1,0)</f>
        <v>0</v>
      </c>
      <c r="P345" s="283"/>
      <c r="Q345" s="283"/>
      <c r="R345" s="283"/>
      <c r="S345" s="283"/>
      <c r="T345" s="283"/>
      <c r="U345" s="283"/>
      <c r="V345" s="284"/>
      <c r="W345" s="284"/>
    </row>
    <row r="346" s="43" customFormat="true" ht="15.75" hidden="false" customHeight="false" outlineLevel="0" collapsed="false">
      <c r="A346" s="280"/>
      <c r="B346" s="70"/>
      <c r="C346" s="70"/>
      <c r="D346" s="317" t="n">
        <v>93</v>
      </c>
      <c r="E346" s="322"/>
      <c r="F346" s="319"/>
      <c r="G346" s="319"/>
      <c r="H346" s="320"/>
      <c r="I346" s="320"/>
      <c r="J346" s="298" t="str">
        <f aca="false">IF(AND(L346=1,M346=1),Messages!$A$2,IF(L346=1,Messages!$A$3,IF(N346=1,Messages!$A$5,IF(O346=1,Messages!$A$6,IF(M346=1,Messages!$A$4,"OK")))))</f>
        <v>OK</v>
      </c>
      <c r="K346" s="283" t="str">
        <f aca="false">TEXT(E346,E346)</f>
        <v/>
      </c>
      <c r="L346" s="283" t="str">
        <f aca="false">IF(ISBLANK(E346),"",IF(AND(ISNA(VLOOKUP(E346,'Country &amp; Service Codes'!E:E,1,FALSE())),ISNA(VLOOKUP(K346,'Country &amp; Service Codes'!E:E,1,FALSE()))),1,0))</f>
        <v/>
      </c>
      <c r="M346" s="283" t="str">
        <f aca="false">IF(ISBLANK(F346),"",IF(ISNA(VLOOKUP(UPPER(F346),'Country &amp; Service Codes'!B:B,1,FALSE())),1,0))</f>
        <v/>
      </c>
      <c r="N346" s="283" t="n">
        <f aca="false">IF(AND(OR(E346&lt;&gt;"",F346&lt;&gt;""),AND(ISBLANK(H346),ISBLANK(I346))),1,0)</f>
        <v>0</v>
      </c>
      <c r="O346" s="283" t="n">
        <f aca="false">IF(AND(OR(H346&lt;&gt;"",I346&lt;&gt;""),OR(ISBLANK(E346),ISBLANK(F346))),1,0)</f>
        <v>0</v>
      </c>
      <c r="P346" s="283"/>
      <c r="Q346" s="283"/>
      <c r="R346" s="283"/>
      <c r="S346" s="283"/>
      <c r="T346" s="283"/>
      <c r="U346" s="283"/>
      <c r="V346" s="284"/>
      <c r="W346" s="284"/>
    </row>
    <row r="347" s="43" customFormat="true" ht="15.75" hidden="false" customHeight="false" outlineLevel="0" collapsed="false">
      <c r="A347" s="280"/>
      <c r="B347" s="70"/>
      <c r="C347" s="70"/>
      <c r="D347" s="317" t="n">
        <v>94</v>
      </c>
      <c r="E347" s="322"/>
      <c r="F347" s="319"/>
      <c r="G347" s="319"/>
      <c r="H347" s="320"/>
      <c r="I347" s="320"/>
      <c r="J347" s="298" t="str">
        <f aca="false">IF(AND(L347=1,M347=1),Messages!$A$2,IF(L347=1,Messages!$A$3,IF(N347=1,Messages!$A$5,IF(O347=1,Messages!$A$6,IF(M347=1,Messages!$A$4,"OK")))))</f>
        <v>OK</v>
      </c>
      <c r="K347" s="283" t="str">
        <f aca="false">TEXT(E347,E347)</f>
        <v/>
      </c>
      <c r="L347" s="283" t="str">
        <f aca="false">IF(ISBLANK(E347),"",IF(AND(ISNA(VLOOKUP(E347,'Country &amp; Service Codes'!E:E,1,FALSE())),ISNA(VLOOKUP(K347,'Country &amp; Service Codes'!E:E,1,FALSE()))),1,0))</f>
        <v/>
      </c>
      <c r="M347" s="283" t="str">
        <f aca="false">IF(ISBLANK(F347),"",IF(ISNA(VLOOKUP(UPPER(F347),'Country &amp; Service Codes'!B:B,1,FALSE())),1,0))</f>
        <v/>
      </c>
      <c r="N347" s="283" t="n">
        <f aca="false">IF(AND(OR(E347&lt;&gt;"",F347&lt;&gt;""),AND(ISBLANK(H347),ISBLANK(I347))),1,0)</f>
        <v>0</v>
      </c>
      <c r="O347" s="283" t="n">
        <f aca="false">IF(AND(OR(H347&lt;&gt;"",I347&lt;&gt;""),OR(ISBLANK(E347),ISBLANK(F347))),1,0)</f>
        <v>0</v>
      </c>
      <c r="P347" s="283"/>
      <c r="Q347" s="283"/>
      <c r="R347" s="283"/>
      <c r="S347" s="283"/>
      <c r="T347" s="283"/>
      <c r="U347" s="283"/>
      <c r="V347" s="284"/>
      <c r="W347" s="284"/>
    </row>
    <row r="348" s="43" customFormat="true" ht="15.75" hidden="false" customHeight="false" outlineLevel="0" collapsed="false">
      <c r="A348" s="280"/>
      <c r="B348" s="70"/>
      <c r="C348" s="70"/>
      <c r="D348" s="317" t="n">
        <v>95</v>
      </c>
      <c r="E348" s="322"/>
      <c r="F348" s="319"/>
      <c r="G348" s="319"/>
      <c r="H348" s="320"/>
      <c r="I348" s="320"/>
      <c r="J348" s="298" t="str">
        <f aca="false">IF(AND(L348=1,M348=1),Messages!$A$2,IF(L348=1,Messages!$A$3,IF(N348=1,Messages!$A$5,IF(O348=1,Messages!$A$6,IF(M348=1,Messages!$A$4,"OK")))))</f>
        <v>OK</v>
      </c>
      <c r="K348" s="283" t="str">
        <f aca="false">TEXT(E348,E348)</f>
        <v/>
      </c>
      <c r="L348" s="283" t="str">
        <f aca="false">IF(ISBLANK(E348),"",IF(AND(ISNA(VLOOKUP(E348,'Country &amp; Service Codes'!E:E,1,FALSE())),ISNA(VLOOKUP(K348,'Country &amp; Service Codes'!E:E,1,FALSE()))),1,0))</f>
        <v/>
      </c>
      <c r="M348" s="283" t="str">
        <f aca="false">IF(ISBLANK(F348),"",IF(ISNA(VLOOKUP(UPPER(F348),'Country &amp; Service Codes'!B:B,1,FALSE())),1,0))</f>
        <v/>
      </c>
      <c r="N348" s="283" t="n">
        <f aca="false">IF(AND(OR(E348&lt;&gt;"",F348&lt;&gt;""),AND(ISBLANK(H348),ISBLANK(I348))),1,0)</f>
        <v>0</v>
      </c>
      <c r="O348" s="283" t="n">
        <f aca="false">IF(AND(OR(H348&lt;&gt;"",I348&lt;&gt;""),OR(ISBLANK(E348),ISBLANK(F348))),1,0)</f>
        <v>0</v>
      </c>
      <c r="P348" s="283"/>
      <c r="Q348" s="283"/>
      <c r="R348" s="283"/>
      <c r="S348" s="283"/>
      <c r="T348" s="283"/>
      <c r="U348" s="283"/>
      <c r="V348" s="284"/>
      <c r="W348" s="284"/>
    </row>
    <row r="349" s="43" customFormat="true" ht="15.75" hidden="false" customHeight="false" outlineLevel="0" collapsed="false">
      <c r="A349" s="280"/>
      <c r="B349" s="70"/>
      <c r="C349" s="70"/>
      <c r="D349" s="317" t="n">
        <v>96</v>
      </c>
      <c r="E349" s="322"/>
      <c r="F349" s="319"/>
      <c r="G349" s="319"/>
      <c r="H349" s="320"/>
      <c r="I349" s="320"/>
      <c r="J349" s="298" t="str">
        <f aca="false">IF(AND(L349=1,M349=1),Messages!$A$2,IF(L349=1,Messages!$A$3,IF(N349=1,Messages!$A$5,IF(O349=1,Messages!$A$6,IF(M349=1,Messages!$A$4,"OK")))))</f>
        <v>OK</v>
      </c>
      <c r="K349" s="283" t="str">
        <f aca="false">TEXT(E349,E349)</f>
        <v/>
      </c>
      <c r="L349" s="283" t="str">
        <f aca="false">IF(ISBLANK(E349),"",IF(AND(ISNA(VLOOKUP(E349,'Country &amp; Service Codes'!E:E,1,FALSE())),ISNA(VLOOKUP(K349,'Country &amp; Service Codes'!E:E,1,FALSE()))),1,0))</f>
        <v/>
      </c>
      <c r="M349" s="283" t="str">
        <f aca="false">IF(ISBLANK(F349),"",IF(ISNA(VLOOKUP(UPPER(F349),'Country &amp; Service Codes'!B:B,1,FALSE())),1,0))</f>
        <v/>
      </c>
      <c r="N349" s="283" t="n">
        <f aca="false">IF(AND(OR(E349&lt;&gt;"",F349&lt;&gt;""),AND(ISBLANK(H349),ISBLANK(I349))),1,0)</f>
        <v>0</v>
      </c>
      <c r="O349" s="283" t="n">
        <f aca="false">IF(AND(OR(H349&lt;&gt;"",I349&lt;&gt;""),OR(ISBLANK(E349),ISBLANK(F349))),1,0)</f>
        <v>0</v>
      </c>
      <c r="P349" s="283"/>
      <c r="Q349" s="283"/>
      <c r="R349" s="283"/>
      <c r="S349" s="283"/>
      <c r="T349" s="283"/>
      <c r="U349" s="283"/>
      <c r="V349" s="284"/>
      <c r="W349" s="284"/>
    </row>
    <row r="350" s="43" customFormat="true" ht="15.75" hidden="false" customHeight="false" outlineLevel="0" collapsed="false">
      <c r="A350" s="280"/>
      <c r="B350" s="70"/>
      <c r="C350" s="70"/>
      <c r="D350" s="317" t="n">
        <v>97</v>
      </c>
      <c r="E350" s="322"/>
      <c r="F350" s="319"/>
      <c r="G350" s="319"/>
      <c r="H350" s="320"/>
      <c r="I350" s="320"/>
      <c r="J350" s="298" t="str">
        <f aca="false">IF(AND(L350=1,M350=1),Messages!$A$2,IF(L350=1,Messages!$A$3,IF(N350=1,Messages!$A$5,IF(O350=1,Messages!$A$6,IF(M350=1,Messages!$A$4,"OK")))))</f>
        <v>OK</v>
      </c>
      <c r="K350" s="283" t="str">
        <f aca="false">TEXT(E350,E350)</f>
        <v/>
      </c>
      <c r="L350" s="283" t="str">
        <f aca="false">IF(ISBLANK(E350),"",IF(AND(ISNA(VLOOKUP(E350,'Country &amp; Service Codes'!E:E,1,FALSE())),ISNA(VLOOKUP(K350,'Country &amp; Service Codes'!E:E,1,FALSE()))),1,0))</f>
        <v/>
      </c>
      <c r="M350" s="283" t="str">
        <f aca="false">IF(ISBLANK(F350),"",IF(ISNA(VLOOKUP(UPPER(F350),'Country &amp; Service Codes'!B:B,1,FALSE())),1,0))</f>
        <v/>
      </c>
      <c r="N350" s="283" t="n">
        <f aca="false">IF(AND(OR(E350&lt;&gt;"",F350&lt;&gt;""),AND(ISBLANK(H350),ISBLANK(I350))),1,0)</f>
        <v>0</v>
      </c>
      <c r="O350" s="283" t="n">
        <f aca="false">IF(AND(OR(H350&lt;&gt;"",I350&lt;&gt;""),OR(ISBLANK(E350),ISBLANK(F350))),1,0)</f>
        <v>0</v>
      </c>
      <c r="P350" s="283"/>
      <c r="Q350" s="283"/>
      <c r="R350" s="283"/>
      <c r="S350" s="283"/>
      <c r="T350" s="283"/>
      <c r="U350" s="283"/>
      <c r="V350" s="284"/>
      <c r="W350" s="284"/>
    </row>
    <row r="351" s="43" customFormat="true" ht="15.75" hidden="false" customHeight="false" outlineLevel="0" collapsed="false">
      <c r="A351" s="280"/>
      <c r="B351" s="70"/>
      <c r="C351" s="70"/>
      <c r="D351" s="317" t="n">
        <v>98</v>
      </c>
      <c r="E351" s="322"/>
      <c r="F351" s="319"/>
      <c r="G351" s="319"/>
      <c r="H351" s="320"/>
      <c r="I351" s="320"/>
      <c r="J351" s="298" t="str">
        <f aca="false">IF(AND(L351=1,M351=1),Messages!$A$2,IF(L351=1,Messages!$A$3,IF(N351=1,Messages!$A$5,IF(O351=1,Messages!$A$6,IF(M351=1,Messages!$A$4,"OK")))))</f>
        <v>OK</v>
      </c>
      <c r="K351" s="283" t="str">
        <f aca="false">TEXT(E351,E351)</f>
        <v/>
      </c>
      <c r="L351" s="283" t="str">
        <f aca="false">IF(ISBLANK(E351),"",IF(AND(ISNA(VLOOKUP(E351,'Country &amp; Service Codes'!E:E,1,FALSE())),ISNA(VLOOKUP(K351,'Country &amp; Service Codes'!E:E,1,FALSE()))),1,0))</f>
        <v/>
      </c>
      <c r="M351" s="283" t="str">
        <f aca="false">IF(ISBLANK(F351),"",IF(ISNA(VLOOKUP(UPPER(F351),'Country &amp; Service Codes'!B:B,1,FALSE())),1,0))</f>
        <v/>
      </c>
      <c r="N351" s="283" t="n">
        <f aca="false">IF(AND(OR(E351&lt;&gt;"",F351&lt;&gt;""),AND(ISBLANK(H351),ISBLANK(I351))),1,0)</f>
        <v>0</v>
      </c>
      <c r="O351" s="283" t="n">
        <f aca="false">IF(AND(OR(H351&lt;&gt;"",I351&lt;&gt;""),OR(ISBLANK(E351),ISBLANK(F351))),1,0)</f>
        <v>0</v>
      </c>
      <c r="P351" s="283"/>
      <c r="Q351" s="283"/>
      <c r="R351" s="283"/>
      <c r="S351" s="283"/>
      <c r="T351" s="283"/>
      <c r="U351" s="283"/>
      <c r="V351" s="284"/>
      <c r="W351" s="284"/>
    </row>
    <row r="352" s="43" customFormat="true" ht="15.75" hidden="false" customHeight="false" outlineLevel="0" collapsed="false">
      <c r="A352" s="280"/>
      <c r="B352" s="70"/>
      <c r="C352" s="70"/>
      <c r="D352" s="317" t="n">
        <v>99</v>
      </c>
      <c r="E352" s="322"/>
      <c r="F352" s="319"/>
      <c r="G352" s="319"/>
      <c r="H352" s="320"/>
      <c r="I352" s="320"/>
      <c r="J352" s="298" t="str">
        <f aca="false">IF(AND(L352=1,M352=1),Messages!$A$2,IF(L352=1,Messages!$A$3,IF(N352=1,Messages!$A$5,IF(O352=1,Messages!$A$6,IF(M352=1,Messages!$A$4,"OK")))))</f>
        <v>OK</v>
      </c>
      <c r="K352" s="283" t="str">
        <f aca="false">TEXT(E352,E352)</f>
        <v/>
      </c>
      <c r="L352" s="283" t="str">
        <f aca="false">IF(ISBLANK(E352),"",IF(AND(ISNA(VLOOKUP(E352,'Country &amp; Service Codes'!E:E,1,FALSE())),ISNA(VLOOKUP(K352,'Country &amp; Service Codes'!E:E,1,FALSE()))),1,0))</f>
        <v/>
      </c>
      <c r="M352" s="283" t="str">
        <f aca="false">IF(ISBLANK(F352),"",IF(ISNA(VLOOKUP(UPPER(F352),'Country &amp; Service Codes'!B:B,1,FALSE())),1,0))</f>
        <v/>
      </c>
      <c r="N352" s="283" t="n">
        <f aca="false">IF(AND(OR(E352&lt;&gt;"",F352&lt;&gt;""),AND(ISBLANK(H352),ISBLANK(I352))),1,0)</f>
        <v>0</v>
      </c>
      <c r="O352" s="283" t="n">
        <f aca="false">IF(AND(OR(H352&lt;&gt;"",I352&lt;&gt;""),OR(ISBLANK(E352),ISBLANK(F352))),1,0)</f>
        <v>0</v>
      </c>
      <c r="P352" s="283"/>
      <c r="Q352" s="283"/>
      <c r="R352" s="283"/>
      <c r="S352" s="283"/>
      <c r="T352" s="283"/>
      <c r="U352" s="283"/>
      <c r="V352" s="284"/>
      <c r="W352" s="284"/>
    </row>
    <row r="353" s="43" customFormat="true" ht="15.75" hidden="false" customHeight="false" outlineLevel="0" collapsed="false">
      <c r="A353" s="280"/>
      <c r="B353" s="70"/>
      <c r="C353" s="70"/>
      <c r="D353" s="317" t="n">
        <v>100</v>
      </c>
      <c r="E353" s="322"/>
      <c r="F353" s="319"/>
      <c r="G353" s="319"/>
      <c r="H353" s="320"/>
      <c r="I353" s="320"/>
      <c r="J353" s="298" t="str">
        <f aca="false">IF(AND(L353=1,M353=1),Messages!$A$2,IF(L353=1,Messages!$A$3,IF(N353=1,Messages!$A$5,IF(O353=1,Messages!$A$6,IF(M353=1,Messages!$A$4,"OK")))))</f>
        <v>OK</v>
      </c>
      <c r="K353" s="283" t="str">
        <f aca="false">TEXT(E353,E353)</f>
        <v/>
      </c>
      <c r="L353" s="283" t="str">
        <f aca="false">IF(ISBLANK(E353),"",IF(AND(ISNA(VLOOKUP(E353,'Country &amp; Service Codes'!E:E,1,FALSE())),ISNA(VLOOKUP(K353,'Country &amp; Service Codes'!E:E,1,FALSE()))),1,0))</f>
        <v/>
      </c>
      <c r="M353" s="283" t="str">
        <f aca="false">IF(ISBLANK(F353),"",IF(ISNA(VLOOKUP(UPPER(F353),'Country &amp; Service Codes'!B:B,1,FALSE())),1,0))</f>
        <v/>
      </c>
      <c r="N353" s="283" t="n">
        <f aca="false">IF(AND(OR(E353&lt;&gt;"",F353&lt;&gt;""),AND(ISBLANK(H353),ISBLANK(I353))),1,0)</f>
        <v>0</v>
      </c>
      <c r="O353" s="283" t="n">
        <f aca="false">IF(AND(OR(H353&lt;&gt;"",I353&lt;&gt;""),OR(ISBLANK(E353),ISBLANK(F353))),1,0)</f>
        <v>0</v>
      </c>
      <c r="P353" s="283"/>
      <c r="Q353" s="283"/>
      <c r="R353" s="283"/>
      <c r="S353" s="283"/>
      <c r="T353" s="283"/>
      <c r="U353" s="283"/>
      <c r="V353" s="284"/>
      <c r="W353" s="284"/>
    </row>
    <row r="354" s="43" customFormat="true" ht="15.75" hidden="false" customHeight="false" outlineLevel="0" collapsed="false">
      <c r="A354" s="280"/>
      <c r="B354" s="70"/>
      <c r="C354" s="70"/>
      <c r="D354" s="317" t="n">
        <v>101</v>
      </c>
      <c r="E354" s="322"/>
      <c r="F354" s="319"/>
      <c r="G354" s="319"/>
      <c r="H354" s="320"/>
      <c r="I354" s="320"/>
      <c r="J354" s="298" t="str">
        <f aca="false">IF(AND(L354=1,M354=1),Messages!$A$2,IF(L354=1,Messages!$A$3,IF(N354=1,Messages!$A$5,IF(O354=1,Messages!$A$6,IF(M354=1,Messages!$A$4,"OK")))))</f>
        <v>OK</v>
      </c>
      <c r="K354" s="283" t="str">
        <f aca="false">TEXT(E354,E354)</f>
        <v/>
      </c>
      <c r="L354" s="283" t="str">
        <f aca="false">IF(ISBLANK(E354),"",IF(AND(ISNA(VLOOKUP(E354,'Country &amp; Service Codes'!E:E,1,FALSE())),ISNA(VLOOKUP(K354,'Country &amp; Service Codes'!E:E,1,FALSE()))),1,0))</f>
        <v/>
      </c>
      <c r="M354" s="283" t="str">
        <f aca="false">IF(ISBLANK(F354),"",IF(ISNA(VLOOKUP(UPPER(F354),'Country &amp; Service Codes'!B:B,1,FALSE())),1,0))</f>
        <v/>
      </c>
      <c r="N354" s="283" t="n">
        <f aca="false">IF(AND(OR(E354&lt;&gt;"",F354&lt;&gt;""),AND(ISBLANK(H354),ISBLANK(I354))),1,0)</f>
        <v>0</v>
      </c>
      <c r="O354" s="283" t="n">
        <f aca="false">IF(AND(OR(H354&lt;&gt;"",I354&lt;&gt;""),OR(ISBLANK(E354),ISBLANK(F354))),1,0)</f>
        <v>0</v>
      </c>
      <c r="P354" s="283"/>
      <c r="Q354" s="283"/>
      <c r="R354" s="283"/>
      <c r="S354" s="283"/>
      <c r="T354" s="283"/>
      <c r="U354" s="283"/>
      <c r="V354" s="284"/>
      <c r="W354" s="284"/>
    </row>
    <row r="355" s="43" customFormat="true" ht="15.75" hidden="false" customHeight="false" outlineLevel="0" collapsed="false">
      <c r="A355" s="280"/>
      <c r="B355" s="70"/>
      <c r="C355" s="70"/>
      <c r="D355" s="317" t="n">
        <v>102</v>
      </c>
      <c r="E355" s="322"/>
      <c r="F355" s="319"/>
      <c r="G355" s="319"/>
      <c r="H355" s="320"/>
      <c r="I355" s="320"/>
      <c r="J355" s="298" t="str">
        <f aca="false">IF(AND(L355=1,M355=1),Messages!$A$2,IF(L355=1,Messages!$A$3,IF(N355=1,Messages!$A$5,IF(O355=1,Messages!$A$6,IF(M355=1,Messages!$A$4,"OK")))))</f>
        <v>OK</v>
      </c>
      <c r="K355" s="283" t="str">
        <f aca="false">TEXT(E355,E355)</f>
        <v/>
      </c>
      <c r="L355" s="283" t="str">
        <f aca="false">IF(ISBLANK(E355),"",IF(AND(ISNA(VLOOKUP(E355,'Country &amp; Service Codes'!E:E,1,FALSE())),ISNA(VLOOKUP(K355,'Country &amp; Service Codes'!E:E,1,FALSE()))),1,0))</f>
        <v/>
      </c>
      <c r="M355" s="283" t="str">
        <f aca="false">IF(ISBLANK(F355),"",IF(ISNA(VLOOKUP(UPPER(F355),'Country &amp; Service Codes'!B:B,1,FALSE())),1,0))</f>
        <v/>
      </c>
      <c r="N355" s="283" t="n">
        <f aca="false">IF(AND(OR(E355&lt;&gt;"",F355&lt;&gt;""),AND(ISBLANK(H355),ISBLANK(I355))),1,0)</f>
        <v>0</v>
      </c>
      <c r="O355" s="283" t="n">
        <f aca="false">IF(AND(OR(H355&lt;&gt;"",I355&lt;&gt;""),OR(ISBLANK(E355),ISBLANK(F355))),1,0)</f>
        <v>0</v>
      </c>
      <c r="P355" s="283"/>
      <c r="Q355" s="283"/>
      <c r="R355" s="283"/>
      <c r="S355" s="283"/>
      <c r="T355" s="283"/>
      <c r="U355" s="283"/>
      <c r="V355" s="284"/>
      <c r="W355" s="284"/>
    </row>
    <row r="356" s="43" customFormat="true" ht="15.75" hidden="false" customHeight="false" outlineLevel="0" collapsed="false">
      <c r="A356" s="280"/>
      <c r="B356" s="70"/>
      <c r="C356" s="70"/>
      <c r="D356" s="317" t="n">
        <v>103</v>
      </c>
      <c r="E356" s="322"/>
      <c r="F356" s="319"/>
      <c r="G356" s="319"/>
      <c r="H356" s="320"/>
      <c r="I356" s="320"/>
      <c r="J356" s="298" t="str">
        <f aca="false">IF(AND(L356=1,M356=1),Messages!$A$2,IF(L356=1,Messages!$A$3,IF(N356=1,Messages!$A$5,IF(O356=1,Messages!$A$6,IF(M356=1,Messages!$A$4,"OK")))))</f>
        <v>OK</v>
      </c>
      <c r="K356" s="283" t="str">
        <f aca="false">TEXT(E356,E356)</f>
        <v/>
      </c>
      <c r="L356" s="283" t="str">
        <f aca="false">IF(ISBLANK(E356),"",IF(AND(ISNA(VLOOKUP(E356,'Country &amp; Service Codes'!E:E,1,FALSE())),ISNA(VLOOKUP(K356,'Country &amp; Service Codes'!E:E,1,FALSE()))),1,0))</f>
        <v/>
      </c>
      <c r="M356" s="283" t="str">
        <f aca="false">IF(ISBLANK(F356),"",IF(ISNA(VLOOKUP(UPPER(F356),'Country &amp; Service Codes'!B:B,1,FALSE())),1,0))</f>
        <v/>
      </c>
      <c r="N356" s="283" t="n">
        <f aca="false">IF(AND(OR(E356&lt;&gt;"",F356&lt;&gt;""),AND(ISBLANK(H356),ISBLANK(I356))),1,0)</f>
        <v>0</v>
      </c>
      <c r="O356" s="283" t="n">
        <f aca="false">IF(AND(OR(H356&lt;&gt;"",I356&lt;&gt;""),OR(ISBLANK(E356),ISBLANK(F356))),1,0)</f>
        <v>0</v>
      </c>
      <c r="P356" s="283"/>
      <c r="Q356" s="283"/>
      <c r="R356" s="283"/>
      <c r="S356" s="283"/>
      <c r="T356" s="283"/>
      <c r="U356" s="283"/>
      <c r="V356" s="284"/>
      <c r="W356" s="284"/>
    </row>
    <row r="357" s="43" customFormat="true" ht="15.75" hidden="false" customHeight="false" outlineLevel="0" collapsed="false">
      <c r="A357" s="280"/>
      <c r="B357" s="70"/>
      <c r="C357" s="70"/>
      <c r="D357" s="317" t="n">
        <v>104</v>
      </c>
      <c r="E357" s="322"/>
      <c r="F357" s="319"/>
      <c r="G357" s="319"/>
      <c r="H357" s="320"/>
      <c r="I357" s="320"/>
      <c r="J357" s="298" t="str">
        <f aca="false">IF(AND(L357=1,M357=1),Messages!$A$2,IF(L357=1,Messages!$A$3,IF(N357=1,Messages!$A$5,IF(O357=1,Messages!$A$6,IF(M357=1,Messages!$A$4,"OK")))))</f>
        <v>OK</v>
      </c>
      <c r="K357" s="283" t="str">
        <f aca="false">TEXT(E357,E357)</f>
        <v/>
      </c>
      <c r="L357" s="283" t="str">
        <f aca="false">IF(ISBLANK(E357),"",IF(AND(ISNA(VLOOKUP(E357,'Country &amp; Service Codes'!E:E,1,FALSE())),ISNA(VLOOKUP(K357,'Country &amp; Service Codes'!E:E,1,FALSE()))),1,0))</f>
        <v/>
      </c>
      <c r="M357" s="283" t="str">
        <f aca="false">IF(ISBLANK(F357),"",IF(ISNA(VLOOKUP(UPPER(F357),'Country &amp; Service Codes'!B:B,1,FALSE())),1,0))</f>
        <v/>
      </c>
      <c r="N357" s="283" t="n">
        <f aca="false">IF(AND(OR(E357&lt;&gt;"",F357&lt;&gt;""),AND(ISBLANK(H357),ISBLANK(I357))),1,0)</f>
        <v>0</v>
      </c>
      <c r="O357" s="283" t="n">
        <f aca="false">IF(AND(OR(H357&lt;&gt;"",I357&lt;&gt;""),OR(ISBLANK(E357),ISBLANK(F357))),1,0)</f>
        <v>0</v>
      </c>
      <c r="P357" s="283"/>
      <c r="Q357" s="283"/>
      <c r="R357" s="283"/>
      <c r="S357" s="283"/>
      <c r="T357" s="283"/>
      <c r="U357" s="283"/>
      <c r="V357" s="284"/>
      <c r="W357" s="284"/>
    </row>
    <row r="358" s="43" customFormat="true" ht="15.75" hidden="false" customHeight="false" outlineLevel="0" collapsed="false">
      <c r="A358" s="280"/>
      <c r="B358" s="70"/>
      <c r="C358" s="70"/>
      <c r="D358" s="317" t="n">
        <v>105</v>
      </c>
      <c r="E358" s="322"/>
      <c r="F358" s="319"/>
      <c r="G358" s="319"/>
      <c r="H358" s="320"/>
      <c r="I358" s="320"/>
      <c r="J358" s="298" t="str">
        <f aca="false">IF(AND(L358=1,M358=1),Messages!$A$2,IF(L358=1,Messages!$A$3,IF(N358=1,Messages!$A$5,IF(O358=1,Messages!$A$6,IF(M358=1,Messages!$A$4,"OK")))))</f>
        <v>OK</v>
      </c>
      <c r="K358" s="283" t="str">
        <f aca="false">TEXT(E358,E358)</f>
        <v/>
      </c>
      <c r="L358" s="283" t="str">
        <f aca="false">IF(ISBLANK(E358),"",IF(AND(ISNA(VLOOKUP(E358,'Country &amp; Service Codes'!E:E,1,FALSE())),ISNA(VLOOKUP(K358,'Country &amp; Service Codes'!E:E,1,FALSE()))),1,0))</f>
        <v/>
      </c>
      <c r="M358" s="283" t="str">
        <f aca="false">IF(ISBLANK(F358),"",IF(ISNA(VLOOKUP(UPPER(F358),'Country &amp; Service Codes'!B:B,1,FALSE())),1,0))</f>
        <v/>
      </c>
      <c r="N358" s="283" t="n">
        <f aca="false">IF(AND(OR(E358&lt;&gt;"",F358&lt;&gt;""),AND(ISBLANK(H358),ISBLANK(I358))),1,0)</f>
        <v>0</v>
      </c>
      <c r="O358" s="283" t="n">
        <f aca="false">IF(AND(OR(H358&lt;&gt;"",I358&lt;&gt;""),OR(ISBLANK(E358),ISBLANK(F358))),1,0)</f>
        <v>0</v>
      </c>
      <c r="P358" s="283"/>
      <c r="Q358" s="283"/>
      <c r="R358" s="283"/>
      <c r="S358" s="283"/>
      <c r="T358" s="283"/>
      <c r="U358" s="283"/>
      <c r="V358" s="284"/>
      <c r="W358" s="284"/>
    </row>
    <row r="359" s="43" customFormat="true" ht="15.75" hidden="false" customHeight="false" outlineLevel="0" collapsed="false">
      <c r="A359" s="280"/>
      <c r="B359" s="70"/>
      <c r="C359" s="70"/>
      <c r="D359" s="317" t="n">
        <v>106</v>
      </c>
      <c r="E359" s="322"/>
      <c r="F359" s="319"/>
      <c r="G359" s="319"/>
      <c r="H359" s="320"/>
      <c r="I359" s="320"/>
      <c r="J359" s="298" t="str">
        <f aca="false">IF(AND(L359=1,M359=1),Messages!$A$2,IF(L359=1,Messages!$A$3,IF(N359=1,Messages!$A$5,IF(O359=1,Messages!$A$6,IF(M359=1,Messages!$A$4,"OK")))))</f>
        <v>OK</v>
      </c>
      <c r="K359" s="283" t="str">
        <f aca="false">TEXT(E359,E359)</f>
        <v/>
      </c>
      <c r="L359" s="283" t="str">
        <f aca="false">IF(ISBLANK(E359),"",IF(AND(ISNA(VLOOKUP(E359,'Country &amp; Service Codes'!E:E,1,FALSE())),ISNA(VLOOKUP(K359,'Country &amp; Service Codes'!E:E,1,FALSE()))),1,0))</f>
        <v/>
      </c>
      <c r="M359" s="283" t="str">
        <f aca="false">IF(ISBLANK(F359),"",IF(ISNA(VLOOKUP(UPPER(F359),'Country &amp; Service Codes'!B:B,1,FALSE())),1,0))</f>
        <v/>
      </c>
      <c r="N359" s="283" t="n">
        <f aca="false">IF(AND(OR(E359&lt;&gt;"",F359&lt;&gt;""),AND(ISBLANK(H359),ISBLANK(I359))),1,0)</f>
        <v>0</v>
      </c>
      <c r="O359" s="283" t="n">
        <f aca="false">IF(AND(OR(H359&lt;&gt;"",I359&lt;&gt;""),OR(ISBLANK(E359),ISBLANK(F359))),1,0)</f>
        <v>0</v>
      </c>
      <c r="P359" s="283"/>
      <c r="Q359" s="283"/>
      <c r="R359" s="283"/>
      <c r="S359" s="283"/>
      <c r="T359" s="283"/>
      <c r="U359" s="283"/>
      <c r="V359" s="284"/>
      <c r="W359" s="284"/>
    </row>
    <row r="360" s="43" customFormat="true" ht="15.75" hidden="false" customHeight="false" outlineLevel="0" collapsed="false">
      <c r="A360" s="280"/>
      <c r="B360" s="70"/>
      <c r="C360" s="70"/>
      <c r="D360" s="317" t="n">
        <v>107</v>
      </c>
      <c r="E360" s="322"/>
      <c r="F360" s="319"/>
      <c r="G360" s="319"/>
      <c r="H360" s="320"/>
      <c r="I360" s="320"/>
      <c r="J360" s="298" t="str">
        <f aca="false">IF(AND(L360=1,M360=1),Messages!$A$2,IF(L360=1,Messages!$A$3,IF(N360=1,Messages!$A$5,IF(O360=1,Messages!$A$6,IF(M360=1,Messages!$A$4,"OK")))))</f>
        <v>OK</v>
      </c>
      <c r="K360" s="283" t="str">
        <f aca="false">TEXT(E360,E360)</f>
        <v/>
      </c>
      <c r="L360" s="283" t="str">
        <f aca="false">IF(ISBLANK(E360),"",IF(AND(ISNA(VLOOKUP(E360,'Country &amp; Service Codes'!E:E,1,FALSE())),ISNA(VLOOKUP(K360,'Country &amp; Service Codes'!E:E,1,FALSE()))),1,0))</f>
        <v/>
      </c>
      <c r="M360" s="283" t="str">
        <f aca="false">IF(ISBLANK(F360),"",IF(ISNA(VLOOKUP(UPPER(F360),'Country &amp; Service Codes'!B:B,1,FALSE())),1,0))</f>
        <v/>
      </c>
      <c r="N360" s="283" t="n">
        <f aca="false">IF(AND(OR(E360&lt;&gt;"",F360&lt;&gt;""),AND(ISBLANK(H360),ISBLANK(I360))),1,0)</f>
        <v>0</v>
      </c>
      <c r="O360" s="283" t="n">
        <f aca="false">IF(AND(OR(H360&lt;&gt;"",I360&lt;&gt;""),OR(ISBLANK(E360),ISBLANK(F360))),1,0)</f>
        <v>0</v>
      </c>
      <c r="P360" s="283"/>
      <c r="Q360" s="283"/>
      <c r="R360" s="283"/>
      <c r="S360" s="283"/>
      <c r="T360" s="283"/>
      <c r="U360" s="283"/>
      <c r="V360" s="284"/>
      <c r="W360" s="284"/>
    </row>
    <row r="361" s="43" customFormat="true" ht="15.75" hidden="false" customHeight="false" outlineLevel="0" collapsed="false">
      <c r="A361" s="280"/>
      <c r="B361" s="70"/>
      <c r="C361" s="70"/>
      <c r="D361" s="317" t="n">
        <v>108</v>
      </c>
      <c r="E361" s="322"/>
      <c r="F361" s="319"/>
      <c r="G361" s="319"/>
      <c r="H361" s="320"/>
      <c r="I361" s="320"/>
      <c r="J361" s="298" t="str">
        <f aca="false">IF(AND(L361=1,M361=1),Messages!$A$2,IF(L361=1,Messages!$A$3,IF(N361=1,Messages!$A$5,IF(O361=1,Messages!$A$6,IF(M361=1,Messages!$A$4,"OK")))))</f>
        <v>OK</v>
      </c>
      <c r="K361" s="283" t="str">
        <f aca="false">TEXT(E361,E361)</f>
        <v/>
      </c>
      <c r="L361" s="283" t="str">
        <f aca="false">IF(ISBLANK(E361),"",IF(AND(ISNA(VLOOKUP(E361,'Country &amp; Service Codes'!E:E,1,FALSE())),ISNA(VLOOKUP(K361,'Country &amp; Service Codes'!E:E,1,FALSE()))),1,0))</f>
        <v/>
      </c>
      <c r="M361" s="283" t="str">
        <f aca="false">IF(ISBLANK(F361),"",IF(ISNA(VLOOKUP(UPPER(F361),'Country &amp; Service Codes'!B:B,1,FALSE())),1,0))</f>
        <v/>
      </c>
      <c r="N361" s="283" t="n">
        <f aca="false">IF(AND(OR(E361&lt;&gt;"",F361&lt;&gt;""),AND(ISBLANK(H361),ISBLANK(I361))),1,0)</f>
        <v>0</v>
      </c>
      <c r="O361" s="283" t="n">
        <f aca="false">IF(AND(OR(H361&lt;&gt;"",I361&lt;&gt;""),OR(ISBLANK(E361),ISBLANK(F361))),1,0)</f>
        <v>0</v>
      </c>
      <c r="P361" s="283"/>
      <c r="Q361" s="283"/>
      <c r="R361" s="283"/>
      <c r="S361" s="283"/>
      <c r="T361" s="283"/>
      <c r="U361" s="283"/>
      <c r="V361" s="284"/>
      <c r="W361" s="284"/>
    </row>
    <row r="362" s="43" customFormat="true" ht="15.75" hidden="false" customHeight="false" outlineLevel="0" collapsed="false">
      <c r="A362" s="280"/>
      <c r="B362" s="70"/>
      <c r="C362" s="70"/>
      <c r="D362" s="317" t="n">
        <v>109</v>
      </c>
      <c r="E362" s="322"/>
      <c r="F362" s="319"/>
      <c r="G362" s="319"/>
      <c r="H362" s="320"/>
      <c r="I362" s="320"/>
      <c r="J362" s="298" t="str">
        <f aca="false">IF(AND(L362=1,M362=1),Messages!$A$2,IF(L362=1,Messages!$A$3,IF(N362=1,Messages!$A$5,IF(O362=1,Messages!$A$6,IF(M362=1,Messages!$A$4,"OK")))))</f>
        <v>OK</v>
      </c>
      <c r="K362" s="283" t="str">
        <f aca="false">TEXT(E362,E362)</f>
        <v/>
      </c>
      <c r="L362" s="283" t="str">
        <f aca="false">IF(ISBLANK(E362),"",IF(AND(ISNA(VLOOKUP(E362,'Country &amp; Service Codes'!E:E,1,FALSE())),ISNA(VLOOKUP(K362,'Country &amp; Service Codes'!E:E,1,FALSE()))),1,0))</f>
        <v/>
      </c>
      <c r="M362" s="283" t="str">
        <f aca="false">IF(ISBLANK(F362),"",IF(ISNA(VLOOKUP(UPPER(F362),'Country &amp; Service Codes'!B:B,1,FALSE())),1,0))</f>
        <v/>
      </c>
      <c r="N362" s="283" t="n">
        <f aca="false">IF(AND(OR(E362&lt;&gt;"",F362&lt;&gt;""),AND(ISBLANK(H362),ISBLANK(I362))),1,0)</f>
        <v>0</v>
      </c>
      <c r="O362" s="283" t="n">
        <f aca="false">IF(AND(OR(H362&lt;&gt;"",I362&lt;&gt;""),OR(ISBLANK(E362),ISBLANK(F362))),1,0)</f>
        <v>0</v>
      </c>
      <c r="P362" s="283"/>
      <c r="Q362" s="283"/>
      <c r="R362" s="283"/>
      <c r="S362" s="283"/>
      <c r="T362" s="283"/>
      <c r="U362" s="283"/>
      <c r="V362" s="284"/>
      <c r="W362" s="284"/>
    </row>
    <row r="363" s="43" customFormat="true" ht="15.75" hidden="false" customHeight="false" outlineLevel="0" collapsed="false">
      <c r="A363" s="280"/>
      <c r="B363" s="70"/>
      <c r="C363" s="70"/>
      <c r="D363" s="317" t="n">
        <v>110</v>
      </c>
      <c r="E363" s="322"/>
      <c r="F363" s="319"/>
      <c r="G363" s="319"/>
      <c r="H363" s="320"/>
      <c r="I363" s="320"/>
      <c r="J363" s="298" t="str">
        <f aca="false">IF(AND(L363=1,M363=1),Messages!$A$2,IF(L363=1,Messages!$A$3,IF(N363=1,Messages!$A$5,IF(O363=1,Messages!$A$6,IF(M363=1,Messages!$A$4,"OK")))))</f>
        <v>OK</v>
      </c>
      <c r="K363" s="283" t="str">
        <f aca="false">TEXT(E363,E363)</f>
        <v/>
      </c>
      <c r="L363" s="283" t="str">
        <f aca="false">IF(ISBLANK(E363),"",IF(AND(ISNA(VLOOKUP(E363,'Country &amp; Service Codes'!E:E,1,FALSE())),ISNA(VLOOKUP(K363,'Country &amp; Service Codes'!E:E,1,FALSE()))),1,0))</f>
        <v/>
      </c>
      <c r="M363" s="283" t="str">
        <f aca="false">IF(ISBLANK(F363),"",IF(ISNA(VLOOKUP(UPPER(F363),'Country &amp; Service Codes'!B:B,1,FALSE())),1,0))</f>
        <v/>
      </c>
      <c r="N363" s="283" t="n">
        <f aca="false">IF(AND(OR(E363&lt;&gt;"",F363&lt;&gt;""),AND(ISBLANK(H363),ISBLANK(I363))),1,0)</f>
        <v>0</v>
      </c>
      <c r="O363" s="283" t="n">
        <f aca="false">IF(AND(OR(H363&lt;&gt;"",I363&lt;&gt;""),OR(ISBLANK(E363),ISBLANK(F363))),1,0)</f>
        <v>0</v>
      </c>
      <c r="P363" s="283"/>
      <c r="Q363" s="283"/>
      <c r="R363" s="283"/>
      <c r="S363" s="283"/>
      <c r="T363" s="283"/>
      <c r="U363" s="283"/>
      <c r="V363" s="284"/>
      <c r="W363" s="284"/>
    </row>
    <row r="364" s="43" customFormat="true" ht="15.75" hidden="false" customHeight="false" outlineLevel="0" collapsed="false">
      <c r="A364" s="280"/>
      <c r="B364" s="70"/>
      <c r="C364" s="70"/>
      <c r="D364" s="317" t="n">
        <v>111</v>
      </c>
      <c r="E364" s="322"/>
      <c r="F364" s="319"/>
      <c r="G364" s="319"/>
      <c r="H364" s="320"/>
      <c r="I364" s="320"/>
      <c r="J364" s="298" t="str">
        <f aca="false">IF(AND(L364=1,M364=1),Messages!$A$2,IF(L364=1,Messages!$A$3,IF(N364=1,Messages!$A$5,IF(O364=1,Messages!$A$6,IF(M364=1,Messages!$A$4,"OK")))))</f>
        <v>OK</v>
      </c>
      <c r="K364" s="283" t="str">
        <f aca="false">TEXT(E364,E364)</f>
        <v/>
      </c>
      <c r="L364" s="283" t="str">
        <f aca="false">IF(ISBLANK(E364),"",IF(AND(ISNA(VLOOKUP(E364,'Country &amp; Service Codes'!E:E,1,FALSE())),ISNA(VLOOKUP(K364,'Country &amp; Service Codes'!E:E,1,FALSE()))),1,0))</f>
        <v/>
      </c>
      <c r="M364" s="283" t="str">
        <f aca="false">IF(ISBLANK(F364),"",IF(ISNA(VLOOKUP(UPPER(F364),'Country &amp; Service Codes'!B:B,1,FALSE())),1,0))</f>
        <v/>
      </c>
      <c r="N364" s="283" t="n">
        <f aca="false">IF(AND(OR(E364&lt;&gt;"",F364&lt;&gt;""),AND(ISBLANK(H364),ISBLANK(I364))),1,0)</f>
        <v>0</v>
      </c>
      <c r="O364" s="283" t="n">
        <f aca="false">IF(AND(OR(H364&lt;&gt;"",I364&lt;&gt;""),OR(ISBLANK(E364),ISBLANK(F364))),1,0)</f>
        <v>0</v>
      </c>
      <c r="P364" s="283"/>
      <c r="Q364" s="283"/>
      <c r="R364" s="283"/>
      <c r="S364" s="283"/>
      <c r="T364" s="283"/>
      <c r="U364" s="283"/>
      <c r="V364" s="284"/>
      <c r="W364" s="284"/>
    </row>
    <row r="365" s="43" customFormat="true" ht="15.75" hidden="false" customHeight="false" outlineLevel="0" collapsed="false">
      <c r="A365" s="280"/>
      <c r="B365" s="70"/>
      <c r="C365" s="70"/>
      <c r="D365" s="317" t="n">
        <v>112</v>
      </c>
      <c r="E365" s="322"/>
      <c r="F365" s="319"/>
      <c r="G365" s="319"/>
      <c r="H365" s="320"/>
      <c r="I365" s="320"/>
      <c r="J365" s="298" t="str">
        <f aca="false">IF(AND(L365=1,M365=1),Messages!$A$2,IF(L365=1,Messages!$A$3,IF(N365=1,Messages!$A$5,IF(O365=1,Messages!$A$6,IF(M365=1,Messages!$A$4,"OK")))))</f>
        <v>OK</v>
      </c>
      <c r="K365" s="283" t="str">
        <f aca="false">TEXT(E365,E365)</f>
        <v/>
      </c>
      <c r="L365" s="283" t="str">
        <f aca="false">IF(ISBLANK(E365),"",IF(AND(ISNA(VLOOKUP(E365,'Country &amp; Service Codes'!E:E,1,FALSE())),ISNA(VLOOKUP(K365,'Country &amp; Service Codes'!E:E,1,FALSE()))),1,0))</f>
        <v/>
      </c>
      <c r="M365" s="283" t="str">
        <f aca="false">IF(ISBLANK(F365),"",IF(ISNA(VLOOKUP(UPPER(F365),'Country &amp; Service Codes'!B:B,1,FALSE())),1,0))</f>
        <v/>
      </c>
      <c r="N365" s="283" t="n">
        <f aca="false">IF(AND(OR(E365&lt;&gt;"",F365&lt;&gt;""),AND(ISBLANK(H365),ISBLANK(I365))),1,0)</f>
        <v>0</v>
      </c>
      <c r="O365" s="283" t="n">
        <f aca="false">IF(AND(OR(H365&lt;&gt;"",I365&lt;&gt;""),OR(ISBLANK(E365),ISBLANK(F365))),1,0)</f>
        <v>0</v>
      </c>
      <c r="P365" s="283"/>
      <c r="Q365" s="283"/>
      <c r="R365" s="283"/>
      <c r="S365" s="283"/>
      <c r="T365" s="283"/>
      <c r="U365" s="283"/>
      <c r="V365" s="284"/>
      <c r="W365" s="284"/>
    </row>
    <row r="366" s="43" customFormat="true" ht="15.75" hidden="false" customHeight="false" outlineLevel="0" collapsed="false">
      <c r="A366" s="280"/>
      <c r="B366" s="70"/>
      <c r="C366" s="70"/>
      <c r="D366" s="317" t="n">
        <v>113</v>
      </c>
      <c r="E366" s="322"/>
      <c r="F366" s="319"/>
      <c r="G366" s="319"/>
      <c r="H366" s="320"/>
      <c r="I366" s="320"/>
      <c r="J366" s="298" t="str">
        <f aca="false">IF(AND(L366=1,M366=1),Messages!$A$2,IF(L366=1,Messages!$A$3,IF(N366=1,Messages!$A$5,IF(O366=1,Messages!$A$6,IF(M366=1,Messages!$A$4,"OK")))))</f>
        <v>OK</v>
      </c>
      <c r="K366" s="283" t="str">
        <f aca="false">TEXT(E366,E366)</f>
        <v/>
      </c>
      <c r="L366" s="283" t="str">
        <f aca="false">IF(ISBLANK(E366),"",IF(AND(ISNA(VLOOKUP(E366,'Country &amp; Service Codes'!E:E,1,FALSE())),ISNA(VLOOKUP(K366,'Country &amp; Service Codes'!E:E,1,FALSE()))),1,0))</f>
        <v/>
      </c>
      <c r="M366" s="283" t="str">
        <f aca="false">IF(ISBLANK(F366),"",IF(ISNA(VLOOKUP(UPPER(F366),'Country &amp; Service Codes'!B:B,1,FALSE())),1,0))</f>
        <v/>
      </c>
      <c r="N366" s="283" t="n">
        <f aca="false">IF(AND(OR(E366&lt;&gt;"",F366&lt;&gt;""),AND(ISBLANK(H366),ISBLANK(I366))),1,0)</f>
        <v>0</v>
      </c>
      <c r="O366" s="283" t="n">
        <f aca="false">IF(AND(OR(H366&lt;&gt;"",I366&lt;&gt;""),OR(ISBLANK(E366),ISBLANK(F366))),1,0)</f>
        <v>0</v>
      </c>
      <c r="P366" s="283"/>
      <c r="Q366" s="283"/>
      <c r="R366" s="283"/>
      <c r="S366" s="283"/>
      <c r="T366" s="283"/>
      <c r="U366" s="283"/>
      <c r="V366" s="284"/>
      <c r="W366" s="284"/>
    </row>
    <row r="367" s="43" customFormat="true" ht="15.75" hidden="false" customHeight="false" outlineLevel="0" collapsed="false">
      <c r="A367" s="280"/>
      <c r="B367" s="70"/>
      <c r="C367" s="70"/>
      <c r="D367" s="317" t="n">
        <v>114</v>
      </c>
      <c r="E367" s="322"/>
      <c r="F367" s="319"/>
      <c r="G367" s="319"/>
      <c r="H367" s="320"/>
      <c r="I367" s="320"/>
      <c r="J367" s="298" t="str">
        <f aca="false">IF(AND(L367=1,M367=1),Messages!$A$2,IF(L367=1,Messages!$A$3,IF(N367=1,Messages!$A$5,IF(O367=1,Messages!$A$6,IF(M367=1,Messages!$A$4,"OK")))))</f>
        <v>OK</v>
      </c>
      <c r="K367" s="283" t="str">
        <f aca="false">TEXT(E367,E367)</f>
        <v/>
      </c>
      <c r="L367" s="283" t="str">
        <f aca="false">IF(ISBLANK(E367),"",IF(AND(ISNA(VLOOKUP(E367,'Country &amp; Service Codes'!E:E,1,FALSE())),ISNA(VLOOKUP(K367,'Country &amp; Service Codes'!E:E,1,FALSE()))),1,0))</f>
        <v/>
      </c>
      <c r="M367" s="283" t="str">
        <f aca="false">IF(ISBLANK(F367),"",IF(ISNA(VLOOKUP(UPPER(F367),'Country &amp; Service Codes'!B:B,1,FALSE())),1,0))</f>
        <v/>
      </c>
      <c r="N367" s="283" t="n">
        <f aca="false">IF(AND(OR(E367&lt;&gt;"",F367&lt;&gt;""),AND(ISBLANK(H367),ISBLANK(I367))),1,0)</f>
        <v>0</v>
      </c>
      <c r="O367" s="283" t="n">
        <f aca="false">IF(AND(OR(H367&lt;&gt;"",I367&lt;&gt;""),OR(ISBLANK(E367),ISBLANK(F367))),1,0)</f>
        <v>0</v>
      </c>
      <c r="P367" s="283"/>
      <c r="Q367" s="283"/>
      <c r="R367" s="283"/>
      <c r="S367" s="283"/>
      <c r="T367" s="283"/>
      <c r="U367" s="283"/>
      <c r="V367" s="284"/>
      <c r="W367" s="284"/>
    </row>
    <row r="368" s="43" customFormat="true" ht="15.75" hidden="false" customHeight="false" outlineLevel="0" collapsed="false">
      <c r="A368" s="280"/>
      <c r="B368" s="70"/>
      <c r="C368" s="70"/>
      <c r="D368" s="317" t="n">
        <v>115</v>
      </c>
      <c r="E368" s="322"/>
      <c r="F368" s="319"/>
      <c r="G368" s="319"/>
      <c r="H368" s="320"/>
      <c r="I368" s="320"/>
      <c r="J368" s="298" t="str">
        <f aca="false">IF(AND(L368=1,M368=1),Messages!$A$2,IF(L368=1,Messages!$A$3,IF(N368=1,Messages!$A$5,IF(O368=1,Messages!$A$6,IF(M368=1,Messages!$A$4,"OK")))))</f>
        <v>OK</v>
      </c>
      <c r="K368" s="283" t="str">
        <f aca="false">TEXT(E368,E368)</f>
        <v/>
      </c>
      <c r="L368" s="283" t="str">
        <f aca="false">IF(ISBLANK(E368),"",IF(AND(ISNA(VLOOKUP(E368,'Country &amp; Service Codes'!E:E,1,FALSE())),ISNA(VLOOKUP(K368,'Country &amp; Service Codes'!E:E,1,FALSE()))),1,0))</f>
        <v/>
      </c>
      <c r="M368" s="283" t="str">
        <f aca="false">IF(ISBLANK(F368),"",IF(ISNA(VLOOKUP(UPPER(F368),'Country &amp; Service Codes'!B:B,1,FALSE())),1,0))</f>
        <v/>
      </c>
      <c r="N368" s="283" t="n">
        <f aca="false">IF(AND(OR(E368&lt;&gt;"",F368&lt;&gt;""),AND(ISBLANK(H368),ISBLANK(I368))),1,0)</f>
        <v>0</v>
      </c>
      <c r="O368" s="283" t="n">
        <f aca="false">IF(AND(OR(H368&lt;&gt;"",I368&lt;&gt;""),OR(ISBLANK(E368),ISBLANK(F368))),1,0)</f>
        <v>0</v>
      </c>
      <c r="P368" s="283"/>
      <c r="Q368" s="283"/>
      <c r="R368" s="283"/>
      <c r="S368" s="283"/>
      <c r="T368" s="283"/>
      <c r="U368" s="283"/>
      <c r="V368" s="284"/>
      <c r="W368" s="284"/>
    </row>
    <row r="369" s="43" customFormat="true" ht="15.75" hidden="false" customHeight="false" outlineLevel="0" collapsed="false">
      <c r="A369" s="280"/>
      <c r="B369" s="70"/>
      <c r="C369" s="70"/>
      <c r="D369" s="317" t="n">
        <v>116</v>
      </c>
      <c r="E369" s="322"/>
      <c r="F369" s="319"/>
      <c r="G369" s="319"/>
      <c r="H369" s="320"/>
      <c r="I369" s="320"/>
      <c r="J369" s="298" t="str">
        <f aca="false">IF(AND(L369=1,M369=1),Messages!$A$2,IF(L369=1,Messages!$A$3,IF(N369=1,Messages!$A$5,IF(O369=1,Messages!$A$6,IF(M369=1,Messages!$A$4,"OK")))))</f>
        <v>OK</v>
      </c>
      <c r="K369" s="283" t="str">
        <f aca="false">TEXT(E369,E369)</f>
        <v/>
      </c>
      <c r="L369" s="283" t="str">
        <f aca="false">IF(ISBLANK(E369),"",IF(AND(ISNA(VLOOKUP(E369,'Country &amp; Service Codes'!E:E,1,FALSE())),ISNA(VLOOKUP(K369,'Country &amp; Service Codes'!E:E,1,FALSE()))),1,0))</f>
        <v/>
      </c>
      <c r="M369" s="283" t="str">
        <f aca="false">IF(ISBLANK(F369),"",IF(ISNA(VLOOKUP(UPPER(F369),'Country &amp; Service Codes'!B:B,1,FALSE())),1,0))</f>
        <v/>
      </c>
      <c r="N369" s="283" t="n">
        <f aca="false">IF(AND(OR(E369&lt;&gt;"",F369&lt;&gt;""),AND(ISBLANK(H369),ISBLANK(I369))),1,0)</f>
        <v>0</v>
      </c>
      <c r="O369" s="283" t="n">
        <f aca="false">IF(AND(OR(H369&lt;&gt;"",I369&lt;&gt;""),OR(ISBLANK(E369),ISBLANK(F369))),1,0)</f>
        <v>0</v>
      </c>
      <c r="P369" s="283"/>
      <c r="Q369" s="283"/>
      <c r="R369" s="283"/>
      <c r="S369" s="283"/>
      <c r="T369" s="283"/>
      <c r="U369" s="283"/>
      <c r="V369" s="284"/>
      <c r="W369" s="284"/>
    </row>
    <row r="370" s="43" customFormat="true" ht="15.75" hidden="false" customHeight="false" outlineLevel="0" collapsed="false">
      <c r="A370" s="280"/>
      <c r="B370" s="70"/>
      <c r="C370" s="70"/>
      <c r="D370" s="317" t="n">
        <v>117</v>
      </c>
      <c r="E370" s="322"/>
      <c r="F370" s="319"/>
      <c r="G370" s="319"/>
      <c r="H370" s="320"/>
      <c r="I370" s="320"/>
      <c r="J370" s="298" t="str">
        <f aca="false">IF(AND(L370=1,M370=1),Messages!$A$2,IF(L370=1,Messages!$A$3,IF(N370=1,Messages!$A$5,IF(O370=1,Messages!$A$6,IF(M370=1,Messages!$A$4,"OK")))))</f>
        <v>OK</v>
      </c>
      <c r="K370" s="283" t="str">
        <f aca="false">TEXT(E370,E370)</f>
        <v/>
      </c>
      <c r="L370" s="283" t="str">
        <f aca="false">IF(ISBLANK(E370),"",IF(AND(ISNA(VLOOKUP(E370,'Country &amp; Service Codes'!E:E,1,FALSE())),ISNA(VLOOKUP(K370,'Country &amp; Service Codes'!E:E,1,FALSE()))),1,0))</f>
        <v/>
      </c>
      <c r="M370" s="283" t="str">
        <f aca="false">IF(ISBLANK(F370),"",IF(ISNA(VLOOKUP(UPPER(F370),'Country &amp; Service Codes'!B:B,1,FALSE())),1,0))</f>
        <v/>
      </c>
      <c r="N370" s="283" t="n">
        <f aca="false">IF(AND(OR(E370&lt;&gt;"",F370&lt;&gt;""),AND(ISBLANK(H370),ISBLANK(I370))),1,0)</f>
        <v>0</v>
      </c>
      <c r="O370" s="283" t="n">
        <f aca="false">IF(AND(OR(H370&lt;&gt;"",I370&lt;&gt;""),OR(ISBLANK(E370),ISBLANK(F370))),1,0)</f>
        <v>0</v>
      </c>
      <c r="P370" s="283"/>
      <c r="Q370" s="283"/>
      <c r="R370" s="283"/>
      <c r="S370" s="283"/>
      <c r="T370" s="283"/>
      <c r="U370" s="283"/>
      <c r="V370" s="284"/>
      <c r="W370" s="284"/>
    </row>
    <row r="371" s="43" customFormat="true" ht="15.75" hidden="false" customHeight="false" outlineLevel="0" collapsed="false">
      <c r="A371" s="280"/>
      <c r="B371" s="70"/>
      <c r="C371" s="70"/>
      <c r="D371" s="317" t="n">
        <v>118</v>
      </c>
      <c r="E371" s="322"/>
      <c r="F371" s="319"/>
      <c r="G371" s="319"/>
      <c r="H371" s="320"/>
      <c r="I371" s="320"/>
      <c r="J371" s="298" t="str">
        <f aca="false">IF(AND(L371=1,M371=1),Messages!$A$2,IF(L371=1,Messages!$A$3,IF(N371=1,Messages!$A$5,IF(O371=1,Messages!$A$6,IF(M371=1,Messages!$A$4,"OK")))))</f>
        <v>OK</v>
      </c>
      <c r="K371" s="283" t="str">
        <f aca="false">TEXT(E371,E371)</f>
        <v/>
      </c>
      <c r="L371" s="283" t="str">
        <f aca="false">IF(ISBLANK(E371),"",IF(AND(ISNA(VLOOKUP(E371,'Country &amp; Service Codes'!E:E,1,FALSE())),ISNA(VLOOKUP(K371,'Country &amp; Service Codes'!E:E,1,FALSE()))),1,0))</f>
        <v/>
      </c>
      <c r="M371" s="283" t="str">
        <f aca="false">IF(ISBLANK(F371),"",IF(ISNA(VLOOKUP(UPPER(F371),'Country &amp; Service Codes'!B:B,1,FALSE())),1,0))</f>
        <v/>
      </c>
      <c r="N371" s="283" t="n">
        <f aca="false">IF(AND(OR(E371&lt;&gt;"",F371&lt;&gt;""),AND(ISBLANK(H371),ISBLANK(I371))),1,0)</f>
        <v>0</v>
      </c>
      <c r="O371" s="283" t="n">
        <f aca="false">IF(AND(OR(H371&lt;&gt;"",I371&lt;&gt;""),OR(ISBLANK(E371),ISBLANK(F371))),1,0)</f>
        <v>0</v>
      </c>
      <c r="P371" s="283"/>
      <c r="Q371" s="283"/>
      <c r="R371" s="283"/>
      <c r="S371" s="283"/>
      <c r="T371" s="283"/>
      <c r="U371" s="283"/>
      <c r="V371" s="284"/>
      <c r="W371" s="284"/>
    </row>
    <row r="372" s="43" customFormat="true" ht="15.75" hidden="false" customHeight="false" outlineLevel="0" collapsed="false">
      <c r="A372" s="280"/>
      <c r="B372" s="70"/>
      <c r="C372" s="70"/>
      <c r="D372" s="317" t="n">
        <v>119</v>
      </c>
      <c r="E372" s="322"/>
      <c r="F372" s="319"/>
      <c r="G372" s="319"/>
      <c r="H372" s="320"/>
      <c r="I372" s="320"/>
      <c r="J372" s="298" t="str">
        <f aca="false">IF(AND(L372=1,M372=1),Messages!$A$2,IF(L372=1,Messages!$A$3,IF(N372=1,Messages!$A$5,IF(O372=1,Messages!$A$6,IF(M372=1,Messages!$A$4,"OK")))))</f>
        <v>OK</v>
      </c>
      <c r="K372" s="283" t="str">
        <f aca="false">TEXT(E372,E372)</f>
        <v/>
      </c>
      <c r="L372" s="283" t="str">
        <f aca="false">IF(ISBLANK(E372),"",IF(AND(ISNA(VLOOKUP(E372,'Country &amp; Service Codes'!E:E,1,FALSE())),ISNA(VLOOKUP(K372,'Country &amp; Service Codes'!E:E,1,FALSE()))),1,0))</f>
        <v/>
      </c>
      <c r="M372" s="283" t="str">
        <f aca="false">IF(ISBLANK(F372),"",IF(ISNA(VLOOKUP(UPPER(F372),'Country &amp; Service Codes'!B:B,1,FALSE())),1,0))</f>
        <v/>
      </c>
      <c r="N372" s="283" t="n">
        <f aca="false">IF(AND(OR(E372&lt;&gt;"",F372&lt;&gt;""),AND(ISBLANK(H372),ISBLANK(I372))),1,0)</f>
        <v>0</v>
      </c>
      <c r="O372" s="283" t="n">
        <f aca="false">IF(AND(OR(H372&lt;&gt;"",I372&lt;&gt;""),OR(ISBLANK(E372),ISBLANK(F372))),1,0)</f>
        <v>0</v>
      </c>
      <c r="P372" s="283"/>
      <c r="Q372" s="283"/>
      <c r="R372" s="283"/>
      <c r="S372" s="283"/>
      <c r="T372" s="283"/>
      <c r="U372" s="283"/>
      <c r="V372" s="284"/>
      <c r="W372" s="284"/>
    </row>
    <row r="373" s="43" customFormat="true" ht="15.75" hidden="false" customHeight="false" outlineLevel="0" collapsed="false">
      <c r="A373" s="280"/>
      <c r="B373" s="70"/>
      <c r="C373" s="70"/>
      <c r="D373" s="317" t="n">
        <v>120</v>
      </c>
      <c r="E373" s="322"/>
      <c r="F373" s="319"/>
      <c r="G373" s="319"/>
      <c r="H373" s="320"/>
      <c r="I373" s="320"/>
      <c r="J373" s="298" t="str">
        <f aca="false">IF(AND(L373=1,M373=1),Messages!$A$2,IF(L373=1,Messages!$A$3,IF(N373=1,Messages!$A$5,IF(O373=1,Messages!$A$6,IF(M373=1,Messages!$A$4,"OK")))))</f>
        <v>OK</v>
      </c>
      <c r="K373" s="283" t="str">
        <f aca="false">TEXT(E373,E373)</f>
        <v/>
      </c>
      <c r="L373" s="283" t="str">
        <f aca="false">IF(ISBLANK(E373),"",IF(AND(ISNA(VLOOKUP(E373,'Country &amp; Service Codes'!E:E,1,FALSE())),ISNA(VLOOKUP(K373,'Country &amp; Service Codes'!E:E,1,FALSE()))),1,0))</f>
        <v/>
      </c>
      <c r="M373" s="283" t="str">
        <f aca="false">IF(ISBLANK(F373),"",IF(ISNA(VLOOKUP(UPPER(F373),'Country &amp; Service Codes'!B:B,1,FALSE())),1,0))</f>
        <v/>
      </c>
      <c r="N373" s="283" t="n">
        <f aca="false">IF(AND(OR(E373&lt;&gt;"",F373&lt;&gt;""),AND(ISBLANK(H373),ISBLANK(I373))),1,0)</f>
        <v>0</v>
      </c>
      <c r="O373" s="283" t="n">
        <f aca="false">IF(AND(OR(H373&lt;&gt;"",I373&lt;&gt;""),OR(ISBLANK(E373),ISBLANK(F373))),1,0)</f>
        <v>0</v>
      </c>
      <c r="P373" s="283"/>
      <c r="Q373" s="283"/>
      <c r="R373" s="283"/>
      <c r="S373" s="283"/>
      <c r="T373" s="283"/>
      <c r="U373" s="283"/>
      <c r="V373" s="284"/>
      <c r="W373" s="284"/>
    </row>
    <row r="374" s="43" customFormat="true" ht="15.75" hidden="false" customHeight="false" outlineLevel="0" collapsed="false">
      <c r="A374" s="280"/>
      <c r="B374" s="70"/>
      <c r="C374" s="70"/>
      <c r="D374" s="317" t="n">
        <v>121</v>
      </c>
      <c r="E374" s="322"/>
      <c r="F374" s="319"/>
      <c r="G374" s="319"/>
      <c r="H374" s="320"/>
      <c r="I374" s="320"/>
      <c r="J374" s="298" t="str">
        <f aca="false">IF(AND(L374=1,M374=1),Messages!$A$2,IF(L374=1,Messages!$A$3,IF(N374=1,Messages!$A$5,IF(O374=1,Messages!$A$6,IF(M374=1,Messages!$A$4,"OK")))))</f>
        <v>OK</v>
      </c>
      <c r="K374" s="283" t="str">
        <f aca="false">TEXT(E374,E374)</f>
        <v/>
      </c>
      <c r="L374" s="283" t="str">
        <f aca="false">IF(ISBLANK(E374),"",IF(AND(ISNA(VLOOKUP(E374,'Country &amp; Service Codes'!E:E,1,FALSE())),ISNA(VLOOKUP(K374,'Country &amp; Service Codes'!E:E,1,FALSE()))),1,0))</f>
        <v/>
      </c>
      <c r="M374" s="283" t="str">
        <f aca="false">IF(ISBLANK(F374),"",IF(ISNA(VLOOKUP(UPPER(F374),'Country &amp; Service Codes'!B:B,1,FALSE())),1,0))</f>
        <v/>
      </c>
      <c r="N374" s="283" t="n">
        <f aca="false">IF(AND(OR(E374&lt;&gt;"",F374&lt;&gt;""),AND(ISBLANK(H374),ISBLANK(I374))),1,0)</f>
        <v>0</v>
      </c>
      <c r="O374" s="283" t="n">
        <f aca="false">IF(AND(OR(H374&lt;&gt;"",I374&lt;&gt;""),OR(ISBLANK(E374),ISBLANK(F374))),1,0)</f>
        <v>0</v>
      </c>
      <c r="P374" s="283"/>
      <c r="Q374" s="283"/>
      <c r="R374" s="283"/>
      <c r="S374" s="283"/>
      <c r="T374" s="283"/>
      <c r="U374" s="283"/>
      <c r="V374" s="284"/>
      <c r="W374" s="284"/>
    </row>
    <row r="375" s="43" customFormat="true" ht="15.75" hidden="false" customHeight="false" outlineLevel="0" collapsed="false">
      <c r="A375" s="280"/>
      <c r="B375" s="70"/>
      <c r="C375" s="70"/>
      <c r="D375" s="317" t="n">
        <v>122</v>
      </c>
      <c r="E375" s="322"/>
      <c r="F375" s="319"/>
      <c r="G375" s="319"/>
      <c r="H375" s="320"/>
      <c r="I375" s="320"/>
      <c r="J375" s="298" t="str">
        <f aca="false">IF(AND(L375=1,M375=1),Messages!$A$2,IF(L375=1,Messages!$A$3,IF(N375=1,Messages!$A$5,IF(O375=1,Messages!$A$6,IF(M375=1,Messages!$A$4,"OK")))))</f>
        <v>OK</v>
      </c>
      <c r="K375" s="283" t="str">
        <f aca="false">TEXT(E375,E375)</f>
        <v/>
      </c>
      <c r="L375" s="283" t="str">
        <f aca="false">IF(ISBLANK(E375),"",IF(AND(ISNA(VLOOKUP(E375,'Country &amp; Service Codes'!E:E,1,FALSE())),ISNA(VLOOKUP(K375,'Country &amp; Service Codes'!E:E,1,FALSE()))),1,0))</f>
        <v/>
      </c>
      <c r="M375" s="283" t="str">
        <f aca="false">IF(ISBLANK(F375),"",IF(ISNA(VLOOKUP(UPPER(F375),'Country &amp; Service Codes'!B:B,1,FALSE())),1,0))</f>
        <v/>
      </c>
      <c r="N375" s="283" t="n">
        <f aca="false">IF(AND(OR(E375&lt;&gt;"",F375&lt;&gt;""),AND(ISBLANK(H375),ISBLANK(I375))),1,0)</f>
        <v>0</v>
      </c>
      <c r="O375" s="283" t="n">
        <f aca="false">IF(AND(OR(H375&lt;&gt;"",I375&lt;&gt;""),OR(ISBLANK(E375),ISBLANK(F375))),1,0)</f>
        <v>0</v>
      </c>
      <c r="P375" s="283"/>
      <c r="Q375" s="283"/>
      <c r="R375" s="283"/>
      <c r="S375" s="283"/>
      <c r="T375" s="283"/>
      <c r="U375" s="283"/>
      <c r="V375" s="284"/>
      <c r="W375" s="284"/>
    </row>
    <row r="376" s="43" customFormat="true" ht="15.75" hidden="false" customHeight="false" outlineLevel="0" collapsed="false">
      <c r="A376" s="280"/>
      <c r="B376" s="70"/>
      <c r="C376" s="70"/>
      <c r="D376" s="317" t="n">
        <v>123</v>
      </c>
      <c r="E376" s="322"/>
      <c r="F376" s="319"/>
      <c r="G376" s="319"/>
      <c r="H376" s="320"/>
      <c r="I376" s="320"/>
      <c r="J376" s="298" t="str">
        <f aca="false">IF(AND(L376=1,M376=1),Messages!$A$2,IF(L376=1,Messages!$A$3,IF(N376=1,Messages!$A$5,IF(O376=1,Messages!$A$6,IF(M376=1,Messages!$A$4,"OK")))))</f>
        <v>OK</v>
      </c>
      <c r="K376" s="283" t="str">
        <f aca="false">TEXT(E376,E376)</f>
        <v/>
      </c>
      <c r="L376" s="283" t="str">
        <f aca="false">IF(ISBLANK(E376),"",IF(AND(ISNA(VLOOKUP(E376,'Country &amp; Service Codes'!E:E,1,FALSE())),ISNA(VLOOKUP(K376,'Country &amp; Service Codes'!E:E,1,FALSE()))),1,0))</f>
        <v/>
      </c>
      <c r="M376" s="283" t="str">
        <f aca="false">IF(ISBLANK(F376),"",IF(ISNA(VLOOKUP(UPPER(F376),'Country &amp; Service Codes'!B:B,1,FALSE())),1,0))</f>
        <v/>
      </c>
      <c r="N376" s="283" t="n">
        <f aca="false">IF(AND(OR(E376&lt;&gt;"",F376&lt;&gt;""),AND(ISBLANK(H376),ISBLANK(I376))),1,0)</f>
        <v>0</v>
      </c>
      <c r="O376" s="283" t="n">
        <f aca="false">IF(AND(OR(H376&lt;&gt;"",I376&lt;&gt;""),OR(ISBLANK(E376),ISBLANK(F376))),1,0)</f>
        <v>0</v>
      </c>
      <c r="P376" s="283"/>
      <c r="Q376" s="283"/>
      <c r="R376" s="283"/>
      <c r="S376" s="283"/>
      <c r="T376" s="283"/>
      <c r="U376" s="283"/>
      <c r="V376" s="284"/>
      <c r="W376" s="284"/>
    </row>
    <row r="377" s="43" customFormat="true" ht="15.75" hidden="false" customHeight="false" outlineLevel="0" collapsed="false">
      <c r="A377" s="280"/>
      <c r="B377" s="70"/>
      <c r="C377" s="70"/>
      <c r="D377" s="317" t="n">
        <v>124</v>
      </c>
      <c r="E377" s="322"/>
      <c r="F377" s="319"/>
      <c r="G377" s="319"/>
      <c r="H377" s="320"/>
      <c r="I377" s="320"/>
      <c r="J377" s="298" t="str">
        <f aca="false">IF(AND(L377=1,M377=1),Messages!$A$2,IF(L377=1,Messages!$A$3,IF(N377=1,Messages!$A$5,IF(O377=1,Messages!$A$6,IF(M377=1,Messages!$A$4,"OK")))))</f>
        <v>OK</v>
      </c>
      <c r="K377" s="283" t="str">
        <f aca="false">TEXT(E377,E377)</f>
        <v/>
      </c>
      <c r="L377" s="283" t="str">
        <f aca="false">IF(ISBLANK(E377),"",IF(AND(ISNA(VLOOKUP(E377,'Country &amp; Service Codes'!E:E,1,FALSE())),ISNA(VLOOKUP(K377,'Country &amp; Service Codes'!E:E,1,FALSE()))),1,0))</f>
        <v/>
      </c>
      <c r="M377" s="283" t="str">
        <f aca="false">IF(ISBLANK(F377),"",IF(ISNA(VLOOKUP(UPPER(F377),'Country &amp; Service Codes'!B:B,1,FALSE())),1,0))</f>
        <v/>
      </c>
      <c r="N377" s="283" t="n">
        <f aca="false">IF(AND(OR(E377&lt;&gt;"",F377&lt;&gt;""),AND(ISBLANK(H377),ISBLANK(I377))),1,0)</f>
        <v>0</v>
      </c>
      <c r="O377" s="283" t="n">
        <f aca="false">IF(AND(OR(H377&lt;&gt;"",I377&lt;&gt;""),OR(ISBLANK(E377),ISBLANK(F377))),1,0)</f>
        <v>0</v>
      </c>
      <c r="P377" s="283"/>
      <c r="Q377" s="283"/>
      <c r="R377" s="283"/>
      <c r="S377" s="283"/>
      <c r="T377" s="283"/>
      <c r="U377" s="283"/>
      <c r="V377" s="284"/>
      <c r="W377" s="284"/>
    </row>
    <row r="378" s="43" customFormat="true" ht="15.75" hidden="false" customHeight="false" outlineLevel="0" collapsed="false">
      <c r="A378" s="280"/>
      <c r="B378" s="70"/>
      <c r="C378" s="70"/>
      <c r="D378" s="317" t="n">
        <v>125</v>
      </c>
      <c r="E378" s="322"/>
      <c r="F378" s="319"/>
      <c r="G378" s="319"/>
      <c r="H378" s="320"/>
      <c r="I378" s="320"/>
      <c r="J378" s="298" t="str">
        <f aca="false">IF(AND(L378=1,M378=1),Messages!$A$2,IF(L378=1,Messages!$A$3,IF(N378=1,Messages!$A$5,IF(O378=1,Messages!$A$6,IF(M378=1,Messages!$A$4,"OK")))))</f>
        <v>OK</v>
      </c>
      <c r="K378" s="283" t="str">
        <f aca="false">TEXT(E378,E378)</f>
        <v/>
      </c>
      <c r="L378" s="283" t="str">
        <f aca="false">IF(ISBLANK(E378),"",IF(AND(ISNA(VLOOKUP(E378,'Country &amp; Service Codes'!E:E,1,FALSE())),ISNA(VLOOKUP(K378,'Country &amp; Service Codes'!E:E,1,FALSE()))),1,0))</f>
        <v/>
      </c>
      <c r="M378" s="283" t="str">
        <f aca="false">IF(ISBLANK(F378),"",IF(ISNA(VLOOKUP(UPPER(F378),'Country &amp; Service Codes'!B:B,1,FALSE())),1,0))</f>
        <v/>
      </c>
      <c r="N378" s="283" t="n">
        <f aca="false">IF(AND(OR(E378&lt;&gt;"",F378&lt;&gt;""),AND(ISBLANK(H378),ISBLANK(I378))),1,0)</f>
        <v>0</v>
      </c>
      <c r="O378" s="283" t="n">
        <f aca="false">IF(AND(OR(H378&lt;&gt;"",I378&lt;&gt;""),OR(ISBLANK(E378),ISBLANK(F378))),1,0)</f>
        <v>0</v>
      </c>
      <c r="P378" s="283"/>
      <c r="Q378" s="283"/>
      <c r="R378" s="283"/>
      <c r="S378" s="283"/>
      <c r="T378" s="283"/>
      <c r="U378" s="283"/>
      <c r="V378" s="284"/>
      <c r="W378" s="284"/>
    </row>
    <row r="379" s="43" customFormat="true" ht="15.75" hidden="false" customHeight="false" outlineLevel="0" collapsed="false">
      <c r="A379" s="280"/>
      <c r="B379" s="70"/>
      <c r="C379" s="70"/>
      <c r="D379" s="317" t="n">
        <v>126</v>
      </c>
      <c r="E379" s="322"/>
      <c r="F379" s="319"/>
      <c r="G379" s="319"/>
      <c r="H379" s="320"/>
      <c r="I379" s="320"/>
      <c r="J379" s="298" t="str">
        <f aca="false">IF(AND(L379=1,M379=1),Messages!$A$2,IF(L379=1,Messages!$A$3,IF(N379=1,Messages!$A$5,IF(O379=1,Messages!$A$6,IF(M379=1,Messages!$A$4,"OK")))))</f>
        <v>OK</v>
      </c>
      <c r="K379" s="283" t="str">
        <f aca="false">TEXT(E379,E379)</f>
        <v/>
      </c>
      <c r="L379" s="283" t="str">
        <f aca="false">IF(ISBLANK(E379),"",IF(AND(ISNA(VLOOKUP(E379,'Country &amp; Service Codes'!E:E,1,FALSE())),ISNA(VLOOKUP(K379,'Country &amp; Service Codes'!E:E,1,FALSE()))),1,0))</f>
        <v/>
      </c>
      <c r="M379" s="283" t="str">
        <f aca="false">IF(ISBLANK(F379),"",IF(ISNA(VLOOKUP(UPPER(F379),'Country &amp; Service Codes'!B:B,1,FALSE())),1,0))</f>
        <v/>
      </c>
      <c r="N379" s="283" t="n">
        <f aca="false">IF(AND(OR(E379&lt;&gt;"",F379&lt;&gt;""),AND(ISBLANK(H379),ISBLANK(I379))),1,0)</f>
        <v>0</v>
      </c>
      <c r="O379" s="283" t="n">
        <f aca="false">IF(AND(OR(H379&lt;&gt;"",I379&lt;&gt;""),OR(ISBLANK(E379),ISBLANK(F379))),1,0)</f>
        <v>0</v>
      </c>
      <c r="P379" s="283"/>
      <c r="Q379" s="283"/>
      <c r="R379" s="283"/>
      <c r="S379" s="283"/>
      <c r="T379" s="283"/>
      <c r="U379" s="283"/>
      <c r="V379" s="284"/>
      <c r="W379" s="284"/>
    </row>
    <row r="380" s="43" customFormat="true" ht="15.75" hidden="false" customHeight="false" outlineLevel="0" collapsed="false">
      <c r="A380" s="280"/>
      <c r="B380" s="70"/>
      <c r="C380" s="70"/>
      <c r="D380" s="317" t="n">
        <v>127</v>
      </c>
      <c r="E380" s="322"/>
      <c r="F380" s="319"/>
      <c r="G380" s="319"/>
      <c r="H380" s="320"/>
      <c r="I380" s="320"/>
      <c r="J380" s="298" t="str">
        <f aca="false">IF(AND(L380=1,M380=1),Messages!$A$2,IF(L380=1,Messages!$A$3,IF(N380=1,Messages!$A$5,IF(O380=1,Messages!$A$6,IF(M380=1,Messages!$A$4,"OK")))))</f>
        <v>OK</v>
      </c>
      <c r="K380" s="283" t="str">
        <f aca="false">TEXT(E380,E380)</f>
        <v/>
      </c>
      <c r="L380" s="283" t="str">
        <f aca="false">IF(ISBLANK(E380),"",IF(AND(ISNA(VLOOKUP(E380,'Country &amp; Service Codes'!E:E,1,FALSE())),ISNA(VLOOKUP(K380,'Country &amp; Service Codes'!E:E,1,FALSE()))),1,0))</f>
        <v/>
      </c>
      <c r="M380" s="283" t="str">
        <f aca="false">IF(ISBLANK(F380),"",IF(ISNA(VLOOKUP(UPPER(F380),'Country &amp; Service Codes'!B:B,1,FALSE())),1,0))</f>
        <v/>
      </c>
      <c r="N380" s="283" t="n">
        <f aca="false">IF(AND(OR(E380&lt;&gt;"",F380&lt;&gt;""),AND(ISBLANK(H380),ISBLANK(I380))),1,0)</f>
        <v>0</v>
      </c>
      <c r="O380" s="283" t="n">
        <f aca="false">IF(AND(OR(H380&lt;&gt;"",I380&lt;&gt;""),OR(ISBLANK(E380),ISBLANK(F380))),1,0)</f>
        <v>0</v>
      </c>
      <c r="P380" s="283"/>
      <c r="Q380" s="283"/>
      <c r="R380" s="283"/>
      <c r="S380" s="283"/>
      <c r="T380" s="283"/>
      <c r="U380" s="283"/>
      <c r="V380" s="284"/>
      <c r="W380" s="284"/>
    </row>
    <row r="381" s="43" customFormat="true" ht="15.75" hidden="false" customHeight="false" outlineLevel="0" collapsed="false">
      <c r="A381" s="280"/>
      <c r="B381" s="70"/>
      <c r="C381" s="70"/>
      <c r="D381" s="317" t="n">
        <v>128</v>
      </c>
      <c r="E381" s="322"/>
      <c r="F381" s="319"/>
      <c r="G381" s="319"/>
      <c r="H381" s="320"/>
      <c r="I381" s="320"/>
      <c r="J381" s="298" t="str">
        <f aca="false">IF(AND(L381=1,M381=1),Messages!$A$2,IF(L381=1,Messages!$A$3,IF(N381=1,Messages!$A$5,IF(O381=1,Messages!$A$6,IF(M381=1,Messages!$A$4,"OK")))))</f>
        <v>OK</v>
      </c>
      <c r="K381" s="283" t="str">
        <f aca="false">TEXT(E381,E381)</f>
        <v/>
      </c>
      <c r="L381" s="283" t="str">
        <f aca="false">IF(ISBLANK(E381),"",IF(AND(ISNA(VLOOKUP(E381,'Country &amp; Service Codes'!E:E,1,FALSE())),ISNA(VLOOKUP(K381,'Country &amp; Service Codes'!E:E,1,FALSE()))),1,0))</f>
        <v/>
      </c>
      <c r="M381" s="283" t="str">
        <f aca="false">IF(ISBLANK(F381),"",IF(ISNA(VLOOKUP(UPPER(F381),'Country &amp; Service Codes'!B:B,1,FALSE())),1,0))</f>
        <v/>
      </c>
      <c r="N381" s="283" t="n">
        <f aca="false">IF(AND(OR(E381&lt;&gt;"",F381&lt;&gt;""),AND(ISBLANK(H381),ISBLANK(I381))),1,0)</f>
        <v>0</v>
      </c>
      <c r="O381" s="283" t="n">
        <f aca="false">IF(AND(OR(H381&lt;&gt;"",I381&lt;&gt;""),OR(ISBLANK(E381),ISBLANK(F381))),1,0)</f>
        <v>0</v>
      </c>
      <c r="P381" s="283"/>
      <c r="Q381" s="283"/>
      <c r="R381" s="283"/>
      <c r="S381" s="283"/>
      <c r="T381" s="283"/>
      <c r="U381" s="283"/>
      <c r="V381" s="284"/>
      <c r="W381" s="284"/>
    </row>
    <row r="382" s="43" customFormat="true" ht="15.75" hidden="false" customHeight="false" outlineLevel="0" collapsed="false">
      <c r="A382" s="280"/>
      <c r="B382" s="70"/>
      <c r="C382" s="70"/>
      <c r="D382" s="317" t="n">
        <v>129</v>
      </c>
      <c r="E382" s="322"/>
      <c r="F382" s="319"/>
      <c r="G382" s="319"/>
      <c r="H382" s="320"/>
      <c r="I382" s="320"/>
      <c r="J382" s="298" t="str">
        <f aca="false">IF(AND(L382=1,M382=1),Messages!$A$2,IF(L382=1,Messages!$A$3,IF(N382=1,Messages!$A$5,IF(O382=1,Messages!$A$6,IF(M382=1,Messages!$A$4,"OK")))))</f>
        <v>OK</v>
      </c>
      <c r="K382" s="283" t="str">
        <f aca="false">TEXT(E382,E382)</f>
        <v/>
      </c>
      <c r="L382" s="283" t="str">
        <f aca="false">IF(ISBLANK(E382),"",IF(AND(ISNA(VLOOKUP(E382,'Country &amp; Service Codes'!E:E,1,FALSE())),ISNA(VLOOKUP(K382,'Country &amp; Service Codes'!E:E,1,FALSE()))),1,0))</f>
        <v/>
      </c>
      <c r="M382" s="283" t="str">
        <f aca="false">IF(ISBLANK(F382),"",IF(ISNA(VLOOKUP(UPPER(F382),'Country &amp; Service Codes'!B:B,1,FALSE())),1,0))</f>
        <v/>
      </c>
      <c r="N382" s="283" t="n">
        <f aca="false">IF(AND(OR(E382&lt;&gt;"",F382&lt;&gt;""),AND(ISBLANK(H382),ISBLANK(I382))),1,0)</f>
        <v>0</v>
      </c>
      <c r="O382" s="283" t="n">
        <f aca="false">IF(AND(OR(H382&lt;&gt;"",I382&lt;&gt;""),OR(ISBLANK(E382),ISBLANK(F382))),1,0)</f>
        <v>0</v>
      </c>
      <c r="P382" s="283"/>
      <c r="Q382" s="283"/>
      <c r="R382" s="283"/>
      <c r="S382" s="283"/>
      <c r="T382" s="283"/>
      <c r="U382" s="283"/>
      <c r="V382" s="284"/>
      <c r="W382" s="284"/>
    </row>
    <row r="383" s="43" customFormat="true" ht="15.75" hidden="false" customHeight="false" outlineLevel="0" collapsed="false">
      <c r="A383" s="280"/>
      <c r="B383" s="70"/>
      <c r="C383" s="70"/>
      <c r="D383" s="317" t="n">
        <v>130</v>
      </c>
      <c r="E383" s="322"/>
      <c r="F383" s="319"/>
      <c r="G383" s="319"/>
      <c r="H383" s="320"/>
      <c r="I383" s="320"/>
      <c r="J383" s="298" t="str">
        <f aca="false">IF(AND(L383=1,M383=1),Messages!$A$2,IF(L383=1,Messages!$A$3,IF(N383=1,Messages!$A$5,IF(O383=1,Messages!$A$6,IF(M383=1,Messages!$A$4,"OK")))))</f>
        <v>OK</v>
      </c>
      <c r="K383" s="283" t="str">
        <f aca="false">TEXT(E383,E383)</f>
        <v/>
      </c>
      <c r="L383" s="283" t="str">
        <f aca="false">IF(ISBLANK(E383),"",IF(AND(ISNA(VLOOKUP(E383,'Country &amp; Service Codes'!E:E,1,FALSE())),ISNA(VLOOKUP(K383,'Country &amp; Service Codes'!E:E,1,FALSE()))),1,0))</f>
        <v/>
      </c>
      <c r="M383" s="283" t="str">
        <f aca="false">IF(ISBLANK(F383),"",IF(ISNA(VLOOKUP(UPPER(F383),'Country &amp; Service Codes'!B:B,1,FALSE())),1,0))</f>
        <v/>
      </c>
      <c r="N383" s="283" t="n">
        <f aca="false">IF(AND(OR(E383&lt;&gt;"",F383&lt;&gt;""),AND(ISBLANK(H383),ISBLANK(I383))),1,0)</f>
        <v>0</v>
      </c>
      <c r="O383" s="283" t="n">
        <f aca="false">IF(AND(OR(H383&lt;&gt;"",I383&lt;&gt;""),OR(ISBLANK(E383),ISBLANK(F383))),1,0)</f>
        <v>0</v>
      </c>
      <c r="P383" s="283"/>
      <c r="Q383" s="283"/>
      <c r="R383" s="283"/>
      <c r="S383" s="283"/>
      <c r="T383" s="283"/>
      <c r="U383" s="283"/>
      <c r="V383" s="284"/>
      <c r="W383" s="284"/>
    </row>
    <row r="384" s="43" customFormat="true" ht="15.75" hidden="false" customHeight="false" outlineLevel="0" collapsed="false">
      <c r="A384" s="280"/>
      <c r="B384" s="70"/>
      <c r="C384" s="70"/>
      <c r="D384" s="317" t="n">
        <v>131</v>
      </c>
      <c r="E384" s="322"/>
      <c r="F384" s="319"/>
      <c r="G384" s="319"/>
      <c r="H384" s="320"/>
      <c r="I384" s="320"/>
      <c r="J384" s="298" t="str">
        <f aca="false">IF(AND(L384=1,M384=1),Messages!$A$2,IF(L384=1,Messages!$A$3,IF(N384=1,Messages!$A$5,IF(O384=1,Messages!$A$6,IF(M384=1,Messages!$A$4,"OK")))))</f>
        <v>OK</v>
      </c>
      <c r="K384" s="283" t="str">
        <f aca="false">TEXT(E384,E384)</f>
        <v/>
      </c>
      <c r="L384" s="283" t="str">
        <f aca="false">IF(ISBLANK(E384),"",IF(AND(ISNA(VLOOKUP(E384,'Country &amp; Service Codes'!E:E,1,FALSE())),ISNA(VLOOKUP(K384,'Country &amp; Service Codes'!E:E,1,FALSE()))),1,0))</f>
        <v/>
      </c>
      <c r="M384" s="283" t="str">
        <f aca="false">IF(ISBLANK(F384),"",IF(ISNA(VLOOKUP(UPPER(F384),'Country &amp; Service Codes'!B:B,1,FALSE())),1,0))</f>
        <v/>
      </c>
      <c r="N384" s="283" t="n">
        <f aca="false">IF(AND(OR(E384&lt;&gt;"",F384&lt;&gt;""),AND(ISBLANK(H384),ISBLANK(I384))),1,0)</f>
        <v>0</v>
      </c>
      <c r="O384" s="283" t="n">
        <f aca="false">IF(AND(OR(H384&lt;&gt;"",I384&lt;&gt;""),OR(ISBLANK(E384),ISBLANK(F384))),1,0)</f>
        <v>0</v>
      </c>
      <c r="P384" s="283"/>
      <c r="Q384" s="283"/>
      <c r="R384" s="283"/>
      <c r="S384" s="283"/>
      <c r="T384" s="283"/>
      <c r="U384" s="283"/>
      <c r="V384" s="284"/>
      <c r="W384" s="284"/>
    </row>
    <row r="385" s="43" customFormat="true" ht="15.75" hidden="false" customHeight="false" outlineLevel="0" collapsed="false">
      <c r="A385" s="280"/>
      <c r="B385" s="70"/>
      <c r="C385" s="70"/>
      <c r="D385" s="317" t="n">
        <v>132</v>
      </c>
      <c r="E385" s="322"/>
      <c r="F385" s="319"/>
      <c r="G385" s="319"/>
      <c r="H385" s="320"/>
      <c r="I385" s="320"/>
      <c r="J385" s="298" t="str">
        <f aca="false">IF(AND(L385=1,M385=1),Messages!$A$2,IF(L385=1,Messages!$A$3,IF(N385=1,Messages!$A$5,IF(O385=1,Messages!$A$6,IF(M385=1,Messages!$A$4,"OK")))))</f>
        <v>OK</v>
      </c>
      <c r="K385" s="283" t="str">
        <f aca="false">TEXT(E385,E385)</f>
        <v/>
      </c>
      <c r="L385" s="283" t="str">
        <f aca="false">IF(ISBLANK(E385),"",IF(AND(ISNA(VLOOKUP(E385,'Country &amp; Service Codes'!E:E,1,FALSE())),ISNA(VLOOKUP(K385,'Country &amp; Service Codes'!E:E,1,FALSE()))),1,0))</f>
        <v/>
      </c>
      <c r="M385" s="283" t="str">
        <f aca="false">IF(ISBLANK(F385),"",IF(ISNA(VLOOKUP(UPPER(F385),'Country &amp; Service Codes'!B:B,1,FALSE())),1,0))</f>
        <v/>
      </c>
      <c r="N385" s="283" t="n">
        <f aca="false">IF(AND(OR(E385&lt;&gt;"",F385&lt;&gt;""),AND(ISBLANK(H385),ISBLANK(I385))),1,0)</f>
        <v>0</v>
      </c>
      <c r="O385" s="283" t="n">
        <f aca="false">IF(AND(OR(H385&lt;&gt;"",I385&lt;&gt;""),OR(ISBLANK(E385),ISBLANK(F385))),1,0)</f>
        <v>0</v>
      </c>
      <c r="P385" s="283"/>
      <c r="Q385" s="283"/>
      <c r="R385" s="283"/>
      <c r="S385" s="283"/>
      <c r="T385" s="283"/>
      <c r="U385" s="283"/>
      <c r="V385" s="284"/>
      <c r="W385" s="284"/>
    </row>
    <row r="386" s="43" customFormat="true" ht="15.75" hidden="false" customHeight="false" outlineLevel="0" collapsed="false">
      <c r="A386" s="280"/>
      <c r="B386" s="70"/>
      <c r="C386" s="70"/>
      <c r="D386" s="317" t="n">
        <v>133</v>
      </c>
      <c r="E386" s="322"/>
      <c r="F386" s="319"/>
      <c r="G386" s="319"/>
      <c r="H386" s="320"/>
      <c r="I386" s="320"/>
      <c r="J386" s="298" t="str">
        <f aca="false">IF(AND(L386=1,M386=1),Messages!$A$2,IF(L386=1,Messages!$A$3,IF(N386=1,Messages!$A$5,IF(O386=1,Messages!$A$6,IF(M386=1,Messages!$A$4,"OK")))))</f>
        <v>OK</v>
      </c>
      <c r="K386" s="283" t="str">
        <f aca="false">TEXT(E386,E386)</f>
        <v/>
      </c>
      <c r="L386" s="283" t="str">
        <f aca="false">IF(ISBLANK(E386),"",IF(AND(ISNA(VLOOKUP(E386,'Country &amp; Service Codes'!E:E,1,FALSE())),ISNA(VLOOKUP(K386,'Country &amp; Service Codes'!E:E,1,FALSE()))),1,0))</f>
        <v/>
      </c>
      <c r="M386" s="283" t="str">
        <f aca="false">IF(ISBLANK(F386),"",IF(ISNA(VLOOKUP(UPPER(F386),'Country &amp; Service Codes'!B:B,1,FALSE())),1,0))</f>
        <v/>
      </c>
      <c r="N386" s="283" t="n">
        <f aca="false">IF(AND(OR(E386&lt;&gt;"",F386&lt;&gt;""),AND(ISBLANK(H386),ISBLANK(I386))),1,0)</f>
        <v>0</v>
      </c>
      <c r="O386" s="283" t="n">
        <f aca="false">IF(AND(OR(H386&lt;&gt;"",I386&lt;&gt;""),OR(ISBLANK(E386),ISBLANK(F386))),1,0)</f>
        <v>0</v>
      </c>
      <c r="P386" s="283"/>
      <c r="Q386" s="283"/>
      <c r="R386" s="283"/>
      <c r="S386" s="283"/>
      <c r="T386" s="283"/>
      <c r="U386" s="283"/>
      <c r="V386" s="284"/>
      <c r="W386" s="284"/>
    </row>
    <row r="387" s="43" customFormat="true" ht="15.75" hidden="false" customHeight="false" outlineLevel="0" collapsed="false">
      <c r="A387" s="280"/>
      <c r="B387" s="70"/>
      <c r="C387" s="70"/>
      <c r="D387" s="317" t="n">
        <v>134</v>
      </c>
      <c r="E387" s="322"/>
      <c r="F387" s="319"/>
      <c r="G387" s="319"/>
      <c r="H387" s="320"/>
      <c r="I387" s="320"/>
      <c r="J387" s="298" t="str">
        <f aca="false">IF(AND(L387=1,M387=1),Messages!$A$2,IF(L387=1,Messages!$A$3,IF(N387=1,Messages!$A$5,IF(O387=1,Messages!$A$6,IF(M387=1,Messages!$A$4,"OK")))))</f>
        <v>OK</v>
      </c>
      <c r="K387" s="283" t="str">
        <f aca="false">TEXT(E387,E387)</f>
        <v/>
      </c>
      <c r="L387" s="283" t="str">
        <f aca="false">IF(ISBLANK(E387),"",IF(AND(ISNA(VLOOKUP(E387,'Country &amp; Service Codes'!E:E,1,FALSE())),ISNA(VLOOKUP(K387,'Country &amp; Service Codes'!E:E,1,FALSE()))),1,0))</f>
        <v/>
      </c>
      <c r="M387" s="283" t="str">
        <f aca="false">IF(ISBLANK(F387),"",IF(ISNA(VLOOKUP(UPPER(F387),'Country &amp; Service Codes'!B:B,1,FALSE())),1,0))</f>
        <v/>
      </c>
      <c r="N387" s="283" t="n">
        <f aca="false">IF(AND(OR(E387&lt;&gt;"",F387&lt;&gt;""),AND(ISBLANK(H387),ISBLANK(I387))),1,0)</f>
        <v>0</v>
      </c>
      <c r="O387" s="283" t="n">
        <f aca="false">IF(AND(OR(H387&lt;&gt;"",I387&lt;&gt;""),OR(ISBLANK(E387),ISBLANK(F387))),1,0)</f>
        <v>0</v>
      </c>
      <c r="P387" s="283"/>
      <c r="Q387" s="283"/>
      <c r="R387" s="283"/>
      <c r="S387" s="283"/>
      <c r="T387" s="283"/>
      <c r="U387" s="283"/>
      <c r="V387" s="284"/>
      <c r="W387" s="284"/>
    </row>
    <row r="388" s="43" customFormat="true" ht="15.75" hidden="false" customHeight="false" outlineLevel="0" collapsed="false">
      <c r="A388" s="280"/>
      <c r="B388" s="70"/>
      <c r="C388" s="70"/>
      <c r="D388" s="317" t="n">
        <v>135</v>
      </c>
      <c r="E388" s="322"/>
      <c r="F388" s="319"/>
      <c r="G388" s="319"/>
      <c r="H388" s="320"/>
      <c r="I388" s="320"/>
      <c r="J388" s="298" t="str">
        <f aca="false">IF(AND(L388=1,M388=1),Messages!$A$2,IF(L388=1,Messages!$A$3,IF(N388=1,Messages!$A$5,IF(O388=1,Messages!$A$6,IF(M388=1,Messages!$A$4,"OK")))))</f>
        <v>OK</v>
      </c>
      <c r="K388" s="283" t="str">
        <f aca="false">TEXT(E388,E388)</f>
        <v/>
      </c>
      <c r="L388" s="283" t="str">
        <f aca="false">IF(ISBLANK(E388),"",IF(AND(ISNA(VLOOKUP(E388,'Country &amp; Service Codes'!E:E,1,FALSE())),ISNA(VLOOKUP(K388,'Country &amp; Service Codes'!E:E,1,FALSE()))),1,0))</f>
        <v/>
      </c>
      <c r="M388" s="283" t="str">
        <f aca="false">IF(ISBLANK(F388),"",IF(ISNA(VLOOKUP(UPPER(F388),'Country &amp; Service Codes'!B:B,1,FALSE())),1,0))</f>
        <v/>
      </c>
      <c r="N388" s="283" t="n">
        <f aca="false">IF(AND(OR(E388&lt;&gt;"",F388&lt;&gt;""),AND(ISBLANK(H388),ISBLANK(I388))),1,0)</f>
        <v>0</v>
      </c>
      <c r="O388" s="283" t="n">
        <f aca="false">IF(AND(OR(H388&lt;&gt;"",I388&lt;&gt;""),OR(ISBLANK(E388),ISBLANK(F388))),1,0)</f>
        <v>0</v>
      </c>
      <c r="P388" s="283"/>
      <c r="Q388" s="283"/>
      <c r="R388" s="283"/>
      <c r="S388" s="283"/>
      <c r="T388" s="283"/>
      <c r="U388" s="283"/>
      <c r="V388" s="284"/>
      <c r="W388" s="284"/>
    </row>
    <row r="389" s="43" customFormat="true" ht="15.75" hidden="false" customHeight="false" outlineLevel="0" collapsed="false">
      <c r="A389" s="280"/>
      <c r="B389" s="70"/>
      <c r="C389" s="70"/>
      <c r="D389" s="317" t="n">
        <v>136</v>
      </c>
      <c r="E389" s="322"/>
      <c r="F389" s="319"/>
      <c r="G389" s="319"/>
      <c r="H389" s="320"/>
      <c r="I389" s="320"/>
      <c r="J389" s="298" t="str">
        <f aca="false">IF(AND(L389=1,M389=1),Messages!$A$2,IF(L389=1,Messages!$A$3,IF(N389=1,Messages!$A$5,IF(O389=1,Messages!$A$6,IF(M389=1,Messages!$A$4,"OK")))))</f>
        <v>OK</v>
      </c>
      <c r="K389" s="283" t="str">
        <f aca="false">TEXT(E389,E389)</f>
        <v/>
      </c>
      <c r="L389" s="283" t="str">
        <f aca="false">IF(ISBLANK(E389),"",IF(AND(ISNA(VLOOKUP(E389,'Country &amp; Service Codes'!E:E,1,FALSE())),ISNA(VLOOKUP(K389,'Country &amp; Service Codes'!E:E,1,FALSE()))),1,0))</f>
        <v/>
      </c>
      <c r="M389" s="283" t="str">
        <f aca="false">IF(ISBLANK(F389),"",IF(ISNA(VLOOKUP(UPPER(F389),'Country &amp; Service Codes'!B:B,1,FALSE())),1,0))</f>
        <v/>
      </c>
      <c r="N389" s="283" t="n">
        <f aca="false">IF(AND(OR(E389&lt;&gt;"",F389&lt;&gt;""),AND(ISBLANK(H389),ISBLANK(I389))),1,0)</f>
        <v>0</v>
      </c>
      <c r="O389" s="283" t="n">
        <f aca="false">IF(AND(OR(H389&lt;&gt;"",I389&lt;&gt;""),OR(ISBLANK(E389),ISBLANK(F389))),1,0)</f>
        <v>0</v>
      </c>
      <c r="P389" s="283"/>
      <c r="Q389" s="283"/>
      <c r="R389" s="283"/>
      <c r="S389" s="283"/>
      <c r="T389" s="283"/>
      <c r="U389" s="283"/>
      <c r="V389" s="284"/>
      <c r="W389" s="284"/>
    </row>
    <row r="390" s="43" customFormat="true" ht="15.75" hidden="false" customHeight="false" outlineLevel="0" collapsed="false">
      <c r="A390" s="280"/>
      <c r="B390" s="70"/>
      <c r="C390" s="70"/>
      <c r="D390" s="317" t="n">
        <v>137</v>
      </c>
      <c r="E390" s="322"/>
      <c r="F390" s="319"/>
      <c r="G390" s="319"/>
      <c r="H390" s="320"/>
      <c r="I390" s="320"/>
      <c r="J390" s="298" t="str">
        <f aca="false">IF(AND(L390=1,M390=1),Messages!$A$2,IF(L390=1,Messages!$A$3,IF(N390=1,Messages!$A$5,IF(O390=1,Messages!$A$6,IF(M390=1,Messages!$A$4,"OK")))))</f>
        <v>OK</v>
      </c>
      <c r="K390" s="283" t="str">
        <f aca="false">TEXT(E390,E390)</f>
        <v/>
      </c>
      <c r="L390" s="283" t="str">
        <f aca="false">IF(ISBLANK(E390),"",IF(AND(ISNA(VLOOKUP(E390,'Country &amp; Service Codes'!E:E,1,FALSE())),ISNA(VLOOKUP(K390,'Country &amp; Service Codes'!E:E,1,FALSE()))),1,0))</f>
        <v/>
      </c>
      <c r="M390" s="283" t="str">
        <f aca="false">IF(ISBLANK(F390),"",IF(ISNA(VLOOKUP(UPPER(F390),'Country &amp; Service Codes'!B:B,1,FALSE())),1,0))</f>
        <v/>
      </c>
      <c r="N390" s="283" t="n">
        <f aca="false">IF(AND(OR(E390&lt;&gt;"",F390&lt;&gt;""),AND(ISBLANK(H390),ISBLANK(I390))),1,0)</f>
        <v>0</v>
      </c>
      <c r="O390" s="283" t="n">
        <f aca="false">IF(AND(OR(H390&lt;&gt;"",I390&lt;&gt;""),OR(ISBLANK(E390),ISBLANK(F390))),1,0)</f>
        <v>0</v>
      </c>
      <c r="P390" s="283"/>
      <c r="Q390" s="283"/>
      <c r="R390" s="283"/>
      <c r="S390" s="283"/>
      <c r="T390" s="283"/>
      <c r="U390" s="283"/>
      <c r="V390" s="284"/>
      <c r="W390" s="284"/>
    </row>
    <row r="391" s="43" customFormat="true" ht="15.75" hidden="false" customHeight="false" outlineLevel="0" collapsed="false">
      <c r="A391" s="280"/>
      <c r="B391" s="70"/>
      <c r="C391" s="70"/>
      <c r="D391" s="317" t="n">
        <v>138</v>
      </c>
      <c r="E391" s="322"/>
      <c r="F391" s="319"/>
      <c r="G391" s="319"/>
      <c r="H391" s="320"/>
      <c r="I391" s="320"/>
      <c r="J391" s="298" t="str">
        <f aca="false">IF(AND(L391=1,M391=1),Messages!$A$2,IF(L391=1,Messages!$A$3,IF(N391=1,Messages!$A$5,IF(O391=1,Messages!$A$6,IF(M391=1,Messages!$A$4,"OK")))))</f>
        <v>OK</v>
      </c>
      <c r="K391" s="283" t="str">
        <f aca="false">TEXT(E391,E391)</f>
        <v/>
      </c>
      <c r="L391" s="283" t="str">
        <f aca="false">IF(ISBLANK(E391),"",IF(AND(ISNA(VLOOKUP(E391,'Country &amp; Service Codes'!E:E,1,FALSE())),ISNA(VLOOKUP(K391,'Country &amp; Service Codes'!E:E,1,FALSE()))),1,0))</f>
        <v/>
      </c>
      <c r="M391" s="283" t="str">
        <f aca="false">IF(ISBLANK(F391),"",IF(ISNA(VLOOKUP(UPPER(F391),'Country &amp; Service Codes'!B:B,1,FALSE())),1,0))</f>
        <v/>
      </c>
      <c r="N391" s="283" t="n">
        <f aca="false">IF(AND(OR(E391&lt;&gt;"",F391&lt;&gt;""),AND(ISBLANK(H391),ISBLANK(I391))),1,0)</f>
        <v>0</v>
      </c>
      <c r="O391" s="283" t="n">
        <f aca="false">IF(AND(OR(H391&lt;&gt;"",I391&lt;&gt;""),OR(ISBLANK(E391),ISBLANK(F391))),1,0)</f>
        <v>0</v>
      </c>
      <c r="P391" s="283"/>
      <c r="Q391" s="283"/>
      <c r="R391" s="283"/>
      <c r="S391" s="283"/>
      <c r="T391" s="283"/>
      <c r="U391" s="283"/>
      <c r="V391" s="284"/>
      <c r="W391" s="284"/>
    </row>
    <row r="392" s="43" customFormat="true" ht="15.75" hidden="false" customHeight="false" outlineLevel="0" collapsed="false">
      <c r="A392" s="280"/>
      <c r="B392" s="70"/>
      <c r="C392" s="70"/>
      <c r="D392" s="317" t="n">
        <v>139</v>
      </c>
      <c r="E392" s="322"/>
      <c r="F392" s="319"/>
      <c r="G392" s="319"/>
      <c r="H392" s="320"/>
      <c r="I392" s="320"/>
      <c r="J392" s="298" t="str">
        <f aca="false">IF(AND(L392=1,M392=1),Messages!$A$2,IF(L392=1,Messages!$A$3,IF(N392=1,Messages!$A$5,IF(O392=1,Messages!$A$6,IF(M392=1,Messages!$A$4,"OK")))))</f>
        <v>OK</v>
      </c>
      <c r="K392" s="283" t="str">
        <f aca="false">TEXT(E392,E392)</f>
        <v/>
      </c>
      <c r="L392" s="283" t="str">
        <f aca="false">IF(ISBLANK(E392),"",IF(AND(ISNA(VLOOKUP(E392,'Country &amp; Service Codes'!E:E,1,FALSE())),ISNA(VLOOKUP(K392,'Country &amp; Service Codes'!E:E,1,FALSE()))),1,0))</f>
        <v/>
      </c>
      <c r="M392" s="283" t="str">
        <f aca="false">IF(ISBLANK(F392),"",IF(ISNA(VLOOKUP(UPPER(F392),'Country &amp; Service Codes'!B:B,1,FALSE())),1,0))</f>
        <v/>
      </c>
      <c r="N392" s="283" t="n">
        <f aca="false">IF(AND(OR(E392&lt;&gt;"",F392&lt;&gt;""),AND(ISBLANK(H392),ISBLANK(I392))),1,0)</f>
        <v>0</v>
      </c>
      <c r="O392" s="283" t="n">
        <f aca="false">IF(AND(OR(H392&lt;&gt;"",I392&lt;&gt;""),OR(ISBLANK(E392),ISBLANK(F392))),1,0)</f>
        <v>0</v>
      </c>
      <c r="P392" s="283"/>
      <c r="Q392" s="283"/>
      <c r="R392" s="283"/>
      <c r="S392" s="283"/>
      <c r="T392" s="283"/>
      <c r="U392" s="283"/>
      <c r="V392" s="284"/>
      <c r="W392" s="284"/>
    </row>
    <row r="393" s="43" customFormat="true" ht="15.75" hidden="false" customHeight="false" outlineLevel="0" collapsed="false">
      <c r="A393" s="280"/>
      <c r="B393" s="70"/>
      <c r="C393" s="70"/>
      <c r="D393" s="317" t="n">
        <v>140</v>
      </c>
      <c r="E393" s="322"/>
      <c r="F393" s="319"/>
      <c r="G393" s="319"/>
      <c r="H393" s="320"/>
      <c r="I393" s="320"/>
      <c r="J393" s="298" t="str">
        <f aca="false">IF(AND(L393=1,M393=1),Messages!$A$2,IF(L393=1,Messages!$A$3,IF(N393=1,Messages!$A$5,IF(O393=1,Messages!$A$6,IF(M393=1,Messages!$A$4,"OK")))))</f>
        <v>OK</v>
      </c>
      <c r="K393" s="283" t="str">
        <f aca="false">TEXT(E393,E393)</f>
        <v/>
      </c>
      <c r="L393" s="283" t="str">
        <f aca="false">IF(ISBLANK(E393),"",IF(AND(ISNA(VLOOKUP(E393,'Country &amp; Service Codes'!E:E,1,FALSE())),ISNA(VLOOKUP(K393,'Country &amp; Service Codes'!E:E,1,FALSE()))),1,0))</f>
        <v/>
      </c>
      <c r="M393" s="283" t="str">
        <f aca="false">IF(ISBLANK(F393),"",IF(ISNA(VLOOKUP(UPPER(F393),'Country &amp; Service Codes'!B:B,1,FALSE())),1,0))</f>
        <v/>
      </c>
      <c r="N393" s="283" t="n">
        <f aca="false">IF(AND(OR(E393&lt;&gt;"",F393&lt;&gt;""),AND(ISBLANK(H393),ISBLANK(I393))),1,0)</f>
        <v>0</v>
      </c>
      <c r="O393" s="283" t="n">
        <f aca="false">IF(AND(OR(H393&lt;&gt;"",I393&lt;&gt;""),OR(ISBLANK(E393),ISBLANK(F393))),1,0)</f>
        <v>0</v>
      </c>
      <c r="P393" s="283"/>
      <c r="Q393" s="283"/>
      <c r="R393" s="283"/>
      <c r="S393" s="283"/>
      <c r="T393" s="283"/>
      <c r="U393" s="283"/>
      <c r="V393" s="284"/>
      <c r="W393" s="284"/>
    </row>
    <row r="394" s="43" customFormat="true" ht="15.75" hidden="false" customHeight="false" outlineLevel="0" collapsed="false">
      <c r="A394" s="280"/>
      <c r="B394" s="70"/>
      <c r="C394" s="70"/>
      <c r="D394" s="317" t="n">
        <v>141</v>
      </c>
      <c r="E394" s="322"/>
      <c r="F394" s="319"/>
      <c r="G394" s="319"/>
      <c r="H394" s="320"/>
      <c r="I394" s="320"/>
      <c r="J394" s="298" t="str">
        <f aca="false">IF(AND(L394=1,M394=1),Messages!$A$2,IF(L394=1,Messages!$A$3,IF(N394=1,Messages!$A$5,IF(O394=1,Messages!$A$6,IF(M394=1,Messages!$A$4,"OK")))))</f>
        <v>OK</v>
      </c>
      <c r="K394" s="283" t="str">
        <f aca="false">TEXT(E394,E394)</f>
        <v/>
      </c>
      <c r="L394" s="283" t="str">
        <f aca="false">IF(ISBLANK(E394),"",IF(AND(ISNA(VLOOKUP(E394,'Country &amp; Service Codes'!E:E,1,FALSE())),ISNA(VLOOKUP(K394,'Country &amp; Service Codes'!E:E,1,FALSE()))),1,0))</f>
        <v/>
      </c>
      <c r="M394" s="283" t="str">
        <f aca="false">IF(ISBLANK(F394),"",IF(ISNA(VLOOKUP(UPPER(F394),'Country &amp; Service Codes'!B:B,1,FALSE())),1,0))</f>
        <v/>
      </c>
      <c r="N394" s="283" t="n">
        <f aca="false">IF(AND(OR(E394&lt;&gt;"",F394&lt;&gt;""),AND(ISBLANK(H394),ISBLANK(I394))),1,0)</f>
        <v>0</v>
      </c>
      <c r="O394" s="283" t="n">
        <f aca="false">IF(AND(OR(H394&lt;&gt;"",I394&lt;&gt;""),OR(ISBLANK(E394),ISBLANK(F394))),1,0)</f>
        <v>0</v>
      </c>
      <c r="P394" s="283"/>
      <c r="Q394" s="283"/>
      <c r="R394" s="283"/>
      <c r="S394" s="283"/>
      <c r="T394" s="283"/>
      <c r="U394" s="283"/>
      <c r="V394" s="284"/>
      <c r="W394" s="284"/>
    </row>
    <row r="395" s="43" customFormat="true" ht="15.75" hidden="false" customHeight="false" outlineLevel="0" collapsed="false">
      <c r="A395" s="280"/>
      <c r="B395" s="70"/>
      <c r="C395" s="70"/>
      <c r="D395" s="317" t="n">
        <v>142</v>
      </c>
      <c r="E395" s="322"/>
      <c r="F395" s="319"/>
      <c r="G395" s="319"/>
      <c r="H395" s="320"/>
      <c r="I395" s="320"/>
      <c r="J395" s="298" t="str">
        <f aca="false">IF(AND(L395=1,M395=1),Messages!$A$2,IF(L395=1,Messages!$A$3,IF(N395=1,Messages!$A$5,IF(O395=1,Messages!$A$6,IF(M395=1,Messages!$A$4,"OK")))))</f>
        <v>OK</v>
      </c>
      <c r="K395" s="283" t="str">
        <f aca="false">TEXT(E395,E395)</f>
        <v/>
      </c>
      <c r="L395" s="283" t="str">
        <f aca="false">IF(ISBLANK(E395),"",IF(AND(ISNA(VLOOKUP(E395,'Country &amp; Service Codes'!E:E,1,FALSE())),ISNA(VLOOKUP(K395,'Country &amp; Service Codes'!E:E,1,FALSE()))),1,0))</f>
        <v/>
      </c>
      <c r="M395" s="283" t="str">
        <f aca="false">IF(ISBLANK(F395),"",IF(ISNA(VLOOKUP(UPPER(F395),'Country &amp; Service Codes'!B:B,1,FALSE())),1,0))</f>
        <v/>
      </c>
      <c r="N395" s="283" t="n">
        <f aca="false">IF(AND(OR(E395&lt;&gt;"",F395&lt;&gt;""),AND(ISBLANK(H395),ISBLANK(I395))),1,0)</f>
        <v>0</v>
      </c>
      <c r="O395" s="283" t="n">
        <f aca="false">IF(AND(OR(H395&lt;&gt;"",I395&lt;&gt;""),OR(ISBLANK(E395),ISBLANK(F395))),1,0)</f>
        <v>0</v>
      </c>
      <c r="P395" s="283"/>
      <c r="Q395" s="283"/>
      <c r="R395" s="283"/>
      <c r="S395" s="283"/>
      <c r="T395" s="283"/>
      <c r="U395" s="283"/>
      <c r="V395" s="284"/>
      <c r="W395" s="284"/>
    </row>
    <row r="396" s="43" customFormat="true" ht="15.75" hidden="false" customHeight="false" outlineLevel="0" collapsed="false">
      <c r="A396" s="280"/>
      <c r="B396" s="70"/>
      <c r="C396" s="70"/>
      <c r="D396" s="317" t="n">
        <v>143</v>
      </c>
      <c r="E396" s="322"/>
      <c r="F396" s="319"/>
      <c r="G396" s="319"/>
      <c r="H396" s="320"/>
      <c r="I396" s="320"/>
      <c r="J396" s="298" t="str">
        <f aca="false">IF(AND(L396=1,M396=1),Messages!$A$2,IF(L396=1,Messages!$A$3,IF(N396=1,Messages!$A$5,IF(O396=1,Messages!$A$6,IF(M396=1,Messages!$A$4,"OK")))))</f>
        <v>OK</v>
      </c>
      <c r="K396" s="283" t="str">
        <f aca="false">TEXT(E396,E396)</f>
        <v/>
      </c>
      <c r="L396" s="283" t="str">
        <f aca="false">IF(ISBLANK(E396),"",IF(AND(ISNA(VLOOKUP(E396,'Country &amp; Service Codes'!E:E,1,FALSE())),ISNA(VLOOKUP(K396,'Country &amp; Service Codes'!E:E,1,FALSE()))),1,0))</f>
        <v/>
      </c>
      <c r="M396" s="283" t="str">
        <f aca="false">IF(ISBLANK(F396),"",IF(ISNA(VLOOKUP(UPPER(F396),'Country &amp; Service Codes'!B:B,1,FALSE())),1,0))</f>
        <v/>
      </c>
      <c r="N396" s="283" t="n">
        <f aca="false">IF(AND(OR(E396&lt;&gt;"",F396&lt;&gt;""),AND(ISBLANK(H396),ISBLANK(I396))),1,0)</f>
        <v>0</v>
      </c>
      <c r="O396" s="283" t="n">
        <f aca="false">IF(AND(OR(H396&lt;&gt;"",I396&lt;&gt;""),OR(ISBLANK(E396),ISBLANK(F396))),1,0)</f>
        <v>0</v>
      </c>
      <c r="P396" s="283"/>
      <c r="Q396" s="283"/>
      <c r="R396" s="283"/>
      <c r="S396" s="283"/>
      <c r="T396" s="283"/>
      <c r="U396" s="283"/>
      <c r="V396" s="284"/>
      <c r="W396" s="284"/>
    </row>
    <row r="397" s="43" customFormat="true" ht="15.75" hidden="false" customHeight="false" outlineLevel="0" collapsed="false">
      <c r="A397" s="280"/>
      <c r="B397" s="70"/>
      <c r="C397" s="70"/>
      <c r="D397" s="317" t="n">
        <v>144</v>
      </c>
      <c r="E397" s="322"/>
      <c r="F397" s="319"/>
      <c r="G397" s="319"/>
      <c r="H397" s="320"/>
      <c r="I397" s="320"/>
      <c r="J397" s="298" t="str">
        <f aca="false">IF(AND(L397=1,M397=1),Messages!$A$2,IF(L397=1,Messages!$A$3,IF(N397=1,Messages!$A$5,IF(O397=1,Messages!$A$6,IF(M397=1,Messages!$A$4,"OK")))))</f>
        <v>OK</v>
      </c>
      <c r="K397" s="283" t="str">
        <f aca="false">TEXT(E397,E397)</f>
        <v/>
      </c>
      <c r="L397" s="283" t="str">
        <f aca="false">IF(ISBLANK(E397),"",IF(AND(ISNA(VLOOKUP(E397,'Country &amp; Service Codes'!E:E,1,FALSE())),ISNA(VLOOKUP(K397,'Country &amp; Service Codes'!E:E,1,FALSE()))),1,0))</f>
        <v/>
      </c>
      <c r="M397" s="283" t="str">
        <f aca="false">IF(ISBLANK(F397),"",IF(ISNA(VLOOKUP(UPPER(F397),'Country &amp; Service Codes'!B:B,1,FALSE())),1,0))</f>
        <v/>
      </c>
      <c r="N397" s="283" t="n">
        <f aca="false">IF(AND(OR(E397&lt;&gt;"",F397&lt;&gt;""),AND(ISBLANK(H397),ISBLANK(I397))),1,0)</f>
        <v>0</v>
      </c>
      <c r="O397" s="283" t="n">
        <f aca="false">IF(AND(OR(H397&lt;&gt;"",I397&lt;&gt;""),OR(ISBLANK(E397),ISBLANK(F397))),1,0)</f>
        <v>0</v>
      </c>
      <c r="P397" s="283"/>
      <c r="Q397" s="283"/>
      <c r="R397" s="283"/>
      <c r="S397" s="283"/>
      <c r="T397" s="283"/>
      <c r="U397" s="283"/>
      <c r="V397" s="284"/>
      <c r="W397" s="284"/>
    </row>
    <row r="398" s="43" customFormat="true" ht="15.75" hidden="false" customHeight="false" outlineLevel="0" collapsed="false">
      <c r="A398" s="280"/>
      <c r="B398" s="70"/>
      <c r="C398" s="70"/>
      <c r="D398" s="317" t="n">
        <v>145</v>
      </c>
      <c r="E398" s="322"/>
      <c r="F398" s="319"/>
      <c r="G398" s="319"/>
      <c r="H398" s="320"/>
      <c r="I398" s="320"/>
      <c r="J398" s="298" t="str">
        <f aca="false">IF(AND(L398=1,M398=1),Messages!$A$2,IF(L398=1,Messages!$A$3,IF(N398=1,Messages!$A$5,IF(O398=1,Messages!$A$6,IF(M398=1,Messages!$A$4,"OK")))))</f>
        <v>OK</v>
      </c>
      <c r="K398" s="283" t="str">
        <f aca="false">TEXT(E398,E398)</f>
        <v/>
      </c>
      <c r="L398" s="283" t="str">
        <f aca="false">IF(ISBLANK(E398),"",IF(AND(ISNA(VLOOKUP(E398,'Country &amp; Service Codes'!E:E,1,FALSE())),ISNA(VLOOKUP(K398,'Country &amp; Service Codes'!E:E,1,FALSE()))),1,0))</f>
        <v/>
      </c>
      <c r="M398" s="283" t="str">
        <f aca="false">IF(ISBLANK(F398),"",IF(ISNA(VLOOKUP(UPPER(F398),'Country &amp; Service Codes'!B:B,1,FALSE())),1,0))</f>
        <v/>
      </c>
      <c r="N398" s="283" t="n">
        <f aca="false">IF(AND(OR(E398&lt;&gt;"",F398&lt;&gt;""),AND(ISBLANK(H398),ISBLANK(I398))),1,0)</f>
        <v>0</v>
      </c>
      <c r="O398" s="283" t="n">
        <f aca="false">IF(AND(OR(H398&lt;&gt;"",I398&lt;&gt;""),OR(ISBLANK(E398),ISBLANK(F398))),1,0)</f>
        <v>0</v>
      </c>
      <c r="P398" s="283"/>
      <c r="Q398" s="283"/>
      <c r="R398" s="283"/>
      <c r="S398" s="283"/>
      <c r="T398" s="283"/>
      <c r="U398" s="283"/>
      <c r="V398" s="284"/>
      <c r="W398" s="284"/>
    </row>
    <row r="399" s="43" customFormat="true" ht="15.75" hidden="false" customHeight="false" outlineLevel="0" collapsed="false">
      <c r="A399" s="280"/>
      <c r="B399" s="70"/>
      <c r="C399" s="70"/>
      <c r="D399" s="317" t="n">
        <v>146</v>
      </c>
      <c r="E399" s="322"/>
      <c r="F399" s="319"/>
      <c r="G399" s="319"/>
      <c r="H399" s="320"/>
      <c r="I399" s="320"/>
      <c r="J399" s="298" t="str">
        <f aca="false">IF(AND(L399=1,M399=1),Messages!$A$2,IF(L399=1,Messages!$A$3,IF(N399=1,Messages!$A$5,IF(O399=1,Messages!$A$6,IF(M399=1,Messages!$A$4,"OK")))))</f>
        <v>OK</v>
      </c>
      <c r="K399" s="283" t="str">
        <f aca="false">TEXT(E399,E399)</f>
        <v/>
      </c>
      <c r="L399" s="283" t="str">
        <f aca="false">IF(ISBLANK(E399),"",IF(AND(ISNA(VLOOKUP(E399,'Country &amp; Service Codes'!E:E,1,FALSE())),ISNA(VLOOKUP(K399,'Country &amp; Service Codes'!E:E,1,FALSE()))),1,0))</f>
        <v/>
      </c>
      <c r="M399" s="283" t="str">
        <f aca="false">IF(ISBLANK(F399),"",IF(ISNA(VLOOKUP(UPPER(F399),'Country &amp; Service Codes'!B:B,1,FALSE())),1,0))</f>
        <v/>
      </c>
      <c r="N399" s="283" t="n">
        <f aca="false">IF(AND(OR(E399&lt;&gt;"",F399&lt;&gt;""),AND(ISBLANK(H399),ISBLANK(I399))),1,0)</f>
        <v>0</v>
      </c>
      <c r="O399" s="283" t="n">
        <f aca="false">IF(AND(OR(H399&lt;&gt;"",I399&lt;&gt;""),OR(ISBLANK(E399),ISBLANK(F399))),1,0)</f>
        <v>0</v>
      </c>
      <c r="P399" s="283"/>
      <c r="Q399" s="283"/>
      <c r="R399" s="283"/>
      <c r="S399" s="283"/>
      <c r="T399" s="283"/>
      <c r="U399" s="283"/>
      <c r="V399" s="284"/>
      <c r="W399" s="284"/>
    </row>
    <row r="400" s="43" customFormat="true" ht="15.75" hidden="false" customHeight="false" outlineLevel="0" collapsed="false">
      <c r="A400" s="280"/>
      <c r="B400" s="70"/>
      <c r="C400" s="70"/>
      <c r="D400" s="317" t="n">
        <v>147</v>
      </c>
      <c r="E400" s="322"/>
      <c r="F400" s="319"/>
      <c r="G400" s="319"/>
      <c r="H400" s="320"/>
      <c r="I400" s="320"/>
      <c r="J400" s="298" t="str">
        <f aca="false">IF(AND(L400=1,M400=1),Messages!$A$2,IF(L400=1,Messages!$A$3,IF(N400=1,Messages!$A$5,IF(O400=1,Messages!$A$6,IF(M400=1,Messages!$A$4,"OK")))))</f>
        <v>OK</v>
      </c>
      <c r="K400" s="283" t="str">
        <f aca="false">TEXT(E400,E400)</f>
        <v/>
      </c>
      <c r="L400" s="283" t="str">
        <f aca="false">IF(ISBLANK(E400),"",IF(AND(ISNA(VLOOKUP(E400,'Country &amp; Service Codes'!E:E,1,FALSE())),ISNA(VLOOKUP(K400,'Country &amp; Service Codes'!E:E,1,FALSE()))),1,0))</f>
        <v/>
      </c>
      <c r="M400" s="283" t="str">
        <f aca="false">IF(ISBLANK(F400),"",IF(ISNA(VLOOKUP(UPPER(F400),'Country &amp; Service Codes'!B:B,1,FALSE())),1,0))</f>
        <v/>
      </c>
      <c r="N400" s="283" t="n">
        <f aca="false">IF(AND(OR(E400&lt;&gt;"",F400&lt;&gt;""),AND(ISBLANK(H400),ISBLANK(I400))),1,0)</f>
        <v>0</v>
      </c>
      <c r="O400" s="283" t="n">
        <f aca="false">IF(AND(OR(H400&lt;&gt;"",I400&lt;&gt;""),OR(ISBLANK(E400),ISBLANK(F400))),1,0)</f>
        <v>0</v>
      </c>
      <c r="P400" s="283"/>
      <c r="Q400" s="283"/>
      <c r="R400" s="283"/>
      <c r="S400" s="283"/>
      <c r="T400" s="283"/>
      <c r="U400" s="283"/>
      <c r="V400" s="284"/>
      <c r="W400" s="284"/>
    </row>
    <row r="401" s="43" customFormat="true" ht="15.75" hidden="false" customHeight="false" outlineLevel="0" collapsed="false">
      <c r="A401" s="280"/>
      <c r="B401" s="70"/>
      <c r="C401" s="70"/>
      <c r="D401" s="317" t="n">
        <v>148</v>
      </c>
      <c r="E401" s="322"/>
      <c r="F401" s="319"/>
      <c r="G401" s="319"/>
      <c r="H401" s="320"/>
      <c r="I401" s="320"/>
      <c r="J401" s="298" t="str">
        <f aca="false">IF(AND(L401=1,M401=1),Messages!$A$2,IF(L401=1,Messages!$A$3,IF(N401=1,Messages!$A$5,IF(O401=1,Messages!$A$6,IF(M401=1,Messages!$A$4,"OK")))))</f>
        <v>OK</v>
      </c>
      <c r="K401" s="283" t="str">
        <f aca="false">TEXT(E401,E401)</f>
        <v/>
      </c>
      <c r="L401" s="283" t="str">
        <f aca="false">IF(ISBLANK(E401),"",IF(AND(ISNA(VLOOKUP(E401,'Country &amp; Service Codes'!E:E,1,FALSE())),ISNA(VLOOKUP(K401,'Country &amp; Service Codes'!E:E,1,FALSE()))),1,0))</f>
        <v/>
      </c>
      <c r="M401" s="283" t="str">
        <f aca="false">IF(ISBLANK(F401),"",IF(ISNA(VLOOKUP(UPPER(F401),'Country &amp; Service Codes'!B:B,1,FALSE())),1,0))</f>
        <v/>
      </c>
      <c r="N401" s="283" t="n">
        <f aca="false">IF(AND(OR(E401&lt;&gt;"",F401&lt;&gt;""),AND(ISBLANK(H401),ISBLANK(I401))),1,0)</f>
        <v>0</v>
      </c>
      <c r="O401" s="283" t="n">
        <f aca="false">IF(AND(OR(H401&lt;&gt;"",I401&lt;&gt;""),OR(ISBLANK(E401),ISBLANK(F401))),1,0)</f>
        <v>0</v>
      </c>
      <c r="P401" s="283"/>
      <c r="Q401" s="283"/>
      <c r="R401" s="283"/>
      <c r="S401" s="283"/>
      <c r="T401" s="283"/>
      <c r="U401" s="283"/>
      <c r="V401" s="284"/>
      <c r="W401" s="284"/>
    </row>
    <row r="402" s="43" customFormat="true" ht="15.75" hidden="false" customHeight="false" outlineLevel="0" collapsed="false">
      <c r="A402" s="280"/>
      <c r="B402" s="70"/>
      <c r="C402" s="70"/>
      <c r="D402" s="317" t="n">
        <v>149</v>
      </c>
      <c r="E402" s="322"/>
      <c r="F402" s="319"/>
      <c r="G402" s="319"/>
      <c r="H402" s="320"/>
      <c r="I402" s="320"/>
      <c r="J402" s="298" t="str">
        <f aca="false">IF(AND(L402=1,M402=1),Messages!$A$2,IF(L402=1,Messages!$A$3,IF(N402=1,Messages!$A$5,IF(O402=1,Messages!$A$6,IF(M402=1,Messages!$A$4,"OK")))))</f>
        <v>OK</v>
      </c>
      <c r="K402" s="283" t="str">
        <f aca="false">TEXT(E402,E402)</f>
        <v/>
      </c>
      <c r="L402" s="283" t="str">
        <f aca="false">IF(ISBLANK(E402),"",IF(AND(ISNA(VLOOKUP(E402,'Country &amp; Service Codes'!E:E,1,FALSE())),ISNA(VLOOKUP(K402,'Country &amp; Service Codes'!E:E,1,FALSE()))),1,0))</f>
        <v/>
      </c>
      <c r="M402" s="283" t="str">
        <f aca="false">IF(ISBLANK(F402),"",IF(ISNA(VLOOKUP(UPPER(F402),'Country &amp; Service Codes'!B:B,1,FALSE())),1,0))</f>
        <v/>
      </c>
      <c r="N402" s="283" t="n">
        <f aca="false">IF(AND(OR(E402&lt;&gt;"",F402&lt;&gt;""),AND(ISBLANK(H402),ISBLANK(I402))),1,0)</f>
        <v>0</v>
      </c>
      <c r="O402" s="283" t="n">
        <f aca="false">IF(AND(OR(H402&lt;&gt;"",I402&lt;&gt;""),OR(ISBLANK(E402),ISBLANK(F402))),1,0)</f>
        <v>0</v>
      </c>
      <c r="P402" s="283"/>
      <c r="Q402" s="283"/>
      <c r="R402" s="283"/>
      <c r="S402" s="283"/>
      <c r="T402" s="283"/>
      <c r="U402" s="283"/>
      <c r="V402" s="284"/>
      <c r="W402" s="284"/>
    </row>
    <row r="403" s="43" customFormat="true" ht="15.75" hidden="false" customHeight="false" outlineLevel="0" collapsed="false">
      <c r="A403" s="280"/>
      <c r="B403" s="70"/>
      <c r="C403" s="70"/>
      <c r="D403" s="317" t="n">
        <v>150</v>
      </c>
      <c r="E403" s="322"/>
      <c r="F403" s="319"/>
      <c r="G403" s="319"/>
      <c r="H403" s="320"/>
      <c r="I403" s="320"/>
      <c r="J403" s="298" t="str">
        <f aca="false">IF(AND(L403=1,M403=1),Messages!$A$2,IF(L403=1,Messages!$A$3,IF(N403=1,Messages!$A$5,IF(O403=1,Messages!$A$6,IF(M403=1,Messages!$A$4,"OK")))))</f>
        <v>OK</v>
      </c>
      <c r="K403" s="283" t="str">
        <f aca="false">TEXT(E403,E403)</f>
        <v/>
      </c>
      <c r="L403" s="283" t="str">
        <f aca="false">IF(ISBLANK(E403),"",IF(AND(ISNA(VLOOKUP(E403,'Country &amp; Service Codes'!E:E,1,FALSE())),ISNA(VLOOKUP(K403,'Country &amp; Service Codes'!E:E,1,FALSE()))),1,0))</f>
        <v/>
      </c>
      <c r="M403" s="283" t="str">
        <f aca="false">IF(ISBLANK(F403),"",IF(ISNA(VLOOKUP(UPPER(F403),'Country &amp; Service Codes'!B:B,1,FALSE())),1,0))</f>
        <v/>
      </c>
      <c r="N403" s="283" t="n">
        <f aca="false">IF(AND(OR(E403&lt;&gt;"",F403&lt;&gt;""),AND(ISBLANK(H403),ISBLANK(I403))),1,0)</f>
        <v>0</v>
      </c>
      <c r="O403" s="283" t="n">
        <f aca="false">IF(AND(OR(H403&lt;&gt;"",I403&lt;&gt;""),OR(ISBLANK(E403),ISBLANK(F403))),1,0)</f>
        <v>0</v>
      </c>
      <c r="P403" s="283"/>
      <c r="Q403" s="283"/>
      <c r="R403" s="283"/>
      <c r="S403" s="283"/>
      <c r="T403" s="283"/>
      <c r="U403" s="283"/>
      <c r="V403" s="284"/>
      <c r="W403" s="284"/>
    </row>
    <row r="404" s="43" customFormat="true" ht="15.75" hidden="false" customHeight="false" outlineLevel="0" collapsed="false">
      <c r="A404" s="280"/>
      <c r="B404" s="70"/>
      <c r="C404" s="70"/>
      <c r="D404" s="317" t="n">
        <v>151</v>
      </c>
      <c r="E404" s="322"/>
      <c r="F404" s="319"/>
      <c r="G404" s="319"/>
      <c r="H404" s="320"/>
      <c r="I404" s="320"/>
      <c r="J404" s="298" t="str">
        <f aca="false">IF(AND(L404=1,M404=1),Messages!$A$2,IF(L404=1,Messages!$A$3,IF(N404=1,Messages!$A$5,IF(O404=1,Messages!$A$6,IF(M404=1,Messages!$A$4,"OK")))))</f>
        <v>OK</v>
      </c>
      <c r="K404" s="283" t="str">
        <f aca="false">TEXT(E404,E404)</f>
        <v/>
      </c>
      <c r="L404" s="283" t="str">
        <f aca="false">IF(ISBLANK(E404),"",IF(AND(ISNA(VLOOKUP(E404,'Country &amp; Service Codes'!E:E,1,FALSE())),ISNA(VLOOKUP(K404,'Country &amp; Service Codes'!E:E,1,FALSE()))),1,0))</f>
        <v/>
      </c>
      <c r="M404" s="283" t="str">
        <f aca="false">IF(ISBLANK(F404),"",IF(ISNA(VLOOKUP(UPPER(F404),'Country &amp; Service Codes'!B:B,1,FALSE())),1,0))</f>
        <v/>
      </c>
      <c r="N404" s="283" t="n">
        <f aca="false">IF(AND(OR(E404&lt;&gt;"",F404&lt;&gt;""),AND(ISBLANK(H404),ISBLANK(I404))),1,0)</f>
        <v>0</v>
      </c>
      <c r="O404" s="283" t="n">
        <f aca="false">IF(AND(OR(H404&lt;&gt;"",I404&lt;&gt;""),OR(ISBLANK(E404),ISBLANK(F404))),1,0)</f>
        <v>0</v>
      </c>
      <c r="P404" s="283"/>
      <c r="Q404" s="283"/>
      <c r="R404" s="283"/>
      <c r="S404" s="283"/>
      <c r="T404" s="283"/>
      <c r="U404" s="283"/>
      <c r="V404" s="284"/>
      <c r="W404" s="284"/>
    </row>
    <row r="405" s="43" customFormat="true" ht="15.75" hidden="false" customHeight="false" outlineLevel="0" collapsed="false">
      <c r="A405" s="280"/>
      <c r="B405" s="70"/>
      <c r="C405" s="70"/>
      <c r="D405" s="317" t="n">
        <v>152</v>
      </c>
      <c r="E405" s="322"/>
      <c r="F405" s="319"/>
      <c r="G405" s="319"/>
      <c r="H405" s="320"/>
      <c r="I405" s="320"/>
      <c r="J405" s="298" t="str">
        <f aca="false">IF(AND(L405=1,M405=1),Messages!$A$2,IF(L405=1,Messages!$A$3,IF(N405=1,Messages!$A$5,IF(O405=1,Messages!$A$6,IF(M405=1,Messages!$A$4,"OK")))))</f>
        <v>OK</v>
      </c>
      <c r="K405" s="283" t="str">
        <f aca="false">TEXT(E405,E405)</f>
        <v/>
      </c>
      <c r="L405" s="283" t="str">
        <f aca="false">IF(ISBLANK(E405),"",IF(AND(ISNA(VLOOKUP(E405,'Country &amp; Service Codes'!E:E,1,FALSE())),ISNA(VLOOKUP(K405,'Country &amp; Service Codes'!E:E,1,FALSE()))),1,0))</f>
        <v/>
      </c>
      <c r="M405" s="283" t="str">
        <f aca="false">IF(ISBLANK(F405),"",IF(ISNA(VLOOKUP(UPPER(F405),'Country &amp; Service Codes'!B:B,1,FALSE())),1,0))</f>
        <v/>
      </c>
      <c r="N405" s="283" t="n">
        <f aca="false">IF(AND(OR(E405&lt;&gt;"",F405&lt;&gt;""),AND(ISBLANK(H405),ISBLANK(I405))),1,0)</f>
        <v>0</v>
      </c>
      <c r="O405" s="283" t="n">
        <f aca="false">IF(AND(OR(H405&lt;&gt;"",I405&lt;&gt;""),OR(ISBLANK(E405),ISBLANK(F405))),1,0)</f>
        <v>0</v>
      </c>
      <c r="P405" s="283"/>
      <c r="Q405" s="283"/>
      <c r="R405" s="283"/>
      <c r="S405" s="283"/>
      <c r="T405" s="283"/>
      <c r="U405" s="283"/>
      <c r="V405" s="284"/>
      <c r="W405" s="284"/>
    </row>
    <row r="406" s="43" customFormat="true" ht="15.75" hidden="false" customHeight="false" outlineLevel="0" collapsed="false">
      <c r="A406" s="280"/>
      <c r="B406" s="70"/>
      <c r="C406" s="70"/>
      <c r="D406" s="317" t="n">
        <v>153</v>
      </c>
      <c r="E406" s="322"/>
      <c r="F406" s="319"/>
      <c r="G406" s="319"/>
      <c r="H406" s="320"/>
      <c r="I406" s="320"/>
      <c r="J406" s="298" t="str">
        <f aca="false">IF(AND(L406=1,M406=1),Messages!$A$2,IF(L406=1,Messages!$A$3,IF(N406=1,Messages!$A$5,IF(O406=1,Messages!$A$6,IF(M406=1,Messages!$A$4,"OK")))))</f>
        <v>OK</v>
      </c>
      <c r="K406" s="283" t="str">
        <f aca="false">TEXT(E406,E406)</f>
        <v/>
      </c>
      <c r="L406" s="283" t="str">
        <f aca="false">IF(ISBLANK(E406),"",IF(AND(ISNA(VLOOKUP(E406,'Country &amp; Service Codes'!E:E,1,FALSE())),ISNA(VLOOKUP(K406,'Country &amp; Service Codes'!E:E,1,FALSE()))),1,0))</f>
        <v/>
      </c>
      <c r="M406" s="283" t="str">
        <f aca="false">IF(ISBLANK(F406),"",IF(ISNA(VLOOKUP(UPPER(F406),'Country &amp; Service Codes'!B:B,1,FALSE())),1,0))</f>
        <v/>
      </c>
      <c r="N406" s="283" t="n">
        <f aca="false">IF(AND(OR(E406&lt;&gt;"",F406&lt;&gt;""),AND(ISBLANK(H406),ISBLANK(I406))),1,0)</f>
        <v>0</v>
      </c>
      <c r="O406" s="283" t="n">
        <f aca="false">IF(AND(OR(H406&lt;&gt;"",I406&lt;&gt;""),OR(ISBLANK(E406),ISBLANK(F406))),1,0)</f>
        <v>0</v>
      </c>
      <c r="P406" s="283"/>
      <c r="Q406" s="283"/>
      <c r="R406" s="283"/>
      <c r="S406" s="283"/>
      <c r="T406" s="283"/>
      <c r="U406" s="283"/>
      <c r="V406" s="284"/>
      <c r="W406" s="284"/>
    </row>
    <row r="407" s="43" customFormat="true" ht="15.75" hidden="false" customHeight="false" outlineLevel="0" collapsed="false">
      <c r="A407" s="280"/>
      <c r="B407" s="70"/>
      <c r="C407" s="70"/>
      <c r="D407" s="317" t="n">
        <v>154</v>
      </c>
      <c r="E407" s="322"/>
      <c r="F407" s="319"/>
      <c r="G407" s="319"/>
      <c r="H407" s="320"/>
      <c r="I407" s="320"/>
      <c r="J407" s="298" t="str">
        <f aca="false">IF(AND(L407=1,M407=1),Messages!$A$2,IF(L407=1,Messages!$A$3,IF(N407=1,Messages!$A$5,IF(O407=1,Messages!$A$6,IF(M407=1,Messages!$A$4,"OK")))))</f>
        <v>OK</v>
      </c>
      <c r="K407" s="283" t="str">
        <f aca="false">TEXT(E407,E407)</f>
        <v/>
      </c>
      <c r="L407" s="283" t="str">
        <f aca="false">IF(ISBLANK(E407),"",IF(AND(ISNA(VLOOKUP(E407,'Country &amp; Service Codes'!E:E,1,FALSE())),ISNA(VLOOKUP(K407,'Country &amp; Service Codes'!E:E,1,FALSE()))),1,0))</f>
        <v/>
      </c>
      <c r="M407" s="283" t="str">
        <f aca="false">IF(ISBLANK(F407),"",IF(ISNA(VLOOKUP(UPPER(F407),'Country &amp; Service Codes'!B:B,1,FALSE())),1,0))</f>
        <v/>
      </c>
      <c r="N407" s="283" t="n">
        <f aca="false">IF(AND(OR(E407&lt;&gt;"",F407&lt;&gt;""),AND(ISBLANK(H407),ISBLANK(I407))),1,0)</f>
        <v>0</v>
      </c>
      <c r="O407" s="283" t="n">
        <f aca="false">IF(AND(OR(H407&lt;&gt;"",I407&lt;&gt;""),OR(ISBLANK(E407),ISBLANK(F407))),1,0)</f>
        <v>0</v>
      </c>
      <c r="P407" s="283"/>
      <c r="Q407" s="283"/>
      <c r="R407" s="283"/>
      <c r="S407" s="283"/>
      <c r="T407" s="283"/>
      <c r="U407" s="283"/>
      <c r="V407" s="284"/>
      <c r="W407" s="284"/>
    </row>
    <row r="408" s="43" customFormat="true" ht="15.75" hidden="false" customHeight="false" outlineLevel="0" collapsed="false">
      <c r="A408" s="280"/>
      <c r="B408" s="70"/>
      <c r="C408" s="70"/>
      <c r="D408" s="317" t="n">
        <v>155</v>
      </c>
      <c r="E408" s="322"/>
      <c r="F408" s="319"/>
      <c r="G408" s="319"/>
      <c r="H408" s="320"/>
      <c r="I408" s="320"/>
      <c r="J408" s="298" t="str">
        <f aca="false">IF(AND(L408=1,M408=1),Messages!$A$2,IF(L408=1,Messages!$A$3,IF(N408=1,Messages!$A$5,IF(O408=1,Messages!$A$6,IF(M408=1,Messages!$A$4,"OK")))))</f>
        <v>OK</v>
      </c>
      <c r="K408" s="283" t="str">
        <f aca="false">TEXT(E408,E408)</f>
        <v/>
      </c>
      <c r="L408" s="283" t="str">
        <f aca="false">IF(ISBLANK(E408),"",IF(AND(ISNA(VLOOKUP(E408,'Country &amp; Service Codes'!E:E,1,FALSE())),ISNA(VLOOKUP(K408,'Country &amp; Service Codes'!E:E,1,FALSE()))),1,0))</f>
        <v/>
      </c>
      <c r="M408" s="283" t="str">
        <f aca="false">IF(ISBLANK(F408),"",IF(ISNA(VLOOKUP(UPPER(F408),'Country &amp; Service Codes'!B:B,1,FALSE())),1,0))</f>
        <v/>
      </c>
      <c r="N408" s="283" t="n">
        <f aca="false">IF(AND(OR(E408&lt;&gt;"",F408&lt;&gt;""),AND(ISBLANK(H408),ISBLANK(I408))),1,0)</f>
        <v>0</v>
      </c>
      <c r="O408" s="283" t="n">
        <f aca="false">IF(AND(OR(H408&lt;&gt;"",I408&lt;&gt;""),OR(ISBLANK(E408),ISBLANK(F408))),1,0)</f>
        <v>0</v>
      </c>
      <c r="P408" s="283"/>
      <c r="Q408" s="283"/>
      <c r="R408" s="283"/>
      <c r="S408" s="283"/>
      <c r="T408" s="283"/>
      <c r="U408" s="283"/>
      <c r="V408" s="284"/>
      <c r="W408" s="284"/>
    </row>
    <row r="409" s="43" customFormat="true" ht="15.75" hidden="false" customHeight="false" outlineLevel="0" collapsed="false">
      <c r="A409" s="280"/>
      <c r="B409" s="70"/>
      <c r="C409" s="70"/>
      <c r="D409" s="317" t="n">
        <v>156</v>
      </c>
      <c r="E409" s="322"/>
      <c r="F409" s="319"/>
      <c r="G409" s="319"/>
      <c r="H409" s="320"/>
      <c r="I409" s="320"/>
      <c r="J409" s="298" t="str">
        <f aca="false">IF(AND(L409=1,M409=1),Messages!$A$2,IF(L409=1,Messages!$A$3,IF(N409=1,Messages!$A$5,IF(O409=1,Messages!$A$6,IF(M409=1,Messages!$A$4,"OK")))))</f>
        <v>OK</v>
      </c>
      <c r="K409" s="283" t="str">
        <f aca="false">TEXT(E409,E409)</f>
        <v/>
      </c>
      <c r="L409" s="283" t="str">
        <f aca="false">IF(ISBLANK(E409),"",IF(AND(ISNA(VLOOKUP(E409,'Country &amp; Service Codes'!E:E,1,FALSE())),ISNA(VLOOKUP(K409,'Country &amp; Service Codes'!E:E,1,FALSE()))),1,0))</f>
        <v/>
      </c>
      <c r="M409" s="283" t="str">
        <f aca="false">IF(ISBLANK(F409),"",IF(ISNA(VLOOKUP(UPPER(F409),'Country &amp; Service Codes'!B:B,1,FALSE())),1,0))</f>
        <v/>
      </c>
      <c r="N409" s="283" t="n">
        <f aca="false">IF(AND(OR(E409&lt;&gt;"",F409&lt;&gt;""),AND(ISBLANK(H409),ISBLANK(I409))),1,0)</f>
        <v>0</v>
      </c>
      <c r="O409" s="283" t="n">
        <f aca="false">IF(AND(OR(H409&lt;&gt;"",I409&lt;&gt;""),OR(ISBLANK(E409),ISBLANK(F409))),1,0)</f>
        <v>0</v>
      </c>
      <c r="P409" s="283"/>
      <c r="Q409" s="283"/>
      <c r="R409" s="283"/>
      <c r="S409" s="283"/>
      <c r="T409" s="283"/>
      <c r="U409" s="283"/>
      <c r="V409" s="284"/>
      <c r="W409" s="284"/>
    </row>
    <row r="410" s="43" customFormat="true" ht="15.75" hidden="false" customHeight="false" outlineLevel="0" collapsed="false">
      <c r="A410" s="280"/>
      <c r="B410" s="70"/>
      <c r="C410" s="70"/>
      <c r="D410" s="317" t="n">
        <v>157</v>
      </c>
      <c r="E410" s="322"/>
      <c r="F410" s="319"/>
      <c r="G410" s="319"/>
      <c r="H410" s="320"/>
      <c r="I410" s="320"/>
      <c r="J410" s="298" t="str">
        <f aca="false">IF(AND(L410=1,M410=1),Messages!$A$2,IF(L410=1,Messages!$A$3,IF(N410=1,Messages!$A$5,IF(O410=1,Messages!$A$6,IF(M410=1,Messages!$A$4,"OK")))))</f>
        <v>OK</v>
      </c>
      <c r="K410" s="283" t="str">
        <f aca="false">TEXT(E410,E410)</f>
        <v/>
      </c>
      <c r="L410" s="283" t="str">
        <f aca="false">IF(ISBLANK(E410),"",IF(AND(ISNA(VLOOKUP(E410,'Country &amp; Service Codes'!E:E,1,FALSE())),ISNA(VLOOKUP(K410,'Country &amp; Service Codes'!E:E,1,FALSE()))),1,0))</f>
        <v/>
      </c>
      <c r="M410" s="283" t="str">
        <f aca="false">IF(ISBLANK(F410),"",IF(ISNA(VLOOKUP(UPPER(F410),'Country &amp; Service Codes'!B:B,1,FALSE())),1,0))</f>
        <v/>
      </c>
      <c r="N410" s="283" t="n">
        <f aca="false">IF(AND(OR(E410&lt;&gt;"",F410&lt;&gt;""),AND(ISBLANK(H410),ISBLANK(I410))),1,0)</f>
        <v>0</v>
      </c>
      <c r="O410" s="283" t="n">
        <f aca="false">IF(AND(OR(H410&lt;&gt;"",I410&lt;&gt;""),OR(ISBLANK(E410),ISBLANK(F410))),1,0)</f>
        <v>0</v>
      </c>
      <c r="P410" s="283"/>
      <c r="Q410" s="283"/>
      <c r="R410" s="283"/>
      <c r="S410" s="283"/>
      <c r="T410" s="283"/>
      <c r="U410" s="283"/>
      <c r="V410" s="284"/>
      <c r="W410" s="284"/>
    </row>
    <row r="411" s="43" customFormat="true" ht="15.75" hidden="false" customHeight="false" outlineLevel="0" collapsed="false">
      <c r="A411" s="280"/>
      <c r="B411" s="70"/>
      <c r="C411" s="70"/>
      <c r="D411" s="317" t="n">
        <v>158</v>
      </c>
      <c r="E411" s="322"/>
      <c r="F411" s="319"/>
      <c r="G411" s="319"/>
      <c r="H411" s="320"/>
      <c r="I411" s="320"/>
      <c r="J411" s="298" t="str">
        <f aca="false">IF(AND(L411=1,M411=1),Messages!$A$2,IF(L411=1,Messages!$A$3,IF(N411=1,Messages!$A$5,IF(O411=1,Messages!$A$6,IF(M411=1,Messages!$A$4,"OK")))))</f>
        <v>OK</v>
      </c>
      <c r="K411" s="283" t="str">
        <f aca="false">TEXT(E411,E411)</f>
        <v/>
      </c>
      <c r="L411" s="283" t="str">
        <f aca="false">IF(ISBLANK(E411),"",IF(AND(ISNA(VLOOKUP(E411,'Country &amp; Service Codes'!E:E,1,FALSE())),ISNA(VLOOKUP(K411,'Country &amp; Service Codes'!E:E,1,FALSE()))),1,0))</f>
        <v/>
      </c>
      <c r="M411" s="283" t="str">
        <f aca="false">IF(ISBLANK(F411),"",IF(ISNA(VLOOKUP(UPPER(F411),'Country &amp; Service Codes'!B:B,1,FALSE())),1,0))</f>
        <v/>
      </c>
      <c r="N411" s="283" t="n">
        <f aca="false">IF(AND(OR(E411&lt;&gt;"",F411&lt;&gt;""),AND(ISBLANK(H411),ISBLANK(I411))),1,0)</f>
        <v>0</v>
      </c>
      <c r="O411" s="283" t="n">
        <f aca="false">IF(AND(OR(H411&lt;&gt;"",I411&lt;&gt;""),OR(ISBLANK(E411),ISBLANK(F411))),1,0)</f>
        <v>0</v>
      </c>
      <c r="P411" s="283"/>
      <c r="Q411" s="283"/>
      <c r="R411" s="283"/>
      <c r="S411" s="283"/>
      <c r="T411" s="283"/>
      <c r="U411" s="283"/>
      <c r="V411" s="284"/>
      <c r="W411" s="284"/>
    </row>
    <row r="412" s="43" customFormat="true" ht="15.75" hidden="false" customHeight="false" outlineLevel="0" collapsed="false">
      <c r="A412" s="280"/>
      <c r="B412" s="70"/>
      <c r="C412" s="70"/>
      <c r="D412" s="317" t="n">
        <v>159</v>
      </c>
      <c r="E412" s="322"/>
      <c r="F412" s="319"/>
      <c r="G412" s="319"/>
      <c r="H412" s="320"/>
      <c r="I412" s="320"/>
      <c r="J412" s="298" t="str">
        <f aca="false">IF(AND(L412=1,M412=1),Messages!$A$2,IF(L412=1,Messages!$A$3,IF(N412=1,Messages!$A$5,IF(O412=1,Messages!$A$6,IF(M412=1,Messages!$A$4,"OK")))))</f>
        <v>OK</v>
      </c>
      <c r="K412" s="283" t="str">
        <f aca="false">TEXT(E412,E412)</f>
        <v/>
      </c>
      <c r="L412" s="283" t="str">
        <f aca="false">IF(ISBLANK(E412),"",IF(AND(ISNA(VLOOKUP(E412,'Country &amp; Service Codes'!E:E,1,FALSE())),ISNA(VLOOKUP(K412,'Country &amp; Service Codes'!E:E,1,FALSE()))),1,0))</f>
        <v/>
      </c>
      <c r="M412" s="283" t="str">
        <f aca="false">IF(ISBLANK(F412),"",IF(ISNA(VLOOKUP(UPPER(F412),'Country &amp; Service Codes'!B:B,1,FALSE())),1,0))</f>
        <v/>
      </c>
      <c r="N412" s="283" t="n">
        <f aca="false">IF(AND(OR(E412&lt;&gt;"",F412&lt;&gt;""),AND(ISBLANK(H412),ISBLANK(I412))),1,0)</f>
        <v>0</v>
      </c>
      <c r="O412" s="283" t="n">
        <f aca="false">IF(AND(OR(H412&lt;&gt;"",I412&lt;&gt;""),OR(ISBLANK(E412),ISBLANK(F412))),1,0)</f>
        <v>0</v>
      </c>
      <c r="P412" s="283"/>
      <c r="Q412" s="283"/>
      <c r="R412" s="283"/>
      <c r="S412" s="283"/>
      <c r="T412" s="283"/>
      <c r="U412" s="283"/>
      <c r="V412" s="284"/>
      <c r="W412" s="284"/>
    </row>
    <row r="413" s="43" customFormat="true" ht="15.75" hidden="false" customHeight="false" outlineLevel="0" collapsed="false">
      <c r="A413" s="280"/>
      <c r="B413" s="70"/>
      <c r="C413" s="70"/>
      <c r="D413" s="317" t="n">
        <v>160</v>
      </c>
      <c r="E413" s="322"/>
      <c r="F413" s="319"/>
      <c r="G413" s="319"/>
      <c r="H413" s="320"/>
      <c r="I413" s="320"/>
      <c r="J413" s="298" t="str">
        <f aca="false">IF(AND(L413=1,M413=1),Messages!$A$2,IF(L413=1,Messages!$A$3,IF(N413=1,Messages!$A$5,IF(O413=1,Messages!$A$6,IF(M413=1,Messages!$A$4,"OK")))))</f>
        <v>OK</v>
      </c>
      <c r="K413" s="283" t="str">
        <f aca="false">TEXT(E413,E413)</f>
        <v/>
      </c>
      <c r="L413" s="283" t="str">
        <f aca="false">IF(ISBLANK(E413),"",IF(AND(ISNA(VLOOKUP(E413,'Country &amp; Service Codes'!E:E,1,FALSE())),ISNA(VLOOKUP(K413,'Country &amp; Service Codes'!E:E,1,FALSE()))),1,0))</f>
        <v/>
      </c>
      <c r="M413" s="283" t="str">
        <f aca="false">IF(ISBLANK(F413),"",IF(ISNA(VLOOKUP(UPPER(F413),'Country &amp; Service Codes'!B:B,1,FALSE())),1,0))</f>
        <v/>
      </c>
      <c r="N413" s="283" t="n">
        <f aca="false">IF(AND(OR(E413&lt;&gt;"",F413&lt;&gt;""),AND(ISBLANK(H413),ISBLANK(I413))),1,0)</f>
        <v>0</v>
      </c>
      <c r="O413" s="283" t="n">
        <f aca="false">IF(AND(OR(H413&lt;&gt;"",I413&lt;&gt;""),OR(ISBLANK(E413),ISBLANK(F413))),1,0)</f>
        <v>0</v>
      </c>
      <c r="P413" s="283"/>
      <c r="Q413" s="283"/>
      <c r="R413" s="283"/>
      <c r="S413" s="283"/>
      <c r="T413" s="283"/>
      <c r="U413" s="283"/>
      <c r="V413" s="284"/>
      <c r="W413" s="284"/>
    </row>
    <row r="414" s="43" customFormat="true" ht="15.75" hidden="false" customHeight="false" outlineLevel="0" collapsed="false">
      <c r="A414" s="280"/>
      <c r="B414" s="70"/>
      <c r="C414" s="70"/>
      <c r="D414" s="317" t="n">
        <v>161</v>
      </c>
      <c r="E414" s="322"/>
      <c r="F414" s="319"/>
      <c r="G414" s="319"/>
      <c r="H414" s="320"/>
      <c r="I414" s="320"/>
      <c r="J414" s="298" t="str">
        <f aca="false">IF(AND(L414=1,M414=1),Messages!$A$2,IF(L414=1,Messages!$A$3,IF(N414=1,Messages!$A$5,IF(O414=1,Messages!$A$6,IF(M414=1,Messages!$A$4,"OK")))))</f>
        <v>OK</v>
      </c>
      <c r="K414" s="283" t="str">
        <f aca="false">TEXT(E414,E414)</f>
        <v/>
      </c>
      <c r="L414" s="283" t="str">
        <f aca="false">IF(ISBLANK(E414),"",IF(AND(ISNA(VLOOKUP(E414,'Country &amp; Service Codes'!E:E,1,FALSE())),ISNA(VLOOKUP(K414,'Country &amp; Service Codes'!E:E,1,FALSE()))),1,0))</f>
        <v/>
      </c>
      <c r="M414" s="283" t="str">
        <f aca="false">IF(ISBLANK(F414),"",IF(ISNA(VLOOKUP(UPPER(F414),'Country &amp; Service Codes'!B:B,1,FALSE())),1,0))</f>
        <v/>
      </c>
      <c r="N414" s="283" t="n">
        <f aca="false">IF(AND(OR(E414&lt;&gt;"",F414&lt;&gt;""),AND(ISBLANK(H414),ISBLANK(I414))),1,0)</f>
        <v>0</v>
      </c>
      <c r="O414" s="283" t="n">
        <f aca="false">IF(AND(OR(H414&lt;&gt;"",I414&lt;&gt;""),OR(ISBLANK(E414),ISBLANK(F414))),1,0)</f>
        <v>0</v>
      </c>
      <c r="P414" s="283"/>
      <c r="Q414" s="283"/>
      <c r="R414" s="283"/>
      <c r="S414" s="283"/>
      <c r="T414" s="283"/>
      <c r="U414" s="283"/>
      <c r="V414" s="284"/>
      <c r="W414" s="284"/>
    </row>
    <row r="415" s="43" customFormat="true" ht="15.75" hidden="false" customHeight="false" outlineLevel="0" collapsed="false">
      <c r="A415" s="280"/>
      <c r="B415" s="70"/>
      <c r="C415" s="70"/>
      <c r="D415" s="317" t="n">
        <v>162</v>
      </c>
      <c r="E415" s="322"/>
      <c r="F415" s="319"/>
      <c r="G415" s="319"/>
      <c r="H415" s="320"/>
      <c r="I415" s="320"/>
      <c r="J415" s="298" t="str">
        <f aca="false">IF(AND(L415=1,M415=1),Messages!$A$2,IF(L415=1,Messages!$A$3,IF(N415=1,Messages!$A$5,IF(O415=1,Messages!$A$6,IF(M415=1,Messages!$A$4,"OK")))))</f>
        <v>OK</v>
      </c>
      <c r="K415" s="283" t="str">
        <f aca="false">TEXT(E415,E415)</f>
        <v/>
      </c>
      <c r="L415" s="283" t="str">
        <f aca="false">IF(ISBLANK(E415),"",IF(AND(ISNA(VLOOKUP(E415,'Country &amp; Service Codes'!E:E,1,FALSE())),ISNA(VLOOKUP(K415,'Country &amp; Service Codes'!E:E,1,FALSE()))),1,0))</f>
        <v/>
      </c>
      <c r="M415" s="283" t="str">
        <f aca="false">IF(ISBLANK(F415),"",IF(ISNA(VLOOKUP(UPPER(F415),'Country &amp; Service Codes'!B:B,1,FALSE())),1,0))</f>
        <v/>
      </c>
      <c r="N415" s="283" t="n">
        <f aca="false">IF(AND(OR(E415&lt;&gt;"",F415&lt;&gt;""),AND(ISBLANK(H415),ISBLANK(I415))),1,0)</f>
        <v>0</v>
      </c>
      <c r="O415" s="283" t="n">
        <f aca="false">IF(AND(OR(H415&lt;&gt;"",I415&lt;&gt;""),OR(ISBLANK(E415),ISBLANK(F415))),1,0)</f>
        <v>0</v>
      </c>
      <c r="P415" s="283"/>
      <c r="Q415" s="283"/>
      <c r="R415" s="283"/>
      <c r="S415" s="283"/>
      <c r="T415" s="283"/>
      <c r="U415" s="283"/>
      <c r="V415" s="284"/>
      <c r="W415" s="284"/>
    </row>
    <row r="416" s="43" customFormat="true" ht="15.75" hidden="false" customHeight="false" outlineLevel="0" collapsed="false">
      <c r="A416" s="280"/>
      <c r="B416" s="70"/>
      <c r="C416" s="70"/>
      <c r="D416" s="317" t="n">
        <v>163</v>
      </c>
      <c r="E416" s="322"/>
      <c r="F416" s="319"/>
      <c r="G416" s="319"/>
      <c r="H416" s="320"/>
      <c r="I416" s="320"/>
      <c r="J416" s="298" t="str">
        <f aca="false">IF(AND(L416=1,M416=1),Messages!$A$2,IF(L416=1,Messages!$A$3,IF(N416=1,Messages!$A$5,IF(O416=1,Messages!$A$6,IF(M416=1,Messages!$A$4,"OK")))))</f>
        <v>OK</v>
      </c>
      <c r="K416" s="283" t="str">
        <f aca="false">TEXT(E416,E416)</f>
        <v/>
      </c>
      <c r="L416" s="283" t="str">
        <f aca="false">IF(ISBLANK(E416),"",IF(AND(ISNA(VLOOKUP(E416,'Country &amp; Service Codes'!E:E,1,FALSE())),ISNA(VLOOKUP(K416,'Country &amp; Service Codes'!E:E,1,FALSE()))),1,0))</f>
        <v/>
      </c>
      <c r="M416" s="283" t="str">
        <f aca="false">IF(ISBLANK(F416),"",IF(ISNA(VLOOKUP(UPPER(F416),'Country &amp; Service Codes'!B:B,1,FALSE())),1,0))</f>
        <v/>
      </c>
      <c r="N416" s="283" t="n">
        <f aca="false">IF(AND(OR(E416&lt;&gt;"",F416&lt;&gt;""),AND(ISBLANK(H416),ISBLANK(I416))),1,0)</f>
        <v>0</v>
      </c>
      <c r="O416" s="283" t="n">
        <f aca="false">IF(AND(OR(H416&lt;&gt;"",I416&lt;&gt;""),OR(ISBLANK(E416),ISBLANK(F416))),1,0)</f>
        <v>0</v>
      </c>
      <c r="P416" s="283"/>
      <c r="Q416" s="283"/>
      <c r="R416" s="283"/>
      <c r="S416" s="283"/>
      <c r="T416" s="283"/>
      <c r="U416" s="283"/>
      <c r="V416" s="284"/>
      <c r="W416" s="284"/>
    </row>
    <row r="417" s="43" customFormat="true" ht="15.75" hidden="false" customHeight="false" outlineLevel="0" collapsed="false">
      <c r="A417" s="280"/>
      <c r="B417" s="70"/>
      <c r="C417" s="70"/>
      <c r="D417" s="317" t="n">
        <v>164</v>
      </c>
      <c r="E417" s="322"/>
      <c r="F417" s="319"/>
      <c r="G417" s="319"/>
      <c r="H417" s="320"/>
      <c r="I417" s="320"/>
      <c r="J417" s="298" t="str">
        <f aca="false">IF(AND(L417=1,M417=1),Messages!$A$2,IF(L417=1,Messages!$A$3,IF(N417=1,Messages!$A$5,IF(O417=1,Messages!$A$6,IF(M417=1,Messages!$A$4,"OK")))))</f>
        <v>OK</v>
      </c>
      <c r="K417" s="283" t="str">
        <f aca="false">TEXT(E417,E417)</f>
        <v/>
      </c>
      <c r="L417" s="283" t="str">
        <f aca="false">IF(ISBLANK(E417),"",IF(AND(ISNA(VLOOKUP(E417,'Country &amp; Service Codes'!E:E,1,FALSE())),ISNA(VLOOKUP(K417,'Country &amp; Service Codes'!E:E,1,FALSE()))),1,0))</f>
        <v/>
      </c>
      <c r="M417" s="283" t="str">
        <f aca="false">IF(ISBLANK(F417),"",IF(ISNA(VLOOKUP(UPPER(F417),'Country &amp; Service Codes'!B:B,1,FALSE())),1,0))</f>
        <v/>
      </c>
      <c r="N417" s="283" t="n">
        <f aca="false">IF(AND(OR(E417&lt;&gt;"",F417&lt;&gt;""),AND(ISBLANK(H417),ISBLANK(I417))),1,0)</f>
        <v>0</v>
      </c>
      <c r="O417" s="283" t="n">
        <f aca="false">IF(AND(OR(H417&lt;&gt;"",I417&lt;&gt;""),OR(ISBLANK(E417),ISBLANK(F417))),1,0)</f>
        <v>0</v>
      </c>
      <c r="P417" s="283"/>
      <c r="Q417" s="283"/>
      <c r="R417" s="283"/>
      <c r="S417" s="283"/>
      <c r="T417" s="283"/>
      <c r="U417" s="283"/>
      <c r="V417" s="284"/>
      <c r="W417" s="284"/>
    </row>
    <row r="418" s="43" customFormat="true" ht="15.75" hidden="false" customHeight="false" outlineLevel="0" collapsed="false">
      <c r="A418" s="280"/>
      <c r="B418" s="70"/>
      <c r="C418" s="70"/>
      <c r="D418" s="317" t="n">
        <v>165</v>
      </c>
      <c r="E418" s="322"/>
      <c r="F418" s="319"/>
      <c r="G418" s="319"/>
      <c r="H418" s="320"/>
      <c r="I418" s="320"/>
      <c r="J418" s="298" t="str">
        <f aca="false">IF(AND(L418=1,M418=1),Messages!$A$2,IF(L418=1,Messages!$A$3,IF(N418=1,Messages!$A$5,IF(O418=1,Messages!$A$6,IF(M418=1,Messages!$A$4,"OK")))))</f>
        <v>OK</v>
      </c>
      <c r="K418" s="283" t="str">
        <f aca="false">TEXT(E418,E418)</f>
        <v/>
      </c>
      <c r="L418" s="283" t="str">
        <f aca="false">IF(ISBLANK(E418),"",IF(AND(ISNA(VLOOKUP(E418,'Country &amp; Service Codes'!E:E,1,FALSE())),ISNA(VLOOKUP(K418,'Country &amp; Service Codes'!E:E,1,FALSE()))),1,0))</f>
        <v/>
      </c>
      <c r="M418" s="283" t="str">
        <f aca="false">IF(ISBLANK(F418),"",IF(ISNA(VLOOKUP(UPPER(F418),'Country &amp; Service Codes'!B:B,1,FALSE())),1,0))</f>
        <v/>
      </c>
      <c r="N418" s="283" t="n">
        <f aca="false">IF(AND(OR(E418&lt;&gt;"",F418&lt;&gt;""),AND(ISBLANK(H418),ISBLANK(I418))),1,0)</f>
        <v>0</v>
      </c>
      <c r="O418" s="283" t="n">
        <f aca="false">IF(AND(OR(H418&lt;&gt;"",I418&lt;&gt;""),OR(ISBLANK(E418),ISBLANK(F418))),1,0)</f>
        <v>0</v>
      </c>
      <c r="P418" s="283"/>
      <c r="Q418" s="283"/>
      <c r="R418" s="283"/>
      <c r="S418" s="283"/>
      <c r="T418" s="283"/>
      <c r="U418" s="283"/>
      <c r="V418" s="284"/>
      <c r="W418" s="284"/>
    </row>
    <row r="419" s="43" customFormat="true" ht="15.75" hidden="false" customHeight="false" outlineLevel="0" collapsed="false">
      <c r="A419" s="280"/>
      <c r="B419" s="70"/>
      <c r="C419" s="70"/>
      <c r="D419" s="317" t="n">
        <v>166</v>
      </c>
      <c r="E419" s="322"/>
      <c r="F419" s="319"/>
      <c r="G419" s="319"/>
      <c r="H419" s="320"/>
      <c r="I419" s="320"/>
      <c r="J419" s="298" t="str">
        <f aca="false">IF(AND(L419=1,M419=1),Messages!$A$2,IF(L419=1,Messages!$A$3,IF(N419=1,Messages!$A$5,IF(O419=1,Messages!$A$6,IF(M419=1,Messages!$A$4,"OK")))))</f>
        <v>OK</v>
      </c>
      <c r="K419" s="283" t="str">
        <f aca="false">TEXT(E419,E419)</f>
        <v/>
      </c>
      <c r="L419" s="283" t="str">
        <f aca="false">IF(ISBLANK(E419),"",IF(AND(ISNA(VLOOKUP(E419,'Country &amp; Service Codes'!E:E,1,FALSE())),ISNA(VLOOKUP(K419,'Country &amp; Service Codes'!E:E,1,FALSE()))),1,0))</f>
        <v/>
      </c>
      <c r="M419" s="283" t="str">
        <f aca="false">IF(ISBLANK(F419),"",IF(ISNA(VLOOKUP(UPPER(F419),'Country &amp; Service Codes'!B:B,1,FALSE())),1,0))</f>
        <v/>
      </c>
      <c r="N419" s="283" t="n">
        <f aca="false">IF(AND(OR(E419&lt;&gt;"",F419&lt;&gt;""),AND(ISBLANK(H419),ISBLANK(I419))),1,0)</f>
        <v>0</v>
      </c>
      <c r="O419" s="283" t="n">
        <f aca="false">IF(AND(OR(H419&lt;&gt;"",I419&lt;&gt;""),OR(ISBLANK(E419),ISBLANK(F419))),1,0)</f>
        <v>0</v>
      </c>
      <c r="P419" s="283"/>
      <c r="Q419" s="283"/>
      <c r="R419" s="283"/>
      <c r="S419" s="283"/>
      <c r="T419" s="283"/>
      <c r="U419" s="283"/>
      <c r="V419" s="284"/>
      <c r="W419" s="284"/>
    </row>
    <row r="420" s="43" customFormat="true" ht="15.75" hidden="false" customHeight="false" outlineLevel="0" collapsed="false">
      <c r="A420" s="280"/>
      <c r="B420" s="70"/>
      <c r="C420" s="70"/>
      <c r="D420" s="317" t="n">
        <v>167</v>
      </c>
      <c r="E420" s="322"/>
      <c r="F420" s="319"/>
      <c r="G420" s="319"/>
      <c r="H420" s="320"/>
      <c r="I420" s="320"/>
      <c r="J420" s="298" t="str">
        <f aca="false">IF(AND(L420=1,M420=1),Messages!$A$2,IF(L420=1,Messages!$A$3,IF(N420=1,Messages!$A$5,IF(O420=1,Messages!$A$6,IF(M420=1,Messages!$A$4,"OK")))))</f>
        <v>OK</v>
      </c>
      <c r="K420" s="283" t="str">
        <f aca="false">TEXT(E420,E420)</f>
        <v/>
      </c>
      <c r="L420" s="283" t="str">
        <f aca="false">IF(ISBLANK(E420),"",IF(AND(ISNA(VLOOKUP(E420,'Country &amp; Service Codes'!E:E,1,FALSE())),ISNA(VLOOKUP(K420,'Country &amp; Service Codes'!E:E,1,FALSE()))),1,0))</f>
        <v/>
      </c>
      <c r="M420" s="283" t="str">
        <f aca="false">IF(ISBLANK(F420),"",IF(ISNA(VLOOKUP(UPPER(F420),'Country &amp; Service Codes'!B:B,1,FALSE())),1,0))</f>
        <v/>
      </c>
      <c r="N420" s="283" t="n">
        <f aca="false">IF(AND(OR(E420&lt;&gt;"",F420&lt;&gt;""),AND(ISBLANK(H420),ISBLANK(I420))),1,0)</f>
        <v>0</v>
      </c>
      <c r="O420" s="283" t="n">
        <f aca="false">IF(AND(OR(H420&lt;&gt;"",I420&lt;&gt;""),OR(ISBLANK(E420),ISBLANK(F420))),1,0)</f>
        <v>0</v>
      </c>
      <c r="P420" s="283"/>
      <c r="Q420" s="283"/>
      <c r="R420" s="283"/>
      <c r="S420" s="283"/>
      <c r="T420" s="283"/>
      <c r="U420" s="283"/>
      <c r="V420" s="284"/>
      <c r="W420" s="284"/>
    </row>
    <row r="421" s="43" customFormat="true" ht="15.75" hidden="false" customHeight="false" outlineLevel="0" collapsed="false">
      <c r="A421" s="280"/>
      <c r="B421" s="70"/>
      <c r="C421" s="70"/>
      <c r="D421" s="317" t="n">
        <v>168</v>
      </c>
      <c r="E421" s="322"/>
      <c r="F421" s="319"/>
      <c r="G421" s="319"/>
      <c r="H421" s="320"/>
      <c r="I421" s="320"/>
      <c r="J421" s="298" t="str">
        <f aca="false">IF(AND(L421=1,M421=1),Messages!$A$2,IF(L421=1,Messages!$A$3,IF(N421=1,Messages!$A$5,IF(O421=1,Messages!$A$6,IF(M421=1,Messages!$A$4,"OK")))))</f>
        <v>OK</v>
      </c>
      <c r="K421" s="283" t="str">
        <f aca="false">TEXT(E421,E421)</f>
        <v/>
      </c>
      <c r="L421" s="283" t="str">
        <f aca="false">IF(ISBLANK(E421),"",IF(AND(ISNA(VLOOKUP(E421,'Country &amp; Service Codes'!E:E,1,FALSE())),ISNA(VLOOKUP(K421,'Country &amp; Service Codes'!E:E,1,FALSE()))),1,0))</f>
        <v/>
      </c>
      <c r="M421" s="283" t="str">
        <f aca="false">IF(ISBLANK(F421),"",IF(ISNA(VLOOKUP(UPPER(F421),'Country &amp; Service Codes'!B:B,1,FALSE())),1,0))</f>
        <v/>
      </c>
      <c r="N421" s="283" t="n">
        <f aca="false">IF(AND(OR(E421&lt;&gt;"",F421&lt;&gt;""),AND(ISBLANK(H421),ISBLANK(I421))),1,0)</f>
        <v>0</v>
      </c>
      <c r="O421" s="283" t="n">
        <f aca="false">IF(AND(OR(H421&lt;&gt;"",I421&lt;&gt;""),OR(ISBLANK(E421),ISBLANK(F421))),1,0)</f>
        <v>0</v>
      </c>
      <c r="P421" s="283"/>
      <c r="Q421" s="283"/>
      <c r="R421" s="283"/>
      <c r="S421" s="283"/>
      <c r="T421" s="283"/>
      <c r="U421" s="283"/>
      <c r="V421" s="284"/>
      <c r="W421" s="284"/>
    </row>
    <row r="422" s="43" customFormat="true" ht="15.75" hidden="false" customHeight="false" outlineLevel="0" collapsed="false">
      <c r="A422" s="280"/>
      <c r="B422" s="70"/>
      <c r="C422" s="70"/>
      <c r="D422" s="317" t="n">
        <v>169</v>
      </c>
      <c r="E422" s="322"/>
      <c r="F422" s="319"/>
      <c r="G422" s="319"/>
      <c r="H422" s="320"/>
      <c r="I422" s="320"/>
      <c r="J422" s="298" t="str">
        <f aca="false">IF(AND(L422=1,M422=1),Messages!$A$2,IF(L422=1,Messages!$A$3,IF(N422=1,Messages!$A$5,IF(O422=1,Messages!$A$6,IF(M422=1,Messages!$A$4,"OK")))))</f>
        <v>OK</v>
      </c>
      <c r="K422" s="283" t="str">
        <f aca="false">TEXT(E422,E422)</f>
        <v/>
      </c>
      <c r="L422" s="283" t="str">
        <f aca="false">IF(ISBLANK(E422),"",IF(AND(ISNA(VLOOKUP(E422,'Country &amp; Service Codes'!E:E,1,FALSE())),ISNA(VLOOKUP(K422,'Country &amp; Service Codes'!E:E,1,FALSE()))),1,0))</f>
        <v/>
      </c>
      <c r="M422" s="283" t="str">
        <f aca="false">IF(ISBLANK(F422),"",IF(ISNA(VLOOKUP(UPPER(F422),'Country &amp; Service Codes'!B:B,1,FALSE())),1,0))</f>
        <v/>
      </c>
      <c r="N422" s="283" t="n">
        <f aca="false">IF(AND(OR(E422&lt;&gt;"",F422&lt;&gt;""),AND(ISBLANK(H422),ISBLANK(I422))),1,0)</f>
        <v>0</v>
      </c>
      <c r="O422" s="283" t="n">
        <f aca="false">IF(AND(OR(H422&lt;&gt;"",I422&lt;&gt;""),OR(ISBLANK(E422),ISBLANK(F422))),1,0)</f>
        <v>0</v>
      </c>
      <c r="P422" s="283"/>
      <c r="Q422" s="283"/>
      <c r="R422" s="283"/>
      <c r="S422" s="283"/>
      <c r="T422" s="283"/>
      <c r="U422" s="283"/>
      <c r="V422" s="284"/>
      <c r="W422" s="284"/>
    </row>
    <row r="423" s="43" customFormat="true" ht="15.75" hidden="false" customHeight="false" outlineLevel="0" collapsed="false">
      <c r="A423" s="280"/>
      <c r="B423" s="70"/>
      <c r="C423" s="70"/>
      <c r="D423" s="317" t="n">
        <v>170</v>
      </c>
      <c r="E423" s="322"/>
      <c r="F423" s="319"/>
      <c r="G423" s="319"/>
      <c r="H423" s="320"/>
      <c r="I423" s="320"/>
      <c r="J423" s="298" t="str">
        <f aca="false">IF(AND(L423=1,M423=1),Messages!$A$2,IF(L423=1,Messages!$A$3,IF(N423=1,Messages!$A$5,IF(O423=1,Messages!$A$6,IF(M423=1,Messages!$A$4,"OK")))))</f>
        <v>OK</v>
      </c>
      <c r="K423" s="283" t="str">
        <f aca="false">TEXT(E423,E423)</f>
        <v/>
      </c>
      <c r="L423" s="283" t="str">
        <f aca="false">IF(ISBLANK(E423),"",IF(AND(ISNA(VLOOKUP(E423,'Country &amp; Service Codes'!E:E,1,FALSE())),ISNA(VLOOKUP(K423,'Country &amp; Service Codes'!E:E,1,FALSE()))),1,0))</f>
        <v/>
      </c>
      <c r="M423" s="283" t="str">
        <f aca="false">IF(ISBLANK(F423),"",IF(ISNA(VLOOKUP(UPPER(F423),'Country &amp; Service Codes'!B:B,1,FALSE())),1,0))</f>
        <v/>
      </c>
      <c r="N423" s="283" t="n">
        <f aca="false">IF(AND(OR(E423&lt;&gt;"",F423&lt;&gt;""),AND(ISBLANK(H423),ISBLANK(I423))),1,0)</f>
        <v>0</v>
      </c>
      <c r="O423" s="283" t="n">
        <f aca="false">IF(AND(OR(H423&lt;&gt;"",I423&lt;&gt;""),OR(ISBLANK(E423),ISBLANK(F423))),1,0)</f>
        <v>0</v>
      </c>
      <c r="P423" s="283"/>
      <c r="Q423" s="283"/>
      <c r="R423" s="283"/>
      <c r="S423" s="283"/>
      <c r="T423" s="283"/>
      <c r="U423" s="283"/>
      <c r="V423" s="284"/>
      <c r="W423" s="284"/>
    </row>
    <row r="424" s="43" customFormat="true" ht="15.75" hidden="false" customHeight="false" outlineLevel="0" collapsed="false">
      <c r="A424" s="280"/>
      <c r="B424" s="70"/>
      <c r="C424" s="70"/>
      <c r="D424" s="317" t="n">
        <v>171</v>
      </c>
      <c r="E424" s="322"/>
      <c r="F424" s="319"/>
      <c r="G424" s="319"/>
      <c r="H424" s="320"/>
      <c r="I424" s="320"/>
      <c r="J424" s="298" t="str">
        <f aca="false">IF(AND(L424=1,M424=1),Messages!$A$2,IF(L424=1,Messages!$A$3,IF(N424=1,Messages!$A$5,IF(O424=1,Messages!$A$6,IF(M424=1,Messages!$A$4,"OK")))))</f>
        <v>OK</v>
      </c>
      <c r="K424" s="283" t="str">
        <f aca="false">TEXT(E424,E424)</f>
        <v/>
      </c>
      <c r="L424" s="283" t="str">
        <f aca="false">IF(ISBLANK(E424),"",IF(AND(ISNA(VLOOKUP(E424,'Country &amp; Service Codes'!E:E,1,FALSE())),ISNA(VLOOKUP(K424,'Country &amp; Service Codes'!E:E,1,FALSE()))),1,0))</f>
        <v/>
      </c>
      <c r="M424" s="283" t="str">
        <f aca="false">IF(ISBLANK(F424),"",IF(ISNA(VLOOKUP(UPPER(F424),'Country &amp; Service Codes'!B:B,1,FALSE())),1,0))</f>
        <v/>
      </c>
      <c r="N424" s="283" t="n">
        <f aca="false">IF(AND(OR(E424&lt;&gt;"",F424&lt;&gt;""),AND(ISBLANK(H424),ISBLANK(I424))),1,0)</f>
        <v>0</v>
      </c>
      <c r="O424" s="283" t="n">
        <f aca="false">IF(AND(OR(H424&lt;&gt;"",I424&lt;&gt;""),OR(ISBLANK(E424),ISBLANK(F424))),1,0)</f>
        <v>0</v>
      </c>
      <c r="P424" s="283"/>
      <c r="Q424" s="283"/>
      <c r="R424" s="283"/>
      <c r="S424" s="283"/>
      <c r="T424" s="283"/>
      <c r="U424" s="283"/>
      <c r="V424" s="284"/>
      <c r="W424" s="284"/>
    </row>
    <row r="425" s="43" customFormat="true" ht="15.75" hidden="false" customHeight="false" outlineLevel="0" collapsed="false">
      <c r="A425" s="280"/>
      <c r="B425" s="70"/>
      <c r="C425" s="70"/>
      <c r="D425" s="317" t="n">
        <v>172</v>
      </c>
      <c r="E425" s="322"/>
      <c r="F425" s="319"/>
      <c r="G425" s="319"/>
      <c r="H425" s="320"/>
      <c r="I425" s="320"/>
      <c r="J425" s="298" t="str">
        <f aca="false">IF(AND(L425=1,M425=1),Messages!$A$2,IF(L425=1,Messages!$A$3,IF(N425=1,Messages!$A$5,IF(O425=1,Messages!$A$6,IF(M425=1,Messages!$A$4,"OK")))))</f>
        <v>OK</v>
      </c>
      <c r="K425" s="283" t="str">
        <f aca="false">TEXT(E425,E425)</f>
        <v/>
      </c>
      <c r="L425" s="283" t="str">
        <f aca="false">IF(ISBLANK(E425),"",IF(AND(ISNA(VLOOKUP(E425,'Country &amp; Service Codes'!E:E,1,FALSE())),ISNA(VLOOKUP(K425,'Country &amp; Service Codes'!E:E,1,FALSE()))),1,0))</f>
        <v/>
      </c>
      <c r="M425" s="283" t="str">
        <f aca="false">IF(ISBLANK(F425),"",IF(ISNA(VLOOKUP(UPPER(F425),'Country &amp; Service Codes'!B:B,1,FALSE())),1,0))</f>
        <v/>
      </c>
      <c r="N425" s="283" t="n">
        <f aca="false">IF(AND(OR(E425&lt;&gt;"",F425&lt;&gt;""),AND(ISBLANK(H425),ISBLANK(I425))),1,0)</f>
        <v>0</v>
      </c>
      <c r="O425" s="283" t="n">
        <f aca="false">IF(AND(OR(H425&lt;&gt;"",I425&lt;&gt;""),OR(ISBLANK(E425),ISBLANK(F425))),1,0)</f>
        <v>0</v>
      </c>
      <c r="P425" s="283"/>
      <c r="Q425" s="283"/>
      <c r="R425" s="283"/>
      <c r="S425" s="283"/>
      <c r="T425" s="283"/>
      <c r="U425" s="283"/>
      <c r="V425" s="284"/>
      <c r="W425" s="284"/>
    </row>
    <row r="426" s="43" customFormat="true" ht="15.75" hidden="false" customHeight="false" outlineLevel="0" collapsed="false">
      <c r="A426" s="280"/>
      <c r="B426" s="70"/>
      <c r="C426" s="70"/>
      <c r="D426" s="317" t="n">
        <v>173</v>
      </c>
      <c r="E426" s="322"/>
      <c r="F426" s="319"/>
      <c r="G426" s="319"/>
      <c r="H426" s="320"/>
      <c r="I426" s="320"/>
      <c r="J426" s="298" t="str">
        <f aca="false">IF(AND(L426=1,M426=1),Messages!$A$2,IF(L426=1,Messages!$A$3,IF(N426=1,Messages!$A$5,IF(O426=1,Messages!$A$6,IF(M426=1,Messages!$A$4,"OK")))))</f>
        <v>OK</v>
      </c>
      <c r="K426" s="283" t="str">
        <f aca="false">TEXT(E426,E426)</f>
        <v/>
      </c>
      <c r="L426" s="283" t="str">
        <f aca="false">IF(ISBLANK(E426),"",IF(AND(ISNA(VLOOKUP(E426,'Country &amp; Service Codes'!E:E,1,FALSE())),ISNA(VLOOKUP(K426,'Country &amp; Service Codes'!E:E,1,FALSE()))),1,0))</f>
        <v/>
      </c>
      <c r="M426" s="283" t="str">
        <f aca="false">IF(ISBLANK(F426),"",IF(ISNA(VLOOKUP(UPPER(F426),'Country &amp; Service Codes'!B:B,1,FALSE())),1,0))</f>
        <v/>
      </c>
      <c r="N426" s="283" t="n">
        <f aca="false">IF(AND(OR(E426&lt;&gt;"",F426&lt;&gt;""),AND(ISBLANK(H426),ISBLANK(I426))),1,0)</f>
        <v>0</v>
      </c>
      <c r="O426" s="283" t="n">
        <f aca="false">IF(AND(OR(H426&lt;&gt;"",I426&lt;&gt;""),OR(ISBLANK(E426),ISBLANK(F426))),1,0)</f>
        <v>0</v>
      </c>
      <c r="P426" s="283"/>
      <c r="Q426" s="283"/>
      <c r="R426" s="283"/>
      <c r="S426" s="283"/>
      <c r="T426" s="283"/>
      <c r="U426" s="283"/>
      <c r="V426" s="284"/>
      <c r="W426" s="284"/>
    </row>
    <row r="427" s="43" customFormat="true" ht="15.75" hidden="false" customHeight="false" outlineLevel="0" collapsed="false">
      <c r="A427" s="280"/>
      <c r="B427" s="70"/>
      <c r="C427" s="70"/>
      <c r="D427" s="317" t="n">
        <v>174</v>
      </c>
      <c r="E427" s="322"/>
      <c r="F427" s="319"/>
      <c r="G427" s="319"/>
      <c r="H427" s="320"/>
      <c r="I427" s="320"/>
      <c r="J427" s="298" t="str">
        <f aca="false">IF(AND(L427=1,M427=1),Messages!$A$2,IF(L427=1,Messages!$A$3,IF(N427=1,Messages!$A$5,IF(O427=1,Messages!$A$6,IF(M427=1,Messages!$A$4,"OK")))))</f>
        <v>OK</v>
      </c>
      <c r="K427" s="283" t="str">
        <f aca="false">TEXT(E427,E427)</f>
        <v/>
      </c>
      <c r="L427" s="283" t="str">
        <f aca="false">IF(ISBLANK(E427),"",IF(AND(ISNA(VLOOKUP(E427,'Country &amp; Service Codes'!E:E,1,FALSE())),ISNA(VLOOKUP(K427,'Country &amp; Service Codes'!E:E,1,FALSE()))),1,0))</f>
        <v/>
      </c>
      <c r="M427" s="283" t="str">
        <f aca="false">IF(ISBLANK(F427),"",IF(ISNA(VLOOKUP(UPPER(F427),'Country &amp; Service Codes'!B:B,1,FALSE())),1,0))</f>
        <v/>
      </c>
      <c r="N427" s="283" t="n">
        <f aca="false">IF(AND(OR(E427&lt;&gt;"",F427&lt;&gt;""),AND(ISBLANK(H427),ISBLANK(I427))),1,0)</f>
        <v>0</v>
      </c>
      <c r="O427" s="283" t="n">
        <f aca="false">IF(AND(OR(H427&lt;&gt;"",I427&lt;&gt;""),OR(ISBLANK(E427),ISBLANK(F427))),1,0)</f>
        <v>0</v>
      </c>
      <c r="P427" s="283"/>
      <c r="Q427" s="283"/>
      <c r="R427" s="283"/>
      <c r="S427" s="283"/>
      <c r="T427" s="283"/>
      <c r="U427" s="283"/>
      <c r="V427" s="284"/>
      <c r="W427" s="284"/>
    </row>
    <row r="428" s="43" customFormat="true" ht="15.75" hidden="false" customHeight="false" outlineLevel="0" collapsed="false">
      <c r="A428" s="280"/>
      <c r="B428" s="70"/>
      <c r="C428" s="70"/>
      <c r="D428" s="317" t="n">
        <v>175</v>
      </c>
      <c r="E428" s="322"/>
      <c r="F428" s="319"/>
      <c r="G428" s="319"/>
      <c r="H428" s="320"/>
      <c r="I428" s="320"/>
      <c r="J428" s="298" t="str">
        <f aca="false">IF(AND(L428=1,M428=1),Messages!$A$2,IF(L428=1,Messages!$A$3,IF(N428=1,Messages!$A$5,IF(O428=1,Messages!$A$6,IF(M428=1,Messages!$A$4,"OK")))))</f>
        <v>OK</v>
      </c>
      <c r="K428" s="283" t="str">
        <f aca="false">TEXT(E428,E428)</f>
        <v/>
      </c>
      <c r="L428" s="283" t="str">
        <f aca="false">IF(ISBLANK(E428),"",IF(AND(ISNA(VLOOKUP(E428,'Country &amp; Service Codes'!E:E,1,FALSE())),ISNA(VLOOKUP(K428,'Country &amp; Service Codes'!E:E,1,FALSE()))),1,0))</f>
        <v/>
      </c>
      <c r="M428" s="283" t="str">
        <f aca="false">IF(ISBLANK(F428),"",IF(ISNA(VLOOKUP(UPPER(F428),'Country &amp; Service Codes'!B:B,1,FALSE())),1,0))</f>
        <v/>
      </c>
      <c r="N428" s="283" t="n">
        <f aca="false">IF(AND(OR(E428&lt;&gt;"",F428&lt;&gt;""),AND(ISBLANK(H428),ISBLANK(I428))),1,0)</f>
        <v>0</v>
      </c>
      <c r="O428" s="283" t="n">
        <f aca="false">IF(AND(OR(H428&lt;&gt;"",I428&lt;&gt;""),OR(ISBLANK(E428),ISBLANK(F428))),1,0)</f>
        <v>0</v>
      </c>
      <c r="P428" s="283"/>
      <c r="Q428" s="283"/>
      <c r="R428" s="283"/>
      <c r="S428" s="283"/>
      <c r="T428" s="283"/>
      <c r="U428" s="283"/>
      <c r="V428" s="284"/>
      <c r="W428" s="284"/>
    </row>
    <row r="429" s="43" customFormat="true" ht="15.75" hidden="false" customHeight="false" outlineLevel="0" collapsed="false">
      <c r="A429" s="280"/>
      <c r="B429" s="70"/>
      <c r="C429" s="70"/>
      <c r="D429" s="317" t="n">
        <v>176</v>
      </c>
      <c r="E429" s="322"/>
      <c r="F429" s="319"/>
      <c r="G429" s="319"/>
      <c r="H429" s="320"/>
      <c r="I429" s="320"/>
      <c r="J429" s="298" t="str">
        <f aca="false">IF(AND(L429=1,M429=1),Messages!$A$2,IF(L429=1,Messages!$A$3,IF(N429=1,Messages!$A$5,IF(O429=1,Messages!$A$6,IF(M429=1,Messages!$A$4,"OK")))))</f>
        <v>OK</v>
      </c>
      <c r="K429" s="283" t="str">
        <f aca="false">TEXT(E429,E429)</f>
        <v/>
      </c>
      <c r="L429" s="283" t="str">
        <f aca="false">IF(ISBLANK(E429),"",IF(AND(ISNA(VLOOKUP(E429,'Country &amp; Service Codes'!E:E,1,FALSE())),ISNA(VLOOKUP(K429,'Country &amp; Service Codes'!E:E,1,FALSE()))),1,0))</f>
        <v/>
      </c>
      <c r="M429" s="283" t="str">
        <f aca="false">IF(ISBLANK(F429),"",IF(ISNA(VLOOKUP(UPPER(F429),'Country &amp; Service Codes'!B:B,1,FALSE())),1,0))</f>
        <v/>
      </c>
      <c r="N429" s="283" t="n">
        <f aca="false">IF(AND(OR(E429&lt;&gt;"",F429&lt;&gt;""),AND(ISBLANK(H429),ISBLANK(I429))),1,0)</f>
        <v>0</v>
      </c>
      <c r="O429" s="283" t="n">
        <f aca="false">IF(AND(OR(H429&lt;&gt;"",I429&lt;&gt;""),OR(ISBLANK(E429),ISBLANK(F429))),1,0)</f>
        <v>0</v>
      </c>
      <c r="P429" s="283"/>
      <c r="Q429" s="283"/>
      <c r="R429" s="283"/>
      <c r="S429" s="283"/>
      <c r="T429" s="283"/>
      <c r="U429" s="283"/>
      <c r="V429" s="284"/>
      <c r="W429" s="284"/>
    </row>
    <row r="430" s="43" customFormat="true" ht="15.75" hidden="false" customHeight="false" outlineLevel="0" collapsed="false">
      <c r="A430" s="280"/>
      <c r="B430" s="70"/>
      <c r="C430" s="70"/>
      <c r="D430" s="317" t="n">
        <v>177</v>
      </c>
      <c r="E430" s="322"/>
      <c r="F430" s="319"/>
      <c r="G430" s="319"/>
      <c r="H430" s="320"/>
      <c r="I430" s="320"/>
      <c r="J430" s="298" t="str">
        <f aca="false">IF(AND(L430=1,M430=1),Messages!$A$2,IF(L430=1,Messages!$A$3,IF(N430=1,Messages!$A$5,IF(O430=1,Messages!$A$6,IF(M430=1,Messages!$A$4,"OK")))))</f>
        <v>OK</v>
      </c>
      <c r="K430" s="283" t="str">
        <f aca="false">TEXT(E430,E430)</f>
        <v/>
      </c>
      <c r="L430" s="283" t="str">
        <f aca="false">IF(ISBLANK(E430),"",IF(AND(ISNA(VLOOKUP(E430,'Country &amp; Service Codes'!E:E,1,FALSE())),ISNA(VLOOKUP(K430,'Country &amp; Service Codes'!E:E,1,FALSE()))),1,0))</f>
        <v/>
      </c>
      <c r="M430" s="283" t="str">
        <f aca="false">IF(ISBLANK(F430),"",IF(ISNA(VLOOKUP(UPPER(F430),'Country &amp; Service Codes'!B:B,1,FALSE())),1,0))</f>
        <v/>
      </c>
      <c r="N430" s="283" t="n">
        <f aca="false">IF(AND(OR(E430&lt;&gt;"",F430&lt;&gt;""),AND(ISBLANK(H430),ISBLANK(I430))),1,0)</f>
        <v>0</v>
      </c>
      <c r="O430" s="283" t="n">
        <f aca="false">IF(AND(OR(H430&lt;&gt;"",I430&lt;&gt;""),OR(ISBLANK(E430),ISBLANK(F430))),1,0)</f>
        <v>0</v>
      </c>
      <c r="P430" s="283"/>
      <c r="Q430" s="283"/>
      <c r="R430" s="283"/>
      <c r="S430" s="283"/>
      <c r="T430" s="283"/>
      <c r="U430" s="283"/>
      <c r="V430" s="284"/>
      <c r="W430" s="284"/>
    </row>
    <row r="431" s="43" customFormat="true" ht="15.75" hidden="false" customHeight="false" outlineLevel="0" collapsed="false">
      <c r="A431" s="280"/>
      <c r="B431" s="70"/>
      <c r="C431" s="70"/>
      <c r="D431" s="317" t="n">
        <v>178</v>
      </c>
      <c r="E431" s="322"/>
      <c r="F431" s="319"/>
      <c r="G431" s="319"/>
      <c r="H431" s="320"/>
      <c r="I431" s="320"/>
      <c r="J431" s="298" t="str">
        <f aca="false">IF(AND(L431=1,M431=1),Messages!$A$2,IF(L431=1,Messages!$A$3,IF(N431=1,Messages!$A$5,IF(O431=1,Messages!$A$6,IF(M431=1,Messages!$A$4,"OK")))))</f>
        <v>OK</v>
      </c>
      <c r="K431" s="283" t="str">
        <f aca="false">TEXT(E431,E431)</f>
        <v/>
      </c>
      <c r="L431" s="283" t="str">
        <f aca="false">IF(ISBLANK(E431),"",IF(AND(ISNA(VLOOKUP(E431,'Country &amp; Service Codes'!E:E,1,FALSE())),ISNA(VLOOKUP(K431,'Country &amp; Service Codes'!E:E,1,FALSE()))),1,0))</f>
        <v/>
      </c>
      <c r="M431" s="283" t="str">
        <f aca="false">IF(ISBLANK(F431),"",IF(ISNA(VLOOKUP(UPPER(F431),'Country &amp; Service Codes'!B:B,1,FALSE())),1,0))</f>
        <v/>
      </c>
      <c r="N431" s="283" t="n">
        <f aca="false">IF(AND(OR(E431&lt;&gt;"",F431&lt;&gt;""),AND(ISBLANK(H431),ISBLANK(I431))),1,0)</f>
        <v>0</v>
      </c>
      <c r="O431" s="283" t="n">
        <f aca="false">IF(AND(OR(H431&lt;&gt;"",I431&lt;&gt;""),OR(ISBLANK(E431),ISBLANK(F431))),1,0)</f>
        <v>0</v>
      </c>
      <c r="P431" s="283"/>
      <c r="Q431" s="283"/>
      <c r="R431" s="283"/>
      <c r="S431" s="283"/>
      <c r="T431" s="283"/>
      <c r="U431" s="283"/>
      <c r="V431" s="284"/>
      <c r="W431" s="284"/>
    </row>
    <row r="432" s="43" customFormat="true" ht="15.75" hidden="false" customHeight="false" outlineLevel="0" collapsed="false">
      <c r="A432" s="280"/>
      <c r="B432" s="70"/>
      <c r="C432" s="70"/>
      <c r="D432" s="317" t="n">
        <v>179</v>
      </c>
      <c r="E432" s="322"/>
      <c r="F432" s="319"/>
      <c r="G432" s="319"/>
      <c r="H432" s="320"/>
      <c r="I432" s="320"/>
      <c r="J432" s="298" t="str">
        <f aca="false">IF(AND(L432=1,M432=1),Messages!$A$2,IF(L432=1,Messages!$A$3,IF(N432=1,Messages!$A$5,IF(O432=1,Messages!$A$6,IF(M432=1,Messages!$A$4,"OK")))))</f>
        <v>OK</v>
      </c>
      <c r="K432" s="283" t="str">
        <f aca="false">TEXT(E432,E432)</f>
        <v/>
      </c>
      <c r="L432" s="283" t="str">
        <f aca="false">IF(ISBLANK(E432),"",IF(AND(ISNA(VLOOKUP(E432,'Country &amp; Service Codes'!E:E,1,FALSE())),ISNA(VLOOKUP(K432,'Country &amp; Service Codes'!E:E,1,FALSE()))),1,0))</f>
        <v/>
      </c>
      <c r="M432" s="283" t="str">
        <f aca="false">IF(ISBLANK(F432),"",IF(ISNA(VLOOKUP(UPPER(F432),'Country &amp; Service Codes'!B:B,1,FALSE())),1,0))</f>
        <v/>
      </c>
      <c r="N432" s="283" t="n">
        <f aca="false">IF(AND(OR(E432&lt;&gt;"",F432&lt;&gt;""),AND(ISBLANK(H432),ISBLANK(I432))),1,0)</f>
        <v>0</v>
      </c>
      <c r="O432" s="283" t="n">
        <f aca="false">IF(AND(OR(H432&lt;&gt;"",I432&lt;&gt;""),OR(ISBLANK(E432),ISBLANK(F432))),1,0)</f>
        <v>0</v>
      </c>
      <c r="P432" s="283"/>
      <c r="Q432" s="283"/>
      <c r="R432" s="283"/>
      <c r="S432" s="283"/>
      <c r="T432" s="283"/>
      <c r="U432" s="283"/>
      <c r="V432" s="284"/>
      <c r="W432" s="284"/>
    </row>
    <row r="433" s="43" customFormat="true" ht="15.75" hidden="false" customHeight="false" outlineLevel="0" collapsed="false">
      <c r="A433" s="280"/>
      <c r="B433" s="70"/>
      <c r="C433" s="70"/>
      <c r="D433" s="317" t="n">
        <v>180</v>
      </c>
      <c r="E433" s="322"/>
      <c r="F433" s="319"/>
      <c r="G433" s="319"/>
      <c r="H433" s="320"/>
      <c r="I433" s="320"/>
      <c r="J433" s="298" t="str">
        <f aca="false">IF(AND(L433=1,M433=1),Messages!$A$2,IF(L433=1,Messages!$A$3,IF(N433=1,Messages!$A$5,IF(O433=1,Messages!$A$6,IF(M433=1,Messages!$A$4,"OK")))))</f>
        <v>OK</v>
      </c>
      <c r="K433" s="283" t="str">
        <f aca="false">TEXT(E433,E433)</f>
        <v/>
      </c>
      <c r="L433" s="283" t="str">
        <f aca="false">IF(ISBLANK(E433),"",IF(AND(ISNA(VLOOKUP(E433,'Country &amp; Service Codes'!E:E,1,FALSE())),ISNA(VLOOKUP(K433,'Country &amp; Service Codes'!E:E,1,FALSE()))),1,0))</f>
        <v/>
      </c>
      <c r="M433" s="283" t="str">
        <f aca="false">IF(ISBLANK(F433),"",IF(ISNA(VLOOKUP(UPPER(F433),'Country &amp; Service Codes'!B:B,1,FALSE())),1,0))</f>
        <v/>
      </c>
      <c r="N433" s="283" t="n">
        <f aca="false">IF(AND(OR(E433&lt;&gt;"",F433&lt;&gt;""),AND(ISBLANK(H433),ISBLANK(I433))),1,0)</f>
        <v>0</v>
      </c>
      <c r="O433" s="283" t="n">
        <f aca="false">IF(AND(OR(H433&lt;&gt;"",I433&lt;&gt;""),OR(ISBLANK(E433),ISBLANK(F433))),1,0)</f>
        <v>0</v>
      </c>
      <c r="P433" s="283"/>
      <c r="Q433" s="283"/>
      <c r="R433" s="283"/>
      <c r="S433" s="283"/>
      <c r="T433" s="283"/>
      <c r="U433" s="283"/>
      <c r="V433" s="284"/>
      <c r="W433" s="284"/>
    </row>
    <row r="434" s="43" customFormat="true" ht="15.75" hidden="false" customHeight="false" outlineLevel="0" collapsed="false">
      <c r="A434" s="280"/>
      <c r="B434" s="70"/>
      <c r="C434" s="70"/>
      <c r="D434" s="317" t="n">
        <v>181</v>
      </c>
      <c r="E434" s="322"/>
      <c r="F434" s="319"/>
      <c r="G434" s="319"/>
      <c r="H434" s="320"/>
      <c r="I434" s="320"/>
      <c r="J434" s="298" t="str">
        <f aca="false">IF(AND(L434=1,M434=1),Messages!$A$2,IF(L434=1,Messages!$A$3,IF(N434=1,Messages!$A$5,IF(O434=1,Messages!$A$6,IF(M434=1,Messages!$A$4,"OK")))))</f>
        <v>OK</v>
      </c>
      <c r="K434" s="283" t="str">
        <f aca="false">TEXT(E434,E434)</f>
        <v/>
      </c>
      <c r="L434" s="283" t="str">
        <f aca="false">IF(ISBLANK(E434),"",IF(AND(ISNA(VLOOKUP(E434,'Country &amp; Service Codes'!E:E,1,FALSE())),ISNA(VLOOKUP(K434,'Country &amp; Service Codes'!E:E,1,FALSE()))),1,0))</f>
        <v/>
      </c>
      <c r="M434" s="283" t="str">
        <f aca="false">IF(ISBLANK(F434),"",IF(ISNA(VLOOKUP(UPPER(F434),'Country &amp; Service Codes'!B:B,1,FALSE())),1,0))</f>
        <v/>
      </c>
      <c r="N434" s="283" t="n">
        <f aca="false">IF(AND(OR(E434&lt;&gt;"",F434&lt;&gt;""),AND(ISBLANK(H434),ISBLANK(I434))),1,0)</f>
        <v>0</v>
      </c>
      <c r="O434" s="283" t="n">
        <f aca="false">IF(AND(OR(H434&lt;&gt;"",I434&lt;&gt;""),OR(ISBLANK(E434),ISBLANK(F434))),1,0)</f>
        <v>0</v>
      </c>
      <c r="P434" s="283"/>
      <c r="Q434" s="283"/>
      <c r="R434" s="283"/>
      <c r="S434" s="283"/>
      <c r="T434" s="283"/>
      <c r="U434" s="283"/>
      <c r="V434" s="284"/>
      <c r="W434" s="284"/>
    </row>
    <row r="435" s="43" customFormat="true" ht="15.75" hidden="false" customHeight="false" outlineLevel="0" collapsed="false">
      <c r="A435" s="280"/>
      <c r="B435" s="70"/>
      <c r="C435" s="70"/>
      <c r="D435" s="317" t="n">
        <v>182</v>
      </c>
      <c r="E435" s="322"/>
      <c r="F435" s="319"/>
      <c r="G435" s="319"/>
      <c r="H435" s="320"/>
      <c r="I435" s="320"/>
      <c r="J435" s="298" t="str">
        <f aca="false">IF(AND(L435=1,M435=1),Messages!$A$2,IF(L435=1,Messages!$A$3,IF(N435=1,Messages!$A$5,IF(O435=1,Messages!$A$6,IF(M435=1,Messages!$A$4,"OK")))))</f>
        <v>OK</v>
      </c>
      <c r="K435" s="283" t="str">
        <f aca="false">TEXT(E435,E435)</f>
        <v/>
      </c>
      <c r="L435" s="283" t="str">
        <f aca="false">IF(ISBLANK(E435),"",IF(AND(ISNA(VLOOKUP(E435,'Country &amp; Service Codes'!E:E,1,FALSE())),ISNA(VLOOKUP(K435,'Country &amp; Service Codes'!E:E,1,FALSE()))),1,0))</f>
        <v/>
      </c>
      <c r="M435" s="283" t="str">
        <f aca="false">IF(ISBLANK(F435),"",IF(ISNA(VLOOKUP(UPPER(F435),'Country &amp; Service Codes'!B:B,1,FALSE())),1,0))</f>
        <v/>
      </c>
      <c r="N435" s="283" t="n">
        <f aca="false">IF(AND(OR(E435&lt;&gt;"",F435&lt;&gt;""),AND(ISBLANK(H435),ISBLANK(I435))),1,0)</f>
        <v>0</v>
      </c>
      <c r="O435" s="283" t="n">
        <f aca="false">IF(AND(OR(H435&lt;&gt;"",I435&lt;&gt;""),OR(ISBLANK(E435),ISBLANK(F435))),1,0)</f>
        <v>0</v>
      </c>
      <c r="P435" s="283"/>
      <c r="Q435" s="283"/>
      <c r="R435" s="283"/>
      <c r="S435" s="283"/>
      <c r="T435" s="283"/>
      <c r="U435" s="283"/>
      <c r="V435" s="284"/>
      <c r="W435" s="284"/>
    </row>
    <row r="436" s="43" customFormat="true" ht="15.75" hidden="false" customHeight="false" outlineLevel="0" collapsed="false">
      <c r="A436" s="280"/>
      <c r="B436" s="70"/>
      <c r="C436" s="70"/>
      <c r="D436" s="317" t="n">
        <v>183</v>
      </c>
      <c r="E436" s="322"/>
      <c r="F436" s="319"/>
      <c r="G436" s="319"/>
      <c r="H436" s="320"/>
      <c r="I436" s="320"/>
      <c r="J436" s="298" t="str">
        <f aca="false">IF(AND(L436=1,M436=1),Messages!$A$2,IF(L436=1,Messages!$A$3,IF(N436=1,Messages!$A$5,IF(O436=1,Messages!$A$6,IF(M436=1,Messages!$A$4,"OK")))))</f>
        <v>OK</v>
      </c>
      <c r="K436" s="283" t="str">
        <f aca="false">TEXT(E436,E436)</f>
        <v/>
      </c>
      <c r="L436" s="283" t="str">
        <f aca="false">IF(ISBLANK(E436),"",IF(AND(ISNA(VLOOKUP(E436,'Country &amp; Service Codes'!E:E,1,FALSE())),ISNA(VLOOKUP(K436,'Country &amp; Service Codes'!E:E,1,FALSE()))),1,0))</f>
        <v/>
      </c>
      <c r="M436" s="283" t="str">
        <f aca="false">IF(ISBLANK(F436),"",IF(ISNA(VLOOKUP(UPPER(F436),'Country &amp; Service Codes'!B:B,1,FALSE())),1,0))</f>
        <v/>
      </c>
      <c r="N436" s="283" t="n">
        <f aca="false">IF(AND(OR(E436&lt;&gt;"",F436&lt;&gt;""),AND(ISBLANK(H436),ISBLANK(I436))),1,0)</f>
        <v>0</v>
      </c>
      <c r="O436" s="283" t="n">
        <f aca="false">IF(AND(OR(H436&lt;&gt;"",I436&lt;&gt;""),OR(ISBLANK(E436),ISBLANK(F436))),1,0)</f>
        <v>0</v>
      </c>
      <c r="P436" s="283"/>
      <c r="Q436" s="283"/>
      <c r="R436" s="283"/>
      <c r="S436" s="283"/>
      <c r="T436" s="283"/>
      <c r="U436" s="283"/>
      <c r="V436" s="284"/>
      <c r="W436" s="284"/>
    </row>
    <row r="437" s="43" customFormat="true" ht="15.75" hidden="false" customHeight="false" outlineLevel="0" collapsed="false">
      <c r="A437" s="280"/>
      <c r="B437" s="70"/>
      <c r="C437" s="70"/>
      <c r="D437" s="317" t="n">
        <v>184</v>
      </c>
      <c r="E437" s="322"/>
      <c r="F437" s="319"/>
      <c r="G437" s="319"/>
      <c r="H437" s="320"/>
      <c r="I437" s="320"/>
      <c r="J437" s="298" t="str">
        <f aca="false">IF(AND(L437=1,M437=1),Messages!$A$2,IF(L437=1,Messages!$A$3,IF(N437=1,Messages!$A$5,IF(O437=1,Messages!$A$6,IF(M437=1,Messages!$A$4,"OK")))))</f>
        <v>OK</v>
      </c>
      <c r="K437" s="283" t="str">
        <f aca="false">TEXT(E437,E437)</f>
        <v/>
      </c>
      <c r="L437" s="283" t="str">
        <f aca="false">IF(ISBLANK(E437),"",IF(AND(ISNA(VLOOKUP(E437,'Country &amp; Service Codes'!E:E,1,FALSE())),ISNA(VLOOKUP(K437,'Country &amp; Service Codes'!E:E,1,FALSE()))),1,0))</f>
        <v/>
      </c>
      <c r="M437" s="283" t="str">
        <f aca="false">IF(ISBLANK(F437),"",IF(ISNA(VLOOKUP(UPPER(F437),'Country &amp; Service Codes'!B:B,1,FALSE())),1,0))</f>
        <v/>
      </c>
      <c r="N437" s="283" t="n">
        <f aca="false">IF(AND(OR(E437&lt;&gt;"",F437&lt;&gt;""),AND(ISBLANK(H437),ISBLANK(I437))),1,0)</f>
        <v>0</v>
      </c>
      <c r="O437" s="283" t="n">
        <f aca="false">IF(AND(OR(H437&lt;&gt;"",I437&lt;&gt;""),OR(ISBLANK(E437),ISBLANK(F437))),1,0)</f>
        <v>0</v>
      </c>
      <c r="P437" s="283"/>
      <c r="Q437" s="283"/>
      <c r="R437" s="283"/>
      <c r="S437" s="283"/>
      <c r="T437" s="283"/>
      <c r="U437" s="283"/>
      <c r="V437" s="284"/>
      <c r="W437" s="284"/>
    </row>
    <row r="438" s="43" customFormat="true" ht="15.75" hidden="false" customHeight="false" outlineLevel="0" collapsed="false">
      <c r="A438" s="280"/>
      <c r="B438" s="70"/>
      <c r="C438" s="70"/>
      <c r="D438" s="317" t="n">
        <v>185</v>
      </c>
      <c r="E438" s="322"/>
      <c r="F438" s="319"/>
      <c r="G438" s="319"/>
      <c r="H438" s="320"/>
      <c r="I438" s="320"/>
      <c r="J438" s="298" t="str">
        <f aca="false">IF(AND(L438=1,M438=1),Messages!$A$2,IF(L438=1,Messages!$A$3,IF(N438=1,Messages!$A$5,IF(O438=1,Messages!$A$6,IF(M438=1,Messages!$A$4,"OK")))))</f>
        <v>OK</v>
      </c>
      <c r="K438" s="283" t="str">
        <f aca="false">TEXT(E438,E438)</f>
        <v/>
      </c>
      <c r="L438" s="283" t="str">
        <f aca="false">IF(ISBLANK(E438),"",IF(AND(ISNA(VLOOKUP(E438,'Country &amp; Service Codes'!E:E,1,FALSE())),ISNA(VLOOKUP(K438,'Country &amp; Service Codes'!E:E,1,FALSE()))),1,0))</f>
        <v/>
      </c>
      <c r="M438" s="283" t="str">
        <f aca="false">IF(ISBLANK(F438),"",IF(ISNA(VLOOKUP(UPPER(F438),'Country &amp; Service Codes'!B:B,1,FALSE())),1,0))</f>
        <v/>
      </c>
      <c r="N438" s="283" t="n">
        <f aca="false">IF(AND(OR(E438&lt;&gt;"",F438&lt;&gt;""),AND(ISBLANK(H438),ISBLANK(I438))),1,0)</f>
        <v>0</v>
      </c>
      <c r="O438" s="283" t="n">
        <f aca="false">IF(AND(OR(H438&lt;&gt;"",I438&lt;&gt;""),OR(ISBLANK(E438),ISBLANK(F438))),1,0)</f>
        <v>0</v>
      </c>
      <c r="P438" s="283"/>
      <c r="Q438" s="283"/>
      <c r="R438" s="283"/>
      <c r="S438" s="283"/>
      <c r="T438" s="283"/>
      <c r="U438" s="283"/>
      <c r="V438" s="284"/>
      <c r="W438" s="284"/>
    </row>
    <row r="439" s="43" customFormat="true" ht="15.75" hidden="false" customHeight="false" outlineLevel="0" collapsed="false">
      <c r="A439" s="280"/>
      <c r="B439" s="70"/>
      <c r="C439" s="70"/>
      <c r="D439" s="317" t="n">
        <v>186</v>
      </c>
      <c r="E439" s="322"/>
      <c r="F439" s="319"/>
      <c r="G439" s="319"/>
      <c r="H439" s="320"/>
      <c r="I439" s="320"/>
      <c r="J439" s="298" t="str">
        <f aca="false">IF(AND(L439=1,M439=1),Messages!$A$2,IF(L439=1,Messages!$A$3,IF(N439=1,Messages!$A$5,IF(O439=1,Messages!$A$6,IF(M439=1,Messages!$A$4,"OK")))))</f>
        <v>OK</v>
      </c>
      <c r="K439" s="283" t="str">
        <f aca="false">TEXT(E439,E439)</f>
        <v/>
      </c>
      <c r="L439" s="283" t="str">
        <f aca="false">IF(ISBLANK(E439),"",IF(AND(ISNA(VLOOKUP(E439,'Country &amp; Service Codes'!E:E,1,FALSE())),ISNA(VLOOKUP(K439,'Country &amp; Service Codes'!E:E,1,FALSE()))),1,0))</f>
        <v/>
      </c>
      <c r="M439" s="283" t="str">
        <f aca="false">IF(ISBLANK(F439),"",IF(ISNA(VLOOKUP(UPPER(F439),'Country &amp; Service Codes'!B:B,1,FALSE())),1,0))</f>
        <v/>
      </c>
      <c r="N439" s="283" t="n">
        <f aca="false">IF(AND(OR(E439&lt;&gt;"",F439&lt;&gt;""),AND(ISBLANK(H439),ISBLANK(I439))),1,0)</f>
        <v>0</v>
      </c>
      <c r="O439" s="283" t="n">
        <f aca="false">IF(AND(OR(H439&lt;&gt;"",I439&lt;&gt;""),OR(ISBLANK(E439),ISBLANK(F439))),1,0)</f>
        <v>0</v>
      </c>
      <c r="P439" s="283"/>
      <c r="Q439" s="283"/>
      <c r="R439" s="283"/>
      <c r="S439" s="283"/>
      <c r="T439" s="283"/>
      <c r="U439" s="283"/>
      <c r="V439" s="284"/>
      <c r="W439" s="284"/>
    </row>
    <row r="440" s="43" customFormat="true" ht="15.75" hidden="false" customHeight="false" outlineLevel="0" collapsed="false">
      <c r="A440" s="280"/>
      <c r="B440" s="70"/>
      <c r="C440" s="70"/>
      <c r="D440" s="317" t="n">
        <v>187</v>
      </c>
      <c r="E440" s="322"/>
      <c r="F440" s="319"/>
      <c r="G440" s="319"/>
      <c r="H440" s="320"/>
      <c r="I440" s="320"/>
      <c r="J440" s="298" t="str">
        <f aca="false">IF(AND(L440=1,M440=1),Messages!$A$2,IF(L440=1,Messages!$A$3,IF(N440=1,Messages!$A$5,IF(O440=1,Messages!$A$6,IF(M440=1,Messages!$A$4,"OK")))))</f>
        <v>OK</v>
      </c>
      <c r="K440" s="283" t="str">
        <f aca="false">TEXT(E440,E440)</f>
        <v/>
      </c>
      <c r="L440" s="283" t="str">
        <f aca="false">IF(ISBLANK(E440),"",IF(AND(ISNA(VLOOKUP(E440,'Country &amp; Service Codes'!E:E,1,FALSE())),ISNA(VLOOKUP(K440,'Country &amp; Service Codes'!E:E,1,FALSE()))),1,0))</f>
        <v/>
      </c>
      <c r="M440" s="283" t="str">
        <f aca="false">IF(ISBLANK(F440),"",IF(ISNA(VLOOKUP(UPPER(F440),'Country &amp; Service Codes'!B:B,1,FALSE())),1,0))</f>
        <v/>
      </c>
      <c r="N440" s="283" t="n">
        <f aca="false">IF(AND(OR(E440&lt;&gt;"",F440&lt;&gt;""),AND(ISBLANK(H440),ISBLANK(I440))),1,0)</f>
        <v>0</v>
      </c>
      <c r="O440" s="283" t="n">
        <f aca="false">IF(AND(OR(H440&lt;&gt;"",I440&lt;&gt;""),OR(ISBLANK(E440),ISBLANK(F440))),1,0)</f>
        <v>0</v>
      </c>
      <c r="P440" s="283"/>
      <c r="Q440" s="283"/>
      <c r="R440" s="283"/>
      <c r="S440" s="283"/>
      <c r="T440" s="283"/>
      <c r="U440" s="283"/>
      <c r="V440" s="284"/>
      <c r="W440" s="284"/>
    </row>
    <row r="441" s="43" customFormat="true" ht="15.75" hidden="false" customHeight="false" outlineLevel="0" collapsed="false">
      <c r="A441" s="280"/>
      <c r="B441" s="70"/>
      <c r="C441" s="70"/>
      <c r="D441" s="317" t="n">
        <v>188</v>
      </c>
      <c r="E441" s="322"/>
      <c r="F441" s="319"/>
      <c r="G441" s="319"/>
      <c r="H441" s="320"/>
      <c r="I441" s="320"/>
      <c r="J441" s="298" t="str">
        <f aca="false">IF(AND(L441=1,M441=1),Messages!$A$2,IF(L441=1,Messages!$A$3,IF(N441=1,Messages!$A$5,IF(O441=1,Messages!$A$6,IF(M441=1,Messages!$A$4,"OK")))))</f>
        <v>OK</v>
      </c>
      <c r="K441" s="283" t="str">
        <f aca="false">TEXT(E441,E441)</f>
        <v/>
      </c>
      <c r="L441" s="283" t="str">
        <f aca="false">IF(ISBLANK(E441),"",IF(AND(ISNA(VLOOKUP(E441,'Country &amp; Service Codes'!E:E,1,FALSE())),ISNA(VLOOKUP(K441,'Country &amp; Service Codes'!E:E,1,FALSE()))),1,0))</f>
        <v/>
      </c>
      <c r="M441" s="283" t="str">
        <f aca="false">IF(ISBLANK(F441),"",IF(ISNA(VLOOKUP(UPPER(F441),'Country &amp; Service Codes'!B:B,1,FALSE())),1,0))</f>
        <v/>
      </c>
      <c r="N441" s="283" t="n">
        <f aca="false">IF(AND(OR(E441&lt;&gt;"",F441&lt;&gt;""),AND(ISBLANK(H441),ISBLANK(I441))),1,0)</f>
        <v>0</v>
      </c>
      <c r="O441" s="283" t="n">
        <f aca="false">IF(AND(OR(H441&lt;&gt;"",I441&lt;&gt;""),OR(ISBLANK(E441),ISBLANK(F441))),1,0)</f>
        <v>0</v>
      </c>
      <c r="P441" s="283"/>
      <c r="Q441" s="283"/>
      <c r="R441" s="283"/>
      <c r="S441" s="283"/>
      <c r="T441" s="283"/>
      <c r="U441" s="283"/>
      <c r="V441" s="284"/>
      <c r="W441" s="284"/>
    </row>
    <row r="442" s="43" customFormat="true" ht="15.75" hidden="false" customHeight="false" outlineLevel="0" collapsed="false">
      <c r="A442" s="280"/>
      <c r="B442" s="70"/>
      <c r="C442" s="70"/>
      <c r="D442" s="317" t="n">
        <v>189</v>
      </c>
      <c r="E442" s="322"/>
      <c r="F442" s="319"/>
      <c r="G442" s="319"/>
      <c r="H442" s="320"/>
      <c r="I442" s="320"/>
      <c r="J442" s="298" t="str">
        <f aca="false">IF(AND(L442=1,M442=1),Messages!$A$2,IF(L442=1,Messages!$A$3,IF(N442=1,Messages!$A$5,IF(O442=1,Messages!$A$6,IF(M442=1,Messages!$A$4,"OK")))))</f>
        <v>OK</v>
      </c>
      <c r="K442" s="283" t="str">
        <f aca="false">TEXT(E442,E442)</f>
        <v/>
      </c>
      <c r="L442" s="283" t="str">
        <f aca="false">IF(ISBLANK(E442),"",IF(AND(ISNA(VLOOKUP(E442,'Country &amp; Service Codes'!E:E,1,FALSE())),ISNA(VLOOKUP(K442,'Country &amp; Service Codes'!E:E,1,FALSE()))),1,0))</f>
        <v/>
      </c>
      <c r="M442" s="283" t="str">
        <f aca="false">IF(ISBLANK(F442),"",IF(ISNA(VLOOKUP(UPPER(F442),'Country &amp; Service Codes'!B:B,1,FALSE())),1,0))</f>
        <v/>
      </c>
      <c r="N442" s="283" t="n">
        <f aca="false">IF(AND(OR(E442&lt;&gt;"",F442&lt;&gt;""),AND(ISBLANK(H442),ISBLANK(I442))),1,0)</f>
        <v>0</v>
      </c>
      <c r="O442" s="283" t="n">
        <f aca="false">IF(AND(OR(H442&lt;&gt;"",I442&lt;&gt;""),OR(ISBLANK(E442),ISBLANK(F442))),1,0)</f>
        <v>0</v>
      </c>
      <c r="P442" s="283"/>
      <c r="Q442" s="283"/>
      <c r="R442" s="283"/>
      <c r="S442" s="283"/>
      <c r="T442" s="283"/>
      <c r="U442" s="283"/>
      <c r="V442" s="284"/>
      <c r="W442" s="284"/>
    </row>
    <row r="443" s="43" customFormat="true" ht="15.75" hidden="false" customHeight="false" outlineLevel="0" collapsed="false">
      <c r="A443" s="280"/>
      <c r="B443" s="70"/>
      <c r="C443" s="70"/>
      <c r="D443" s="317" t="n">
        <v>190</v>
      </c>
      <c r="E443" s="322"/>
      <c r="F443" s="319"/>
      <c r="G443" s="319"/>
      <c r="H443" s="320"/>
      <c r="I443" s="320"/>
      <c r="J443" s="298" t="str">
        <f aca="false">IF(AND(L443=1,M443=1),Messages!$A$2,IF(L443=1,Messages!$A$3,IF(N443=1,Messages!$A$5,IF(O443=1,Messages!$A$6,IF(M443=1,Messages!$A$4,"OK")))))</f>
        <v>OK</v>
      </c>
      <c r="K443" s="283" t="str">
        <f aca="false">TEXT(E443,E443)</f>
        <v/>
      </c>
      <c r="L443" s="283" t="str">
        <f aca="false">IF(ISBLANK(E443),"",IF(AND(ISNA(VLOOKUP(E443,'Country &amp; Service Codes'!E:E,1,FALSE())),ISNA(VLOOKUP(K443,'Country &amp; Service Codes'!E:E,1,FALSE()))),1,0))</f>
        <v/>
      </c>
      <c r="M443" s="283" t="str">
        <f aca="false">IF(ISBLANK(F443),"",IF(ISNA(VLOOKUP(UPPER(F443),'Country &amp; Service Codes'!B:B,1,FALSE())),1,0))</f>
        <v/>
      </c>
      <c r="N443" s="283" t="n">
        <f aca="false">IF(AND(OR(E443&lt;&gt;"",F443&lt;&gt;""),AND(ISBLANK(H443),ISBLANK(I443))),1,0)</f>
        <v>0</v>
      </c>
      <c r="O443" s="283" t="n">
        <f aca="false">IF(AND(OR(H443&lt;&gt;"",I443&lt;&gt;""),OR(ISBLANK(E443),ISBLANK(F443))),1,0)</f>
        <v>0</v>
      </c>
      <c r="P443" s="283"/>
      <c r="Q443" s="283"/>
      <c r="R443" s="283"/>
      <c r="S443" s="283"/>
      <c r="T443" s="283"/>
      <c r="U443" s="283"/>
      <c r="V443" s="284"/>
      <c r="W443" s="284"/>
    </row>
    <row r="444" s="43" customFormat="true" ht="15.75" hidden="false" customHeight="false" outlineLevel="0" collapsed="false">
      <c r="A444" s="280"/>
      <c r="B444" s="70"/>
      <c r="C444" s="70"/>
      <c r="D444" s="317" t="n">
        <v>191</v>
      </c>
      <c r="E444" s="322"/>
      <c r="F444" s="319"/>
      <c r="G444" s="319"/>
      <c r="H444" s="320"/>
      <c r="I444" s="320"/>
      <c r="J444" s="298" t="str">
        <f aca="false">IF(AND(L444=1,M444=1),Messages!$A$2,IF(L444=1,Messages!$A$3,IF(N444=1,Messages!$A$5,IF(O444=1,Messages!$A$6,IF(M444=1,Messages!$A$4,"OK")))))</f>
        <v>OK</v>
      </c>
      <c r="K444" s="283" t="str">
        <f aca="false">TEXT(E444,E444)</f>
        <v/>
      </c>
      <c r="L444" s="283" t="str">
        <f aca="false">IF(ISBLANK(E444),"",IF(AND(ISNA(VLOOKUP(E444,'Country &amp; Service Codes'!E:E,1,FALSE())),ISNA(VLOOKUP(K444,'Country &amp; Service Codes'!E:E,1,FALSE()))),1,0))</f>
        <v/>
      </c>
      <c r="M444" s="283" t="str">
        <f aca="false">IF(ISBLANK(F444),"",IF(ISNA(VLOOKUP(UPPER(F444),'Country &amp; Service Codes'!B:B,1,FALSE())),1,0))</f>
        <v/>
      </c>
      <c r="N444" s="283" t="n">
        <f aca="false">IF(AND(OR(E444&lt;&gt;"",F444&lt;&gt;""),AND(ISBLANK(H444),ISBLANK(I444))),1,0)</f>
        <v>0</v>
      </c>
      <c r="O444" s="283" t="n">
        <f aca="false">IF(AND(OR(H444&lt;&gt;"",I444&lt;&gt;""),OR(ISBLANK(E444),ISBLANK(F444))),1,0)</f>
        <v>0</v>
      </c>
      <c r="P444" s="283"/>
      <c r="Q444" s="283"/>
      <c r="R444" s="283"/>
      <c r="S444" s="283"/>
      <c r="T444" s="283"/>
      <c r="U444" s="283"/>
      <c r="V444" s="284"/>
      <c r="W444" s="284"/>
    </row>
    <row r="445" s="43" customFormat="true" ht="15.75" hidden="false" customHeight="false" outlineLevel="0" collapsed="false">
      <c r="A445" s="280"/>
      <c r="B445" s="70"/>
      <c r="C445" s="70"/>
      <c r="D445" s="317" t="n">
        <v>192</v>
      </c>
      <c r="E445" s="322"/>
      <c r="F445" s="319"/>
      <c r="G445" s="319"/>
      <c r="H445" s="320"/>
      <c r="I445" s="320"/>
      <c r="J445" s="298" t="str">
        <f aca="false">IF(AND(L445=1,M445=1),Messages!$A$2,IF(L445=1,Messages!$A$3,IF(N445=1,Messages!$A$5,IF(O445=1,Messages!$A$6,IF(M445=1,Messages!$A$4,"OK")))))</f>
        <v>OK</v>
      </c>
      <c r="K445" s="283" t="str">
        <f aca="false">TEXT(E445,E445)</f>
        <v/>
      </c>
      <c r="L445" s="283" t="str">
        <f aca="false">IF(ISBLANK(E445),"",IF(AND(ISNA(VLOOKUP(E445,'Country &amp; Service Codes'!E:E,1,FALSE())),ISNA(VLOOKUP(K445,'Country &amp; Service Codes'!E:E,1,FALSE()))),1,0))</f>
        <v/>
      </c>
      <c r="M445" s="283" t="str">
        <f aca="false">IF(ISBLANK(F445),"",IF(ISNA(VLOOKUP(UPPER(F445),'Country &amp; Service Codes'!B:B,1,FALSE())),1,0))</f>
        <v/>
      </c>
      <c r="N445" s="283" t="n">
        <f aca="false">IF(AND(OR(E445&lt;&gt;"",F445&lt;&gt;""),AND(ISBLANK(H445),ISBLANK(I445))),1,0)</f>
        <v>0</v>
      </c>
      <c r="O445" s="283" t="n">
        <f aca="false">IF(AND(OR(H445&lt;&gt;"",I445&lt;&gt;""),OR(ISBLANK(E445),ISBLANK(F445))),1,0)</f>
        <v>0</v>
      </c>
      <c r="P445" s="283"/>
      <c r="Q445" s="283"/>
      <c r="R445" s="283"/>
      <c r="S445" s="283"/>
      <c r="T445" s="283"/>
      <c r="U445" s="283"/>
      <c r="V445" s="284"/>
      <c r="W445" s="284"/>
    </row>
    <row r="446" s="43" customFormat="true" ht="15.75" hidden="false" customHeight="false" outlineLevel="0" collapsed="false">
      <c r="A446" s="280"/>
      <c r="B446" s="70"/>
      <c r="C446" s="70"/>
      <c r="D446" s="317" t="n">
        <v>193</v>
      </c>
      <c r="E446" s="322"/>
      <c r="F446" s="319"/>
      <c r="G446" s="319"/>
      <c r="H446" s="320"/>
      <c r="I446" s="320"/>
      <c r="J446" s="298" t="str">
        <f aca="false">IF(AND(L446=1,M446=1),Messages!$A$2,IF(L446=1,Messages!$A$3,IF(N446=1,Messages!$A$5,IF(O446=1,Messages!$A$6,IF(M446=1,Messages!$A$4,"OK")))))</f>
        <v>OK</v>
      </c>
      <c r="K446" s="283" t="str">
        <f aca="false">TEXT(E446,E446)</f>
        <v/>
      </c>
      <c r="L446" s="283" t="str">
        <f aca="false">IF(ISBLANK(E446),"",IF(AND(ISNA(VLOOKUP(E446,'Country &amp; Service Codes'!E:E,1,FALSE())),ISNA(VLOOKUP(K446,'Country &amp; Service Codes'!E:E,1,FALSE()))),1,0))</f>
        <v/>
      </c>
      <c r="M446" s="283" t="str">
        <f aca="false">IF(ISBLANK(F446),"",IF(ISNA(VLOOKUP(UPPER(F446),'Country &amp; Service Codes'!B:B,1,FALSE())),1,0))</f>
        <v/>
      </c>
      <c r="N446" s="283" t="n">
        <f aca="false">IF(AND(OR(E446&lt;&gt;"",F446&lt;&gt;""),AND(ISBLANK(H446),ISBLANK(I446))),1,0)</f>
        <v>0</v>
      </c>
      <c r="O446" s="283" t="n">
        <f aca="false">IF(AND(OR(H446&lt;&gt;"",I446&lt;&gt;""),OR(ISBLANK(E446),ISBLANK(F446))),1,0)</f>
        <v>0</v>
      </c>
      <c r="P446" s="283"/>
      <c r="Q446" s="283"/>
      <c r="R446" s="283"/>
      <c r="S446" s="283"/>
      <c r="T446" s="283"/>
      <c r="U446" s="283"/>
      <c r="V446" s="284"/>
      <c r="W446" s="284"/>
    </row>
    <row r="447" s="43" customFormat="true" ht="15.75" hidden="false" customHeight="false" outlineLevel="0" collapsed="false">
      <c r="A447" s="280"/>
      <c r="B447" s="70"/>
      <c r="C447" s="70"/>
      <c r="D447" s="317" t="n">
        <v>194</v>
      </c>
      <c r="E447" s="322"/>
      <c r="F447" s="319"/>
      <c r="G447" s="319"/>
      <c r="H447" s="320"/>
      <c r="I447" s="320"/>
      <c r="J447" s="298" t="str">
        <f aca="false">IF(AND(L447=1,M447=1),Messages!$A$2,IF(L447=1,Messages!$A$3,IF(N447=1,Messages!$A$5,IF(O447=1,Messages!$A$6,IF(M447=1,Messages!$A$4,"OK")))))</f>
        <v>OK</v>
      </c>
      <c r="K447" s="283" t="str">
        <f aca="false">TEXT(E447,E447)</f>
        <v/>
      </c>
      <c r="L447" s="283" t="str">
        <f aca="false">IF(ISBLANK(E447),"",IF(AND(ISNA(VLOOKUP(E447,'Country &amp; Service Codes'!E:E,1,FALSE())),ISNA(VLOOKUP(K447,'Country &amp; Service Codes'!E:E,1,FALSE()))),1,0))</f>
        <v/>
      </c>
      <c r="M447" s="283" t="str">
        <f aca="false">IF(ISBLANK(F447),"",IF(ISNA(VLOOKUP(UPPER(F447),'Country &amp; Service Codes'!B:B,1,FALSE())),1,0))</f>
        <v/>
      </c>
      <c r="N447" s="283" t="n">
        <f aca="false">IF(AND(OR(E447&lt;&gt;"",F447&lt;&gt;""),AND(ISBLANK(H447),ISBLANK(I447))),1,0)</f>
        <v>0</v>
      </c>
      <c r="O447" s="283" t="n">
        <f aca="false">IF(AND(OR(H447&lt;&gt;"",I447&lt;&gt;""),OR(ISBLANK(E447),ISBLANK(F447))),1,0)</f>
        <v>0</v>
      </c>
      <c r="P447" s="283"/>
      <c r="Q447" s="283"/>
      <c r="R447" s="283"/>
      <c r="S447" s="283"/>
      <c r="T447" s="283"/>
      <c r="U447" s="283"/>
      <c r="V447" s="284"/>
      <c r="W447" s="284"/>
    </row>
    <row r="448" s="43" customFormat="true" ht="15.75" hidden="false" customHeight="false" outlineLevel="0" collapsed="false">
      <c r="A448" s="280"/>
      <c r="B448" s="70"/>
      <c r="C448" s="70"/>
      <c r="D448" s="317" t="n">
        <v>195</v>
      </c>
      <c r="E448" s="322"/>
      <c r="F448" s="319"/>
      <c r="G448" s="319"/>
      <c r="H448" s="320"/>
      <c r="I448" s="320"/>
      <c r="J448" s="298" t="str">
        <f aca="false">IF(AND(L448=1,M448=1),Messages!$A$2,IF(L448=1,Messages!$A$3,IF(N448=1,Messages!$A$5,IF(O448=1,Messages!$A$6,IF(M448=1,Messages!$A$4,"OK")))))</f>
        <v>OK</v>
      </c>
      <c r="K448" s="283" t="str">
        <f aca="false">TEXT(E448,E448)</f>
        <v/>
      </c>
      <c r="L448" s="283" t="str">
        <f aca="false">IF(ISBLANK(E448),"",IF(AND(ISNA(VLOOKUP(E448,'Country &amp; Service Codes'!E:E,1,FALSE())),ISNA(VLOOKUP(K448,'Country &amp; Service Codes'!E:E,1,FALSE()))),1,0))</f>
        <v/>
      </c>
      <c r="M448" s="283" t="str">
        <f aca="false">IF(ISBLANK(F448),"",IF(ISNA(VLOOKUP(UPPER(F448),'Country &amp; Service Codes'!B:B,1,FALSE())),1,0))</f>
        <v/>
      </c>
      <c r="N448" s="283" t="n">
        <f aca="false">IF(AND(OR(E448&lt;&gt;"",F448&lt;&gt;""),AND(ISBLANK(H448),ISBLANK(I448))),1,0)</f>
        <v>0</v>
      </c>
      <c r="O448" s="283" t="n">
        <f aca="false">IF(AND(OR(H448&lt;&gt;"",I448&lt;&gt;""),OR(ISBLANK(E448),ISBLANK(F448))),1,0)</f>
        <v>0</v>
      </c>
      <c r="P448" s="283"/>
      <c r="Q448" s="283"/>
      <c r="R448" s="283"/>
      <c r="S448" s="283"/>
      <c r="T448" s="283"/>
      <c r="U448" s="283"/>
      <c r="V448" s="284"/>
      <c r="W448" s="284"/>
    </row>
    <row r="449" s="43" customFormat="true" ht="15.75" hidden="false" customHeight="false" outlineLevel="0" collapsed="false">
      <c r="A449" s="280"/>
      <c r="B449" s="70"/>
      <c r="C449" s="70"/>
      <c r="D449" s="317" t="n">
        <v>196</v>
      </c>
      <c r="E449" s="322"/>
      <c r="F449" s="319"/>
      <c r="G449" s="319"/>
      <c r="H449" s="320"/>
      <c r="I449" s="320"/>
      <c r="J449" s="298" t="str">
        <f aca="false">IF(AND(L449=1,M449=1),Messages!$A$2,IF(L449=1,Messages!$A$3,IF(N449=1,Messages!$A$5,IF(O449=1,Messages!$A$6,IF(M449=1,Messages!$A$4,"OK")))))</f>
        <v>OK</v>
      </c>
      <c r="K449" s="283" t="str">
        <f aca="false">TEXT(E449,E449)</f>
        <v/>
      </c>
      <c r="L449" s="283" t="str">
        <f aca="false">IF(ISBLANK(E449),"",IF(AND(ISNA(VLOOKUP(E449,'Country &amp; Service Codes'!E:E,1,FALSE())),ISNA(VLOOKUP(K449,'Country &amp; Service Codes'!E:E,1,FALSE()))),1,0))</f>
        <v/>
      </c>
      <c r="M449" s="283" t="str">
        <f aca="false">IF(ISBLANK(F449),"",IF(ISNA(VLOOKUP(UPPER(F449),'Country &amp; Service Codes'!B:B,1,FALSE())),1,0))</f>
        <v/>
      </c>
      <c r="N449" s="283" t="n">
        <f aca="false">IF(AND(OR(E449&lt;&gt;"",F449&lt;&gt;""),AND(ISBLANK(H449),ISBLANK(I449))),1,0)</f>
        <v>0</v>
      </c>
      <c r="O449" s="283" t="n">
        <f aca="false">IF(AND(OR(H449&lt;&gt;"",I449&lt;&gt;""),OR(ISBLANK(E449),ISBLANK(F449))),1,0)</f>
        <v>0</v>
      </c>
      <c r="P449" s="283"/>
      <c r="Q449" s="283"/>
      <c r="R449" s="283"/>
      <c r="S449" s="283"/>
      <c r="T449" s="283"/>
      <c r="U449" s="283"/>
      <c r="V449" s="284"/>
      <c r="W449" s="284"/>
    </row>
    <row r="450" s="43" customFormat="true" ht="15.75" hidden="false" customHeight="false" outlineLevel="0" collapsed="false">
      <c r="A450" s="280"/>
      <c r="B450" s="70"/>
      <c r="C450" s="70"/>
      <c r="D450" s="317" t="n">
        <v>197</v>
      </c>
      <c r="E450" s="322"/>
      <c r="F450" s="319"/>
      <c r="G450" s="319"/>
      <c r="H450" s="320"/>
      <c r="I450" s="320"/>
      <c r="J450" s="298" t="str">
        <f aca="false">IF(AND(L450=1,M450=1),Messages!$A$2,IF(L450=1,Messages!$A$3,IF(N450=1,Messages!$A$5,IF(O450=1,Messages!$A$6,IF(M450=1,Messages!$A$4,"OK")))))</f>
        <v>OK</v>
      </c>
      <c r="K450" s="283" t="str">
        <f aca="false">TEXT(E450,E450)</f>
        <v/>
      </c>
      <c r="L450" s="283" t="str">
        <f aca="false">IF(ISBLANK(E450),"",IF(AND(ISNA(VLOOKUP(E450,'Country &amp; Service Codes'!E:E,1,FALSE())),ISNA(VLOOKUP(K450,'Country &amp; Service Codes'!E:E,1,FALSE()))),1,0))</f>
        <v/>
      </c>
      <c r="M450" s="283" t="str">
        <f aca="false">IF(ISBLANK(F450),"",IF(ISNA(VLOOKUP(UPPER(F450),'Country &amp; Service Codes'!B:B,1,FALSE())),1,0))</f>
        <v/>
      </c>
      <c r="N450" s="283" t="n">
        <f aca="false">IF(AND(OR(E450&lt;&gt;"",F450&lt;&gt;""),AND(ISBLANK(H450),ISBLANK(I450))),1,0)</f>
        <v>0</v>
      </c>
      <c r="O450" s="283" t="n">
        <f aca="false">IF(AND(OR(H450&lt;&gt;"",I450&lt;&gt;""),OR(ISBLANK(E450),ISBLANK(F450))),1,0)</f>
        <v>0</v>
      </c>
      <c r="P450" s="283"/>
      <c r="Q450" s="283"/>
      <c r="R450" s="283"/>
      <c r="S450" s="283"/>
      <c r="T450" s="283"/>
      <c r="U450" s="283"/>
      <c r="V450" s="284"/>
      <c r="W450" s="284"/>
    </row>
    <row r="451" s="43" customFormat="true" ht="15.75" hidden="false" customHeight="false" outlineLevel="0" collapsed="false">
      <c r="A451" s="280"/>
      <c r="B451" s="70"/>
      <c r="C451" s="70"/>
      <c r="D451" s="317" t="n">
        <v>198</v>
      </c>
      <c r="E451" s="322"/>
      <c r="F451" s="319"/>
      <c r="G451" s="319"/>
      <c r="H451" s="320"/>
      <c r="I451" s="320"/>
      <c r="J451" s="298" t="str">
        <f aca="false">IF(AND(L451=1,M451=1),Messages!$A$2,IF(L451=1,Messages!$A$3,IF(N451=1,Messages!$A$5,IF(O451=1,Messages!$A$6,IF(M451=1,Messages!$A$4,"OK")))))</f>
        <v>OK</v>
      </c>
      <c r="K451" s="283" t="str">
        <f aca="false">TEXT(E451,E451)</f>
        <v/>
      </c>
      <c r="L451" s="283" t="str">
        <f aca="false">IF(ISBLANK(E451),"",IF(AND(ISNA(VLOOKUP(E451,'Country &amp; Service Codes'!E:E,1,FALSE())),ISNA(VLOOKUP(K451,'Country &amp; Service Codes'!E:E,1,FALSE()))),1,0))</f>
        <v/>
      </c>
      <c r="M451" s="283" t="str">
        <f aca="false">IF(ISBLANK(F451),"",IF(ISNA(VLOOKUP(UPPER(F451),'Country &amp; Service Codes'!B:B,1,FALSE())),1,0))</f>
        <v/>
      </c>
      <c r="N451" s="283" t="n">
        <f aca="false">IF(AND(OR(E451&lt;&gt;"",F451&lt;&gt;""),AND(ISBLANK(H451),ISBLANK(I451))),1,0)</f>
        <v>0</v>
      </c>
      <c r="O451" s="283" t="n">
        <f aca="false">IF(AND(OR(H451&lt;&gt;"",I451&lt;&gt;""),OR(ISBLANK(E451),ISBLANK(F451))),1,0)</f>
        <v>0</v>
      </c>
      <c r="P451" s="283"/>
      <c r="Q451" s="283"/>
      <c r="R451" s="283"/>
      <c r="S451" s="283"/>
      <c r="T451" s="283"/>
      <c r="U451" s="283"/>
      <c r="V451" s="284"/>
      <c r="W451" s="284"/>
    </row>
    <row r="452" s="43" customFormat="true" ht="15.75" hidden="false" customHeight="false" outlineLevel="0" collapsed="false">
      <c r="A452" s="280"/>
      <c r="B452" s="70"/>
      <c r="C452" s="70"/>
      <c r="D452" s="317" t="n">
        <v>199</v>
      </c>
      <c r="E452" s="322"/>
      <c r="F452" s="319"/>
      <c r="G452" s="319"/>
      <c r="H452" s="320"/>
      <c r="I452" s="320"/>
      <c r="J452" s="298" t="str">
        <f aca="false">IF(AND(L452=1,M452=1),Messages!$A$2,IF(L452=1,Messages!$A$3,IF(N452=1,Messages!$A$5,IF(O452=1,Messages!$A$6,IF(M452=1,Messages!$A$4,"OK")))))</f>
        <v>OK</v>
      </c>
      <c r="K452" s="283" t="str">
        <f aca="false">TEXT(E452,E452)</f>
        <v/>
      </c>
      <c r="L452" s="283" t="str">
        <f aca="false">IF(ISBLANK(E452),"",IF(AND(ISNA(VLOOKUP(E452,'Country &amp; Service Codes'!E:E,1,FALSE())),ISNA(VLOOKUP(K452,'Country &amp; Service Codes'!E:E,1,FALSE()))),1,0))</f>
        <v/>
      </c>
      <c r="M452" s="283" t="str">
        <f aca="false">IF(ISBLANK(F452),"",IF(ISNA(VLOOKUP(UPPER(F452),'Country &amp; Service Codes'!B:B,1,FALSE())),1,0))</f>
        <v/>
      </c>
      <c r="N452" s="283" t="n">
        <f aca="false">IF(AND(OR(E452&lt;&gt;"",F452&lt;&gt;""),AND(ISBLANK(H452),ISBLANK(I452))),1,0)</f>
        <v>0</v>
      </c>
      <c r="O452" s="283" t="n">
        <f aca="false">IF(AND(OR(H452&lt;&gt;"",I452&lt;&gt;""),OR(ISBLANK(E452),ISBLANK(F452))),1,0)</f>
        <v>0</v>
      </c>
      <c r="P452" s="283"/>
      <c r="Q452" s="283"/>
      <c r="R452" s="283"/>
      <c r="S452" s="283"/>
      <c r="T452" s="283"/>
      <c r="U452" s="283"/>
      <c r="V452" s="284"/>
      <c r="W452" s="284"/>
    </row>
    <row r="453" s="43" customFormat="true" ht="15.75" hidden="false" customHeight="false" outlineLevel="0" collapsed="false">
      <c r="A453" s="280"/>
      <c r="B453" s="70"/>
      <c r="C453" s="70"/>
      <c r="D453" s="317" t="n">
        <v>200</v>
      </c>
      <c r="E453" s="322"/>
      <c r="F453" s="319"/>
      <c r="G453" s="319"/>
      <c r="H453" s="320"/>
      <c r="I453" s="320"/>
      <c r="J453" s="298" t="str">
        <f aca="false">IF(AND(L453=1,M453=1),Messages!$A$2,IF(L453=1,Messages!$A$3,IF(N453=1,Messages!$A$5,IF(O453=1,Messages!$A$6,IF(M453=1,Messages!$A$4,"OK")))))</f>
        <v>OK</v>
      </c>
      <c r="K453" s="283" t="str">
        <f aca="false">TEXT(E453,E453)</f>
        <v/>
      </c>
      <c r="L453" s="283" t="str">
        <f aca="false">IF(ISBLANK(E453),"",IF(AND(ISNA(VLOOKUP(E453,'Country &amp; Service Codes'!E:E,1,FALSE())),ISNA(VLOOKUP(K453,'Country &amp; Service Codes'!E:E,1,FALSE()))),1,0))</f>
        <v/>
      </c>
      <c r="M453" s="283" t="str">
        <f aca="false">IF(ISBLANK(F453),"",IF(ISNA(VLOOKUP(UPPER(F453),'Country &amp; Service Codes'!B:B,1,FALSE())),1,0))</f>
        <v/>
      </c>
      <c r="N453" s="283" t="n">
        <f aca="false">IF(AND(OR(E453&lt;&gt;"",F453&lt;&gt;""),AND(ISBLANK(H453),ISBLANK(I453))),1,0)</f>
        <v>0</v>
      </c>
      <c r="O453" s="283" t="n">
        <f aca="false">IF(AND(OR(H453&lt;&gt;"",I453&lt;&gt;""),OR(ISBLANK(E453),ISBLANK(F453))),1,0)</f>
        <v>0</v>
      </c>
      <c r="P453" s="283"/>
      <c r="Q453" s="283"/>
      <c r="R453" s="283"/>
      <c r="S453" s="283"/>
      <c r="T453" s="283"/>
      <c r="U453" s="283"/>
      <c r="V453" s="284"/>
      <c r="W453" s="284"/>
    </row>
    <row r="454" s="43" customFormat="true" ht="15.75" hidden="false" customHeight="false" outlineLevel="0" collapsed="false">
      <c r="A454" s="280"/>
      <c r="B454" s="70"/>
      <c r="C454" s="70"/>
      <c r="D454" s="317" t="n">
        <v>201</v>
      </c>
      <c r="E454" s="322"/>
      <c r="F454" s="319"/>
      <c r="G454" s="319"/>
      <c r="H454" s="320"/>
      <c r="I454" s="320"/>
      <c r="J454" s="298" t="str">
        <f aca="false">IF(AND(L454=1,M454=1),Messages!$A$2,IF(L454=1,Messages!$A$3,IF(N454=1,Messages!$A$5,IF(O454=1,Messages!$A$6,IF(M454=1,Messages!$A$4,"OK")))))</f>
        <v>OK</v>
      </c>
      <c r="K454" s="283" t="str">
        <f aca="false">TEXT(E454,E454)</f>
        <v/>
      </c>
      <c r="L454" s="283" t="str">
        <f aca="false">IF(ISBLANK(E454),"",IF(AND(ISNA(VLOOKUP(E454,'Country &amp; Service Codes'!E:E,1,FALSE())),ISNA(VLOOKUP(K454,'Country &amp; Service Codes'!E:E,1,FALSE()))),1,0))</f>
        <v/>
      </c>
      <c r="M454" s="283" t="str">
        <f aca="false">IF(ISBLANK(F454),"",IF(ISNA(VLOOKUP(UPPER(F454),'Country &amp; Service Codes'!B:B,1,FALSE())),1,0))</f>
        <v/>
      </c>
      <c r="N454" s="283" t="n">
        <f aca="false">IF(AND(OR(E454&lt;&gt;"",F454&lt;&gt;""),AND(ISBLANK(H454),ISBLANK(I454))),1,0)</f>
        <v>0</v>
      </c>
      <c r="O454" s="283" t="n">
        <f aca="false">IF(AND(OR(H454&lt;&gt;"",I454&lt;&gt;""),OR(ISBLANK(E454),ISBLANK(F454))),1,0)</f>
        <v>0</v>
      </c>
      <c r="P454" s="283"/>
      <c r="Q454" s="283"/>
      <c r="R454" s="283"/>
      <c r="S454" s="283"/>
      <c r="T454" s="283"/>
      <c r="U454" s="283"/>
      <c r="V454" s="284"/>
      <c r="W454" s="284"/>
    </row>
    <row r="455" s="43" customFormat="true" ht="15.75" hidden="false" customHeight="false" outlineLevel="0" collapsed="false">
      <c r="A455" s="280"/>
      <c r="B455" s="70"/>
      <c r="C455" s="70"/>
      <c r="D455" s="317" t="n">
        <v>202</v>
      </c>
      <c r="E455" s="322"/>
      <c r="F455" s="319"/>
      <c r="G455" s="319"/>
      <c r="H455" s="320"/>
      <c r="I455" s="320"/>
      <c r="J455" s="298" t="str">
        <f aca="false">IF(AND(L455=1,M455=1),Messages!$A$2,IF(L455=1,Messages!$A$3,IF(N455=1,Messages!$A$5,IF(O455=1,Messages!$A$6,IF(M455=1,Messages!$A$4,"OK")))))</f>
        <v>OK</v>
      </c>
      <c r="K455" s="283" t="str">
        <f aca="false">TEXT(E455,E455)</f>
        <v/>
      </c>
      <c r="L455" s="283" t="str">
        <f aca="false">IF(ISBLANK(E455),"",IF(AND(ISNA(VLOOKUP(E455,'Country &amp; Service Codes'!E:E,1,FALSE())),ISNA(VLOOKUP(K455,'Country &amp; Service Codes'!E:E,1,FALSE()))),1,0))</f>
        <v/>
      </c>
      <c r="M455" s="283" t="str">
        <f aca="false">IF(ISBLANK(F455),"",IF(ISNA(VLOOKUP(UPPER(F455),'Country &amp; Service Codes'!B:B,1,FALSE())),1,0))</f>
        <v/>
      </c>
      <c r="N455" s="283" t="n">
        <f aca="false">IF(AND(OR(E455&lt;&gt;"",F455&lt;&gt;""),AND(ISBLANK(H455),ISBLANK(I455))),1,0)</f>
        <v>0</v>
      </c>
      <c r="O455" s="283" t="n">
        <f aca="false">IF(AND(OR(H455&lt;&gt;"",I455&lt;&gt;""),OR(ISBLANK(E455),ISBLANK(F455))),1,0)</f>
        <v>0</v>
      </c>
      <c r="P455" s="283"/>
      <c r="Q455" s="283"/>
      <c r="R455" s="283"/>
      <c r="S455" s="283"/>
      <c r="T455" s="283"/>
      <c r="U455" s="283"/>
      <c r="V455" s="284"/>
      <c r="W455" s="284"/>
    </row>
    <row r="456" s="43" customFormat="true" ht="15.75" hidden="false" customHeight="false" outlineLevel="0" collapsed="false">
      <c r="A456" s="280"/>
      <c r="B456" s="70"/>
      <c r="C456" s="70"/>
      <c r="D456" s="317" t="n">
        <v>203</v>
      </c>
      <c r="E456" s="322"/>
      <c r="F456" s="319"/>
      <c r="G456" s="319"/>
      <c r="H456" s="320"/>
      <c r="I456" s="320"/>
      <c r="J456" s="298" t="str">
        <f aca="false">IF(AND(L456=1,M456=1),Messages!$A$2,IF(L456=1,Messages!$A$3,IF(N456=1,Messages!$A$5,IF(O456=1,Messages!$A$6,IF(M456=1,Messages!$A$4,"OK")))))</f>
        <v>OK</v>
      </c>
      <c r="K456" s="283" t="str">
        <f aca="false">TEXT(E456,E456)</f>
        <v/>
      </c>
      <c r="L456" s="283" t="str">
        <f aca="false">IF(ISBLANK(E456),"",IF(AND(ISNA(VLOOKUP(E456,'Country &amp; Service Codes'!E:E,1,FALSE())),ISNA(VLOOKUP(K456,'Country &amp; Service Codes'!E:E,1,FALSE()))),1,0))</f>
        <v/>
      </c>
      <c r="M456" s="283" t="str">
        <f aca="false">IF(ISBLANK(F456),"",IF(ISNA(VLOOKUP(UPPER(F456),'Country &amp; Service Codes'!B:B,1,FALSE())),1,0))</f>
        <v/>
      </c>
      <c r="N456" s="283" t="n">
        <f aca="false">IF(AND(OR(E456&lt;&gt;"",F456&lt;&gt;""),AND(ISBLANK(H456),ISBLANK(I456))),1,0)</f>
        <v>0</v>
      </c>
      <c r="O456" s="283" t="n">
        <f aca="false">IF(AND(OR(H456&lt;&gt;"",I456&lt;&gt;""),OR(ISBLANK(E456),ISBLANK(F456))),1,0)</f>
        <v>0</v>
      </c>
      <c r="P456" s="283"/>
      <c r="Q456" s="283"/>
      <c r="R456" s="283"/>
      <c r="S456" s="283"/>
      <c r="T456" s="283"/>
      <c r="U456" s="283"/>
      <c r="V456" s="284"/>
      <c r="W456" s="284"/>
    </row>
    <row r="457" s="43" customFormat="true" ht="15.75" hidden="false" customHeight="false" outlineLevel="0" collapsed="false">
      <c r="A457" s="280"/>
      <c r="B457" s="70"/>
      <c r="C457" s="70"/>
      <c r="D457" s="317" t="n">
        <v>204</v>
      </c>
      <c r="E457" s="322"/>
      <c r="F457" s="319"/>
      <c r="G457" s="319"/>
      <c r="H457" s="320"/>
      <c r="I457" s="320"/>
      <c r="J457" s="298" t="str">
        <f aca="false">IF(AND(L457=1,M457=1),Messages!$A$2,IF(L457=1,Messages!$A$3,IF(N457=1,Messages!$A$5,IF(O457=1,Messages!$A$6,IF(M457=1,Messages!$A$4,"OK")))))</f>
        <v>OK</v>
      </c>
      <c r="K457" s="283" t="str">
        <f aca="false">TEXT(E457,E457)</f>
        <v/>
      </c>
      <c r="L457" s="283" t="str">
        <f aca="false">IF(ISBLANK(E457),"",IF(AND(ISNA(VLOOKUP(E457,'Country &amp; Service Codes'!E:E,1,FALSE())),ISNA(VLOOKUP(K457,'Country &amp; Service Codes'!E:E,1,FALSE()))),1,0))</f>
        <v/>
      </c>
      <c r="M457" s="283" t="str">
        <f aca="false">IF(ISBLANK(F457),"",IF(ISNA(VLOOKUP(UPPER(F457),'Country &amp; Service Codes'!B:B,1,FALSE())),1,0))</f>
        <v/>
      </c>
      <c r="N457" s="283" t="n">
        <f aca="false">IF(AND(OR(E457&lt;&gt;"",F457&lt;&gt;""),AND(ISBLANK(H457),ISBLANK(I457))),1,0)</f>
        <v>0</v>
      </c>
      <c r="O457" s="283" t="n">
        <f aca="false">IF(AND(OR(H457&lt;&gt;"",I457&lt;&gt;""),OR(ISBLANK(E457),ISBLANK(F457))),1,0)</f>
        <v>0</v>
      </c>
      <c r="P457" s="283"/>
      <c r="Q457" s="283"/>
      <c r="R457" s="283"/>
      <c r="S457" s="283"/>
      <c r="T457" s="283"/>
      <c r="U457" s="283"/>
      <c r="V457" s="284"/>
      <c r="W457" s="284"/>
    </row>
    <row r="458" s="43" customFormat="true" ht="15.75" hidden="false" customHeight="false" outlineLevel="0" collapsed="false">
      <c r="A458" s="280"/>
      <c r="B458" s="70"/>
      <c r="C458" s="70"/>
      <c r="D458" s="317" t="n">
        <v>205</v>
      </c>
      <c r="E458" s="322"/>
      <c r="F458" s="319"/>
      <c r="G458" s="319"/>
      <c r="H458" s="320"/>
      <c r="I458" s="320"/>
      <c r="J458" s="298" t="str">
        <f aca="false">IF(AND(L458=1,M458=1),Messages!$A$2,IF(L458=1,Messages!$A$3,IF(N458=1,Messages!$A$5,IF(O458=1,Messages!$A$6,IF(M458=1,Messages!$A$4,"OK")))))</f>
        <v>OK</v>
      </c>
      <c r="K458" s="283" t="str">
        <f aca="false">TEXT(E458,E458)</f>
        <v/>
      </c>
      <c r="L458" s="283" t="str">
        <f aca="false">IF(ISBLANK(E458),"",IF(AND(ISNA(VLOOKUP(E458,'Country &amp; Service Codes'!E:E,1,FALSE())),ISNA(VLOOKUP(K458,'Country &amp; Service Codes'!E:E,1,FALSE()))),1,0))</f>
        <v/>
      </c>
      <c r="M458" s="283" t="str">
        <f aca="false">IF(ISBLANK(F458),"",IF(ISNA(VLOOKUP(UPPER(F458),'Country &amp; Service Codes'!B:B,1,FALSE())),1,0))</f>
        <v/>
      </c>
      <c r="N458" s="283" t="n">
        <f aca="false">IF(AND(OR(E458&lt;&gt;"",F458&lt;&gt;""),AND(ISBLANK(H458),ISBLANK(I458))),1,0)</f>
        <v>0</v>
      </c>
      <c r="O458" s="283" t="n">
        <f aca="false">IF(AND(OR(H458&lt;&gt;"",I458&lt;&gt;""),OR(ISBLANK(E458),ISBLANK(F458))),1,0)</f>
        <v>0</v>
      </c>
      <c r="P458" s="283"/>
      <c r="Q458" s="283"/>
      <c r="R458" s="283"/>
      <c r="S458" s="283"/>
      <c r="T458" s="283"/>
      <c r="U458" s="283"/>
      <c r="V458" s="284"/>
      <c r="W458" s="284"/>
    </row>
    <row r="459" s="43" customFormat="true" ht="15.75" hidden="false" customHeight="false" outlineLevel="0" collapsed="false">
      <c r="A459" s="280"/>
      <c r="B459" s="70"/>
      <c r="C459" s="70"/>
      <c r="D459" s="317" t="n">
        <v>206</v>
      </c>
      <c r="E459" s="322"/>
      <c r="F459" s="319"/>
      <c r="G459" s="319"/>
      <c r="H459" s="320"/>
      <c r="I459" s="320"/>
      <c r="J459" s="298" t="str">
        <f aca="false">IF(AND(L459=1,M459=1),Messages!$A$2,IF(L459=1,Messages!$A$3,IF(N459=1,Messages!$A$5,IF(O459=1,Messages!$A$6,IF(M459=1,Messages!$A$4,"OK")))))</f>
        <v>OK</v>
      </c>
      <c r="K459" s="283" t="str">
        <f aca="false">TEXT(E459,E459)</f>
        <v/>
      </c>
      <c r="L459" s="283" t="str">
        <f aca="false">IF(ISBLANK(E459),"",IF(AND(ISNA(VLOOKUP(E459,'Country &amp; Service Codes'!E:E,1,FALSE())),ISNA(VLOOKUP(K459,'Country &amp; Service Codes'!E:E,1,FALSE()))),1,0))</f>
        <v/>
      </c>
      <c r="M459" s="283" t="str">
        <f aca="false">IF(ISBLANK(F459),"",IF(ISNA(VLOOKUP(UPPER(F459),'Country &amp; Service Codes'!B:B,1,FALSE())),1,0))</f>
        <v/>
      </c>
      <c r="N459" s="283" t="n">
        <f aca="false">IF(AND(OR(E459&lt;&gt;"",F459&lt;&gt;""),AND(ISBLANK(H459),ISBLANK(I459))),1,0)</f>
        <v>0</v>
      </c>
      <c r="O459" s="283" t="n">
        <f aca="false">IF(AND(OR(H459&lt;&gt;"",I459&lt;&gt;""),OR(ISBLANK(E459),ISBLANK(F459))),1,0)</f>
        <v>0</v>
      </c>
      <c r="P459" s="283"/>
      <c r="Q459" s="283"/>
      <c r="R459" s="283"/>
      <c r="S459" s="283"/>
      <c r="T459" s="283"/>
      <c r="U459" s="283"/>
      <c r="V459" s="284"/>
      <c r="W459" s="284"/>
    </row>
    <row r="460" s="43" customFormat="true" ht="15.75" hidden="false" customHeight="false" outlineLevel="0" collapsed="false">
      <c r="A460" s="280"/>
      <c r="B460" s="70"/>
      <c r="C460" s="70"/>
      <c r="D460" s="317" t="n">
        <v>207</v>
      </c>
      <c r="E460" s="322"/>
      <c r="F460" s="319"/>
      <c r="G460" s="319"/>
      <c r="H460" s="320"/>
      <c r="I460" s="320"/>
      <c r="J460" s="298" t="str">
        <f aca="false">IF(AND(L460=1,M460=1),Messages!$A$2,IF(L460=1,Messages!$A$3,IF(N460=1,Messages!$A$5,IF(O460=1,Messages!$A$6,IF(M460=1,Messages!$A$4,"OK")))))</f>
        <v>OK</v>
      </c>
      <c r="K460" s="283" t="str">
        <f aca="false">TEXT(E460,E460)</f>
        <v/>
      </c>
      <c r="L460" s="283" t="str">
        <f aca="false">IF(ISBLANK(E460),"",IF(AND(ISNA(VLOOKUP(E460,'Country &amp; Service Codes'!E:E,1,FALSE())),ISNA(VLOOKUP(K460,'Country &amp; Service Codes'!E:E,1,FALSE()))),1,0))</f>
        <v/>
      </c>
      <c r="M460" s="283" t="str">
        <f aca="false">IF(ISBLANK(F460),"",IF(ISNA(VLOOKUP(UPPER(F460),'Country &amp; Service Codes'!B:B,1,FALSE())),1,0))</f>
        <v/>
      </c>
      <c r="N460" s="283" t="n">
        <f aca="false">IF(AND(OR(E460&lt;&gt;"",F460&lt;&gt;""),AND(ISBLANK(H460),ISBLANK(I460))),1,0)</f>
        <v>0</v>
      </c>
      <c r="O460" s="283" t="n">
        <f aca="false">IF(AND(OR(H460&lt;&gt;"",I460&lt;&gt;""),OR(ISBLANK(E460),ISBLANK(F460))),1,0)</f>
        <v>0</v>
      </c>
      <c r="P460" s="283"/>
      <c r="Q460" s="283"/>
      <c r="R460" s="283"/>
      <c r="S460" s="283"/>
      <c r="T460" s="283"/>
      <c r="U460" s="283"/>
      <c r="V460" s="284"/>
      <c r="W460" s="284"/>
    </row>
    <row r="461" s="43" customFormat="true" ht="15.75" hidden="false" customHeight="false" outlineLevel="0" collapsed="false">
      <c r="A461" s="280"/>
      <c r="B461" s="70"/>
      <c r="C461" s="70"/>
      <c r="D461" s="317" t="n">
        <v>208</v>
      </c>
      <c r="E461" s="322"/>
      <c r="F461" s="319"/>
      <c r="G461" s="319"/>
      <c r="H461" s="320"/>
      <c r="I461" s="320"/>
      <c r="J461" s="298" t="str">
        <f aca="false">IF(AND(L461=1,M461=1),Messages!$A$2,IF(L461=1,Messages!$A$3,IF(N461=1,Messages!$A$5,IF(O461=1,Messages!$A$6,IF(M461=1,Messages!$A$4,"OK")))))</f>
        <v>OK</v>
      </c>
      <c r="K461" s="283" t="str">
        <f aca="false">TEXT(E461,E461)</f>
        <v/>
      </c>
      <c r="L461" s="283" t="str">
        <f aca="false">IF(ISBLANK(E461),"",IF(AND(ISNA(VLOOKUP(E461,'Country &amp; Service Codes'!E:E,1,FALSE())),ISNA(VLOOKUP(K461,'Country &amp; Service Codes'!E:E,1,FALSE()))),1,0))</f>
        <v/>
      </c>
      <c r="M461" s="283" t="str">
        <f aca="false">IF(ISBLANK(F461),"",IF(ISNA(VLOOKUP(UPPER(F461),'Country &amp; Service Codes'!B:B,1,FALSE())),1,0))</f>
        <v/>
      </c>
      <c r="N461" s="283" t="n">
        <f aca="false">IF(AND(OR(E461&lt;&gt;"",F461&lt;&gt;""),AND(ISBLANK(H461),ISBLANK(I461))),1,0)</f>
        <v>0</v>
      </c>
      <c r="O461" s="283" t="n">
        <f aca="false">IF(AND(OR(H461&lt;&gt;"",I461&lt;&gt;""),OR(ISBLANK(E461),ISBLANK(F461))),1,0)</f>
        <v>0</v>
      </c>
      <c r="P461" s="283"/>
      <c r="Q461" s="283"/>
      <c r="R461" s="283"/>
      <c r="S461" s="283"/>
      <c r="T461" s="283"/>
      <c r="U461" s="283"/>
      <c r="V461" s="284"/>
      <c r="W461" s="284"/>
    </row>
    <row r="462" s="43" customFormat="true" ht="15.75" hidden="false" customHeight="false" outlineLevel="0" collapsed="false">
      <c r="A462" s="280"/>
      <c r="B462" s="70"/>
      <c r="C462" s="70"/>
      <c r="D462" s="317" t="n">
        <v>209</v>
      </c>
      <c r="E462" s="322"/>
      <c r="F462" s="319"/>
      <c r="G462" s="319"/>
      <c r="H462" s="320"/>
      <c r="I462" s="320"/>
      <c r="J462" s="298" t="str">
        <f aca="false">IF(AND(L462=1,M462=1),Messages!$A$2,IF(L462=1,Messages!$A$3,IF(N462=1,Messages!$A$5,IF(O462=1,Messages!$A$6,IF(M462=1,Messages!$A$4,"OK")))))</f>
        <v>OK</v>
      </c>
      <c r="K462" s="283" t="str">
        <f aca="false">TEXT(E462,E462)</f>
        <v/>
      </c>
      <c r="L462" s="283" t="str">
        <f aca="false">IF(ISBLANK(E462),"",IF(AND(ISNA(VLOOKUP(E462,'Country &amp; Service Codes'!E:E,1,FALSE())),ISNA(VLOOKUP(K462,'Country &amp; Service Codes'!E:E,1,FALSE()))),1,0))</f>
        <v/>
      </c>
      <c r="M462" s="283" t="str">
        <f aca="false">IF(ISBLANK(F462),"",IF(ISNA(VLOOKUP(UPPER(F462),'Country &amp; Service Codes'!B:B,1,FALSE())),1,0))</f>
        <v/>
      </c>
      <c r="N462" s="283" t="n">
        <f aca="false">IF(AND(OR(E462&lt;&gt;"",F462&lt;&gt;""),AND(ISBLANK(H462),ISBLANK(I462))),1,0)</f>
        <v>0</v>
      </c>
      <c r="O462" s="283" t="n">
        <f aca="false">IF(AND(OR(H462&lt;&gt;"",I462&lt;&gt;""),OR(ISBLANK(E462),ISBLANK(F462))),1,0)</f>
        <v>0</v>
      </c>
      <c r="P462" s="283"/>
      <c r="Q462" s="283"/>
      <c r="R462" s="283"/>
      <c r="S462" s="283"/>
      <c r="T462" s="283"/>
      <c r="U462" s="283"/>
      <c r="V462" s="284"/>
      <c r="W462" s="284"/>
    </row>
    <row r="463" s="43" customFormat="true" ht="15.75" hidden="false" customHeight="false" outlineLevel="0" collapsed="false">
      <c r="A463" s="280"/>
      <c r="B463" s="70"/>
      <c r="C463" s="70"/>
      <c r="D463" s="317" t="n">
        <v>210</v>
      </c>
      <c r="E463" s="322"/>
      <c r="F463" s="319"/>
      <c r="G463" s="319"/>
      <c r="H463" s="320"/>
      <c r="I463" s="320"/>
      <c r="J463" s="298" t="str">
        <f aca="false">IF(AND(L463=1,M463=1),Messages!$A$2,IF(L463=1,Messages!$A$3,IF(N463=1,Messages!$A$5,IF(O463=1,Messages!$A$6,IF(M463=1,Messages!$A$4,"OK")))))</f>
        <v>OK</v>
      </c>
      <c r="K463" s="283" t="str">
        <f aca="false">TEXT(E463,E463)</f>
        <v/>
      </c>
      <c r="L463" s="283" t="str">
        <f aca="false">IF(ISBLANK(E463),"",IF(AND(ISNA(VLOOKUP(E463,'Country &amp; Service Codes'!E:E,1,FALSE())),ISNA(VLOOKUP(K463,'Country &amp; Service Codes'!E:E,1,FALSE()))),1,0))</f>
        <v/>
      </c>
      <c r="M463" s="283" t="str">
        <f aca="false">IF(ISBLANK(F463),"",IF(ISNA(VLOOKUP(UPPER(F463),'Country &amp; Service Codes'!B:B,1,FALSE())),1,0))</f>
        <v/>
      </c>
      <c r="N463" s="283" t="n">
        <f aca="false">IF(AND(OR(E463&lt;&gt;"",F463&lt;&gt;""),AND(ISBLANK(H463),ISBLANK(I463))),1,0)</f>
        <v>0</v>
      </c>
      <c r="O463" s="283" t="n">
        <f aca="false">IF(AND(OR(H463&lt;&gt;"",I463&lt;&gt;""),OR(ISBLANK(E463),ISBLANK(F463))),1,0)</f>
        <v>0</v>
      </c>
      <c r="P463" s="283"/>
      <c r="Q463" s="283"/>
      <c r="R463" s="283"/>
      <c r="S463" s="283"/>
      <c r="T463" s="283"/>
      <c r="U463" s="283"/>
      <c r="V463" s="284"/>
      <c r="W463" s="284"/>
    </row>
    <row r="464" s="43" customFormat="true" ht="15.75" hidden="false" customHeight="false" outlineLevel="0" collapsed="false">
      <c r="A464" s="280"/>
      <c r="B464" s="70"/>
      <c r="C464" s="70"/>
      <c r="D464" s="317" t="n">
        <v>211</v>
      </c>
      <c r="E464" s="322"/>
      <c r="F464" s="319"/>
      <c r="G464" s="319"/>
      <c r="H464" s="320"/>
      <c r="I464" s="320"/>
      <c r="J464" s="298" t="str">
        <f aca="false">IF(AND(L464=1,M464=1),Messages!$A$2,IF(L464=1,Messages!$A$3,IF(N464=1,Messages!$A$5,IF(O464=1,Messages!$A$6,IF(M464=1,Messages!$A$4,"OK")))))</f>
        <v>OK</v>
      </c>
      <c r="K464" s="283" t="str">
        <f aca="false">TEXT(E464,E464)</f>
        <v/>
      </c>
      <c r="L464" s="283" t="str">
        <f aca="false">IF(ISBLANK(E464),"",IF(AND(ISNA(VLOOKUP(E464,'Country &amp; Service Codes'!E:E,1,FALSE())),ISNA(VLOOKUP(K464,'Country &amp; Service Codes'!E:E,1,FALSE()))),1,0))</f>
        <v/>
      </c>
      <c r="M464" s="283" t="str">
        <f aca="false">IF(ISBLANK(F464),"",IF(ISNA(VLOOKUP(UPPER(F464),'Country &amp; Service Codes'!B:B,1,FALSE())),1,0))</f>
        <v/>
      </c>
      <c r="N464" s="283" t="n">
        <f aca="false">IF(AND(OR(E464&lt;&gt;"",F464&lt;&gt;""),AND(ISBLANK(H464),ISBLANK(I464))),1,0)</f>
        <v>0</v>
      </c>
      <c r="O464" s="283" t="n">
        <f aca="false">IF(AND(OR(H464&lt;&gt;"",I464&lt;&gt;""),OR(ISBLANK(E464),ISBLANK(F464))),1,0)</f>
        <v>0</v>
      </c>
      <c r="P464" s="283"/>
      <c r="Q464" s="283"/>
      <c r="R464" s="283"/>
      <c r="S464" s="283"/>
      <c r="T464" s="283"/>
      <c r="U464" s="283"/>
      <c r="V464" s="284"/>
      <c r="W464" s="284"/>
    </row>
    <row r="465" s="43" customFormat="true" ht="15.75" hidden="false" customHeight="false" outlineLevel="0" collapsed="false">
      <c r="A465" s="280"/>
      <c r="B465" s="70"/>
      <c r="C465" s="70"/>
      <c r="D465" s="317" t="n">
        <v>212</v>
      </c>
      <c r="E465" s="322"/>
      <c r="F465" s="319"/>
      <c r="G465" s="319"/>
      <c r="H465" s="320"/>
      <c r="I465" s="320"/>
      <c r="J465" s="298" t="str">
        <f aca="false">IF(AND(L465=1,M465=1),Messages!$A$2,IF(L465=1,Messages!$A$3,IF(N465=1,Messages!$A$5,IF(O465=1,Messages!$A$6,IF(M465=1,Messages!$A$4,"OK")))))</f>
        <v>OK</v>
      </c>
      <c r="K465" s="283" t="str">
        <f aca="false">TEXT(E465,E465)</f>
        <v/>
      </c>
      <c r="L465" s="283" t="str">
        <f aca="false">IF(ISBLANK(E465),"",IF(AND(ISNA(VLOOKUP(E465,'Country &amp; Service Codes'!E:E,1,FALSE())),ISNA(VLOOKUP(K465,'Country &amp; Service Codes'!E:E,1,FALSE()))),1,0))</f>
        <v/>
      </c>
      <c r="M465" s="283" t="str">
        <f aca="false">IF(ISBLANK(F465),"",IF(ISNA(VLOOKUP(UPPER(F465),'Country &amp; Service Codes'!B:B,1,FALSE())),1,0))</f>
        <v/>
      </c>
      <c r="N465" s="283" t="n">
        <f aca="false">IF(AND(OR(E465&lt;&gt;"",F465&lt;&gt;""),AND(ISBLANK(H465),ISBLANK(I465))),1,0)</f>
        <v>0</v>
      </c>
      <c r="O465" s="283" t="n">
        <f aca="false">IF(AND(OR(H465&lt;&gt;"",I465&lt;&gt;""),OR(ISBLANK(E465),ISBLANK(F465))),1,0)</f>
        <v>0</v>
      </c>
      <c r="P465" s="283"/>
      <c r="Q465" s="283"/>
      <c r="R465" s="283"/>
      <c r="S465" s="283"/>
      <c r="T465" s="283"/>
      <c r="U465" s="283"/>
      <c r="V465" s="284"/>
      <c r="W465" s="284"/>
    </row>
    <row r="466" s="43" customFormat="true" ht="15.75" hidden="false" customHeight="false" outlineLevel="0" collapsed="false">
      <c r="A466" s="280"/>
      <c r="B466" s="70"/>
      <c r="C466" s="70"/>
      <c r="D466" s="317" t="n">
        <v>213</v>
      </c>
      <c r="E466" s="322"/>
      <c r="F466" s="319"/>
      <c r="G466" s="319"/>
      <c r="H466" s="320"/>
      <c r="I466" s="320"/>
      <c r="J466" s="298" t="str">
        <f aca="false">IF(AND(L466=1,M466=1),Messages!$A$2,IF(L466=1,Messages!$A$3,IF(N466=1,Messages!$A$5,IF(O466=1,Messages!$A$6,IF(M466=1,Messages!$A$4,"OK")))))</f>
        <v>OK</v>
      </c>
      <c r="K466" s="283" t="str">
        <f aca="false">TEXT(E466,E466)</f>
        <v/>
      </c>
      <c r="L466" s="283" t="str">
        <f aca="false">IF(ISBLANK(E466),"",IF(AND(ISNA(VLOOKUP(E466,'Country &amp; Service Codes'!E:E,1,FALSE())),ISNA(VLOOKUP(K466,'Country &amp; Service Codes'!E:E,1,FALSE()))),1,0))</f>
        <v/>
      </c>
      <c r="M466" s="283" t="str">
        <f aca="false">IF(ISBLANK(F466),"",IF(ISNA(VLOOKUP(UPPER(F466),'Country &amp; Service Codes'!B:B,1,FALSE())),1,0))</f>
        <v/>
      </c>
      <c r="N466" s="283" t="n">
        <f aca="false">IF(AND(OR(E466&lt;&gt;"",F466&lt;&gt;""),AND(ISBLANK(H466),ISBLANK(I466))),1,0)</f>
        <v>0</v>
      </c>
      <c r="O466" s="283" t="n">
        <f aca="false">IF(AND(OR(H466&lt;&gt;"",I466&lt;&gt;""),OR(ISBLANK(E466),ISBLANK(F466))),1,0)</f>
        <v>0</v>
      </c>
      <c r="P466" s="283"/>
      <c r="Q466" s="283"/>
      <c r="R466" s="283"/>
      <c r="S466" s="283"/>
      <c r="T466" s="283"/>
      <c r="U466" s="283"/>
      <c r="V466" s="284"/>
      <c r="W466" s="284"/>
    </row>
    <row r="467" s="43" customFormat="true" ht="15.75" hidden="false" customHeight="false" outlineLevel="0" collapsed="false">
      <c r="A467" s="280"/>
      <c r="B467" s="70"/>
      <c r="C467" s="70"/>
      <c r="D467" s="317" t="n">
        <v>214</v>
      </c>
      <c r="E467" s="322"/>
      <c r="F467" s="319"/>
      <c r="G467" s="319"/>
      <c r="H467" s="320"/>
      <c r="I467" s="320"/>
      <c r="J467" s="298" t="str">
        <f aca="false">IF(AND(L467=1,M467=1),Messages!$A$2,IF(L467=1,Messages!$A$3,IF(N467=1,Messages!$A$5,IF(O467=1,Messages!$A$6,IF(M467=1,Messages!$A$4,"OK")))))</f>
        <v>OK</v>
      </c>
      <c r="K467" s="283" t="str">
        <f aca="false">TEXT(E467,E467)</f>
        <v/>
      </c>
      <c r="L467" s="283" t="str">
        <f aca="false">IF(ISBLANK(E467),"",IF(AND(ISNA(VLOOKUP(E467,'Country &amp; Service Codes'!E:E,1,FALSE())),ISNA(VLOOKUP(K467,'Country &amp; Service Codes'!E:E,1,FALSE()))),1,0))</f>
        <v/>
      </c>
      <c r="M467" s="283" t="str">
        <f aca="false">IF(ISBLANK(F467),"",IF(ISNA(VLOOKUP(UPPER(F467),'Country &amp; Service Codes'!B:B,1,FALSE())),1,0))</f>
        <v/>
      </c>
      <c r="N467" s="283" t="n">
        <f aca="false">IF(AND(OR(E467&lt;&gt;"",F467&lt;&gt;""),AND(ISBLANK(H467),ISBLANK(I467))),1,0)</f>
        <v>0</v>
      </c>
      <c r="O467" s="283" t="n">
        <f aca="false">IF(AND(OR(H467&lt;&gt;"",I467&lt;&gt;""),OR(ISBLANK(E467),ISBLANK(F467))),1,0)</f>
        <v>0</v>
      </c>
      <c r="P467" s="283"/>
      <c r="Q467" s="283"/>
      <c r="R467" s="283"/>
      <c r="S467" s="283"/>
      <c r="T467" s="283"/>
      <c r="U467" s="283"/>
      <c r="V467" s="284"/>
      <c r="W467" s="284"/>
    </row>
    <row r="468" s="43" customFormat="true" ht="15.75" hidden="false" customHeight="false" outlineLevel="0" collapsed="false">
      <c r="A468" s="280"/>
      <c r="B468" s="70"/>
      <c r="C468" s="70"/>
      <c r="D468" s="317" t="n">
        <v>215</v>
      </c>
      <c r="E468" s="322"/>
      <c r="F468" s="319"/>
      <c r="G468" s="319"/>
      <c r="H468" s="320"/>
      <c r="I468" s="320"/>
      <c r="J468" s="298" t="str">
        <f aca="false">IF(AND(L468=1,M468=1),Messages!$A$2,IF(L468=1,Messages!$A$3,IF(N468=1,Messages!$A$5,IF(O468=1,Messages!$A$6,IF(M468=1,Messages!$A$4,"OK")))))</f>
        <v>OK</v>
      </c>
      <c r="K468" s="283" t="str">
        <f aca="false">TEXT(E468,E468)</f>
        <v/>
      </c>
      <c r="L468" s="283" t="str">
        <f aca="false">IF(ISBLANK(E468),"",IF(AND(ISNA(VLOOKUP(E468,'Country &amp; Service Codes'!E:E,1,FALSE())),ISNA(VLOOKUP(K468,'Country &amp; Service Codes'!E:E,1,FALSE()))),1,0))</f>
        <v/>
      </c>
      <c r="M468" s="283" t="str">
        <f aca="false">IF(ISBLANK(F468),"",IF(ISNA(VLOOKUP(UPPER(F468),'Country &amp; Service Codes'!B:B,1,FALSE())),1,0))</f>
        <v/>
      </c>
      <c r="N468" s="283" t="n">
        <f aca="false">IF(AND(OR(E468&lt;&gt;"",F468&lt;&gt;""),AND(ISBLANK(H468),ISBLANK(I468))),1,0)</f>
        <v>0</v>
      </c>
      <c r="O468" s="283" t="n">
        <f aca="false">IF(AND(OR(H468&lt;&gt;"",I468&lt;&gt;""),OR(ISBLANK(E468),ISBLANK(F468))),1,0)</f>
        <v>0</v>
      </c>
      <c r="P468" s="283"/>
      <c r="Q468" s="283"/>
      <c r="R468" s="283"/>
      <c r="S468" s="283"/>
      <c r="T468" s="283"/>
      <c r="U468" s="283"/>
      <c r="V468" s="284"/>
      <c r="W468" s="284"/>
    </row>
    <row r="469" s="43" customFormat="true" ht="15.75" hidden="false" customHeight="false" outlineLevel="0" collapsed="false">
      <c r="A469" s="280"/>
      <c r="B469" s="70"/>
      <c r="C469" s="70"/>
      <c r="D469" s="317" t="n">
        <v>216</v>
      </c>
      <c r="E469" s="322"/>
      <c r="F469" s="319"/>
      <c r="G469" s="319"/>
      <c r="H469" s="320"/>
      <c r="I469" s="320"/>
      <c r="J469" s="298" t="str">
        <f aca="false">IF(AND(L469=1,M469=1),Messages!$A$2,IF(L469=1,Messages!$A$3,IF(N469=1,Messages!$A$5,IF(O469=1,Messages!$A$6,IF(M469=1,Messages!$A$4,"OK")))))</f>
        <v>OK</v>
      </c>
      <c r="K469" s="283" t="str">
        <f aca="false">TEXT(E469,E469)</f>
        <v/>
      </c>
      <c r="L469" s="283" t="str">
        <f aca="false">IF(ISBLANK(E469),"",IF(AND(ISNA(VLOOKUP(E469,'Country &amp; Service Codes'!E:E,1,FALSE())),ISNA(VLOOKUP(K469,'Country &amp; Service Codes'!E:E,1,FALSE()))),1,0))</f>
        <v/>
      </c>
      <c r="M469" s="283" t="str">
        <f aca="false">IF(ISBLANK(F469),"",IF(ISNA(VLOOKUP(UPPER(F469),'Country &amp; Service Codes'!B:B,1,FALSE())),1,0))</f>
        <v/>
      </c>
      <c r="N469" s="283" t="n">
        <f aca="false">IF(AND(OR(E469&lt;&gt;"",F469&lt;&gt;""),AND(ISBLANK(H469),ISBLANK(I469))),1,0)</f>
        <v>0</v>
      </c>
      <c r="O469" s="283" t="n">
        <f aca="false">IF(AND(OR(H469&lt;&gt;"",I469&lt;&gt;""),OR(ISBLANK(E469),ISBLANK(F469))),1,0)</f>
        <v>0</v>
      </c>
      <c r="P469" s="283"/>
      <c r="Q469" s="283"/>
      <c r="R469" s="283"/>
      <c r="S469" s="283"/>
      <c r="T469" s="283"/>
      <c r="U469" s="283"/>
      <c r="V469" s="284"/>
      <c r="W469" s="284"/>
    </row>
    <row r="470" s="43" customFormat="true" ht="15.75" hidden="false" customHeight="false" outlineLevel="0" collapsed="false">
      <c r="A470" s="280"/>
      <c r="B470" s="70"/>
      <c r="C470" s="70"/>
      <c r="D470" s="317" t="n">
        <v>217</v>
      </c>
      <c r="E470" s="322"/>
      <c r="F470" s="319"/>
      <c r="G470" s="319"/>
      <c r="H470" s="320"/>
      <c r="I470" s="320"/>
      <c r="J470" s="298" t="str">
        <f aca="false">IF(AND(L470=1,M470=1),Messages!$A$2,IF(L470=1,Messages!$A$3,IF(N470=1,Messages!$A$5,IF(O470=1,Messages!$A$6,IF(M470=1,Messages!$A$4,"OK")))))</f>
        <v>OK</v>
      </c>
      <c r="K470" s="283" t="str">
        <f aca="false">TEXT(E470,E470)</f>
        <v/>
      </c>
      <c r="L470" s="283" t="str">
        <f aca="false">IF(ISBLANK(E470),"",IF(AND(ISNA(VLOOKUP(E470,'Country &amp; Service Codes'!E:E,1,FALSE())),ISNA(VLOOKUP(K470,'Country &amp; Service Codes'!E:E,1,FALSE()))),1,0))</f>
        <v/>
      </c>
      <c r="M470" s="283" t="str">
        <f aca="false">IF(ISBLANK(F470),"",IF(ISNA(VLOOKUP(UPPER(F470),'Country &amp; Service Codes'!B:B,1,FALSE())),1,0))</f>
        <v/>
      </c>
      <c r="N470" s="283" t="n">
        <f aca="false">IF(AND(OR(E470&lt;&gt;"",F470&lt;&gt;""),AND(ISBLANK(H470),ISBLANK(I470))),1,0)</f>
        <v>0</v>
      </c>
      <c r="O470" s="283" t="n">
        <f aca="false">IF(AND(OR(H470&lt;&gt;"",I470&lt;&gt;""),OR(ISBLANK(E470),ISBLANK(F470))),1,0)</f>
        <v>0</v>
      </c>
      <c r="P470" s="283"/>
      <c r="Q470" s="283"/>
      <c r="R470" s="283"/>
      <c r="S470" s="283"/>
      <c r="T470" s="283"/>
      <c r="U470" s="283"/>
      <c r="V470" s="284"/>
      <c r="W470" s="284"/>
    </row>
    <row r="471" s="43" customFormat="true" ht="15.75" hidden="false" customHeight="false" outlineLevel="0" collapsed="false">
      <c r="A471" s="280"/>
      <c r="B471" s="70"/>
      <c r="C471" s="70"/>
      <c r="D471" s="317" t="n">
        <v>218</v>
      </c>
      <c r="E471" s="322"/>
      <c r="F471" s="319"/>
      <c r="G471" s="319"/>
      <c r="H471" s="320"/>
      <c r="I471" s="320"/>
      <c r="J471" s="298" t="str">
        <f aca="false">IF(AND(L471=1,M471=1),Messages!$A$2,IF(L471=1,Messages!$A$3,IF(N471=1,Messages!$A$5,IF(O471=1,Messages!$A$6,IF(M471=1,Messages!$A$4,"OK")))))</f>
        <v>OK</v>
      </c>
      <c r="K471" s="283" t="str">
        <f aca="false">TEXT(E471,E471)</f>
        <v/>
      </c>
      <c r="L471" s="283" t="str">
        <f aca="false">IF(ISBLANK(E471),"",IF(AND(ISNA(VLOOKUP(E471,'Country &amp; Service Codes'!E:E,1,FALSE())),ISNA(VLOOKUP(K471,'Country &amp; Service Codes'!E:E,1,FALSE()))),1,0))</f>
        <v/>
      </c>
      <c r="M471" s="283" t="str">
        <f aca="false">IF(ISBLANK(F471),"",IF(ISNA(VLOOKUP(UPPER(F471),'Country &amp; Service Codes'!B:B,1,FALSE())),1,0))</f>
        <v/>
      </c>
      <c r="N471" s="283" t="n">
        <f aca="false">IF(AND(OR(E471&lt;&gt;"",F471&lt;&gt;""),AND(ISBLANK(H471),ISBLANK(I471))),1,0)</f>
        <v>0</v>
      </c>
      <c r="O471" s="283" t="n">
        <f aca="false">IF(AND(OR(H471&lt;&gt;"",I471&lt;&gt;""),OR(ISBLANK(E471),ISBLANK(F471))),1,0)</f>
        <v>0</v>
      </c>
      <c r="P471" s="283"/>
      <c r="Q471" s="283"/>
      <c r="R471" s="283"/>
      <c r="S471" s="283"/>
      <c r="T471" s="283"/>
      <c r="U471" s="283"/>
      <c r="V471" s="284"/>
      <c r="W471" s="284"/>
    </row>
    <row r="472" s="43" customFormat="true" ht="15.75" hidden="false" customHeight="false" outlineLevel="0" collapsed="false">
      <c r="A472" s="280"/>
      <c r="B472" s="70"/>
      <c r="C472" s="70"/>
      <c r="D472" s="317" t="n">
        <v>219</v>
      </c>
      <c r="E472" s="322"/>
      <c r="F472" s="319"/>
      <c r="G472" s="319"/>
      <c r="H472" s="320"/>
      <c r="I472" s="320"/>
      <c r="J472" s="298" t="str">
        <f aca="false">IF(AND(L472=1,M472=1),Messages!$A$2,IF(L472=1,Messages!$A$3,IF(N472=1,Messages!$A$5,IF(O472=1,Messages!$A$6,IF(M472=1,Messages!$A$4,"OK")))))</f>
        <v>OK</v>
      </c>
      <c r="K472" s="283" t="str">
        <f aca="false">TEXT(E472,E472)</f>
        <v/>
      </c>
      <c r="L472" s="283" t="str">
        <f aca="false">IF(ISBLANK(E472),"",IF(AND(ISNA(VLOOKUP(E472,'Country &amp; Service Codes'!E:E,1,FALSE())),ISNA(VLOOKUP(K472,'Country &amp; Service Codes'!E:E,1,FALSE()))),1,0))</f>
        <v/>
      </c>
      <c r="M472" s="283" t="str">
        <f aca="false">IF(ISBLANK(F472),"",IF(ISNA(VLOOKUP(UPPER(F472),'Country &amp; Service Codes'!B:B,1,FALSE())),1,0))</f>
        <v/>
      </c>
      <c r="N472" s="283" t="n">
        <f aca="false">IF(AND(OR(E472&lt;&gt;"",F472&lt;&gt;""),AND(ISBLANK(H472),ISBLANK(I472))),1,0)</f>
        <v>0</v>
      </c>
      <c r="O472" s="283" t="n">
        <f aca="false">IF(AND(OR(H472&lt;&gt;"",I472&lt;&gt;""),OR(ISBLANK(E472),ISBLANK(F472))),1,0)</f>
        <v>0</v>
      </c>
      <c r="P472" s="283"/>
      <c r="Q472" s="283"/>
      <c r="R472" s="283"/>
      <c r="S472" s="283"/>
      <c r="T472" s="283"/>
      <c r="U472" s="283"/>
      <c r="V472" s="284"/>
      <c r="W472" s="284"/>
    </row>
    <row r="473" s="43" customFormat="true" ht="15.75" hidden="false" customHeight="false" outlineLevel="0" collapsed="false">
      <c r="A473" s="280"/>
      <c r="B473" s="70"/>
      <c r="C473" s="70"/>
      <c r="D473" s="317" t="n">
        <v>220</v>
      </c>
      <c r="E473" s="322"/>
      <c r="F473" s="319"/>
      <c r="G473" s="319"/>
      <c r="H473" s="320"/>
      <c r="I473" s="320"/>
      <c r="J473" s="298" t="str">
        <f aca="false">IF(AND(L473=1,M473=1),Messages!$A$2,IF(L473=1,Messages!$A$3,IF(N473=1,Messages!$A$5,IF(O473=1,Messages!$A$6,IF(M473=1,Messages!$A$4,"OK")))))</f>
        <v>OK</v>
      </c>
      <c r="K473" s="283" t="str">
        <f aca="false">TEXT(E473,E473)</f>
        <v/>
      </c>
      <c r="L473" s="283" t="str">
        <f aca="false">IF(ISBLANK(E473),"",IF(AND(ISNA(VLOOKUP(E473,'Country &amp; Service Codes'!E:E,1,FALSE())),ISNA(VLOOKUP(K473,'Country &amp; Service Codes'!E:E,1,FALSE()))),1,0))</f>
        <v/>
      </c>
      <c r="M473" s="283" t="str">
        <f aca="false">IF(ISBLANK(F473),"",IF(ISNA(VLOOKUP(UPPER(F473),'Country &amp; Service Codes'!B:B,1,FALSE())),1,0))</f>
        <v/>
      </c>
      <c r="N473" s="283" t="n">
        <f aca="false">IF(AND(OR(E473&lt;&gt;"",F473&lt;&gt;""),AND(ISBLANK(H473),ISBLANK(I473))),1,0)</f>
        <v>0</v>
      </c>
      <c r="O473" s="283" t="n">
        <f aca="false">IF(AND(OR(H473&lt;&gt;"",I473&lt;&gt;""),OR(ISBLANK(E473),ISBLANK(F473))),1,0)</f>
        <v>0</v>
      </c>
      <c r="P473" s="283"/>
      <c r="Q473" s="283"/>
      <c r="R473" s="283"/>
      <c r="S473" s="283"/>
      <c r="T473" s="283"/>
      <c r="U473" s="283"/>
      <c r="V473" s="284"/>
      <c r="W473" s="284"/>
    </row>
    <row r="474" s="43" customFormat="true" ht="15.75" hidden="false" customHeight="false" outlineLevel="0" collapsed="false">
      <c r="A474" s="280"/>
      <c r="B474" s="70"/>
      <c r="C474" s="70"/>
      <c r="D474" s="317" t="n">
        <v>221</v>
      </c>
      <c r="E474" s="322"/>
      <c r="F474" s="319"/>
      <c r="G474" s="319"/>
      <c r="H474" s="320"/>
      <c r="I474" s="320"/>
      <c r="J474" s="298" t="str">
        <f aca="false">IF(AND(L474=1,M474=1),Messages!$A$2,IF(L474=1,Messages!$A$3,IF(N474=1,Messages!$A$5,IF(O474=1,Messages!$A$6,IF(M474=1,Messages!$A$4,"OK")))))</f>
        <v>OK</v>
      </c>
      <c r="K474" s="283" t="str">
        <f aca="false">TEXT(E474,E474)</f>
        <v/>
      </c>
      <c r="L474" s="283" t="str">
        <f aca="false">IF(ISBLANK(E474),"",IF(AND(ISNA(VLOOKUP(E474,'Country &amp; Service Codes'!E:E,1,FALSE())),ISNA(VLOOKUP(K474,'Country &amp; Service Codes'!E:E,1,FALSE()))),1,0))</f>
        <v/>
      </c>
      <c r="M474" s="283" t="str">
        <f aca="false">IF(ISBLANK(F474),"",IF(ISNA(VLOOKUP(UPPER(F474),'Country &amp; Service Codes'!B:B,1,FALSE())),1,0))</f>
        <v/>
      </c>
      <c r="N474" s="283" t="n">
        <f aca="false">IF(AND(OR(E474&lt;&gt;"",F474&lt;&gt;""),AND(ISBLANK(H474),ISBLANK(I474))),1,0)</f>
        <v>0</v>
      </c>
      <c r="O474" s="283" t="n">
        <f aca="false">IF(AND(OR(H474&lt;&gt;"",I474&lt;&gt;""),OR(ISBLANK(E474),ISBLANK(F474))),1,0)</f>
        <v>0</v>
      </c>
      <c r="P474" s="283"/>
      <c r="Q474" s="283"/>
      <c r="R474" s="283"/>
      <c r="S474" s="283"/>
      <c r="T474" s="283"/>
      <c r="U474" s="283"/>
      <c r="V474" s="284"/>
      <c r="W474" s="284"/>
    </row>
    <row r="475" s="43" customFormat="true" ht="15.75" hidden="false" customHeight="false" outlineLevel="0" collapsed="false">
      <c r="A475" s="280"/>
      <c r="B475" s="70"/>
      <c r="C475" s="70"/>
      <c r="D475" s="317" t="n">
        <v>222</v>
      </c>
      <c r="E475" s="322"/>
      <c r="F475" s="319"/>
      <c r="G475" s="319"/>
      <c r="H475" s="320"/>
      <c r="I475" s="320"/>
      <c r="J475" s="298" t="str">
        <f aca="false">IF(AND(L475=1,M475=1),Messages!$A$2,IF(L475=1,Messages!$A$3,IF(N475=1,Messages!$A$5,IF(O475=1,Messages!$A$6,IF(M475=1,Messages!$A$4,"OK")))))</f>
        <v>OK</v>
      </c>
      <c r="K475" s="283" t="str">
        <f aca="false">TEXT(E475,E475)</f>
        <v/>
      </c>
      <c r="L475" s="283" t="str">
        <f aca="false">IF(ISBLANK(E475),"",IF(AND(ISNA(VLOOKUP(E475,'Country &amp; Service Codes'!E:E,1,FALSE())),ISNA(VLOOKUP(K475,'Country &amp; Service Codes'!E:E,1,FALSE()))),1,0))</f>
        <v/>
      </c>
      <c r="M475" s="283" t="str">
        <f aca="false">IF(ISBLANK(F475),"",IF(ISNA(VLOOKUP(UPPER(F475),'Country &amp; Service Codes'!B:B,1,FALSE())),1,0))</f>
        <v/>
      </c>
      <c r="N475" s="283" t="n">
        <f aca="false">IF(AND(OR(E475&lt;&gt;"",F475&lt;&gt;""),AND(ISBLANK(H475),ISBLANK(I475))),1,0)</f>
        <v>0</v>
      </c>
      <c r="O475" s="283" t="n">
        <f aca="false">IF(AND(OR(H475&lt;&gt;"",I475&lt;&gt;""),OR(ISBLANK(E475),ISBLANK(F475))),1,0)</f>
        <v>0</v>
      </c>
      <c r="P475" s="283"/>
      <c r="Q475" s="283"/>
      <c r="R475" s="283"/>
      <c r="S475" s="283"/>
      <c r="T475" s="283"/>
      <c r="U475" s="283"/>
      <c r="V475" s="284"/>
      <c r="W475" s="284"/>
    </row>
    <row r="476" s="43" customFormat="true" ht="15.75" hidden="false" customHeight="false" outlineLevel="0" collapsed="false">
      <c r="A476" s="280"/>
      <c r="B476" s="70"/>
      <c r="C476" s="70"/>
      <c r="D476" s="317" t="n">
        <v>223</v>
      </c>
      <c r="E476" s="322"/>
      <c r="F476" s="319"/>
      <c r="G476" s="319"/>
      <c r="H476" s="320"/>
      <c r="I476" s="320"/>
      <c r="J476" s="298" t="str">
        <f aca="false">IF(AND(L476=1,M476=1),Messages!$A$2,IF(L476=1,Messages!$A$3,IF(N476=1,Messages!$A$5,IF(O476=1,Messages!$A$6,IF(M476=1,Messages!$A$4,"OK")))))</f>
        <v>OK</v>
      </c>
      <c r="K476" s="283" t="str">
        <f aca="false">TEXT(E476,E476)</f>
        <v/>
      </c>
      <c r="L476" s="283" t="str">
        <f aca="false">IF(ISBLANK(E476),"",IF(AND(ISNA(VLOOKUP(E476,'Country &amp; Service Codes'!E:E,1,FALSE())),ISNA(VLOOKUP(K476,'Country &amp; Service Codes'!E:E,1,FALSE()))),1,0))</f>
        <v/>
      </c>
      <c r="M476" s="283" t="str">
        <f aca="false">IF(ISBLANK(F476),"",IF(ISNA(VLOOKUP(UPPER(F476),'Country &amp; Service Codes'!B:B,1,FALSE())),1,0))</f>
        <v/>
      </c>
      <c r="N476" s="283" t="n">
        <f aca="false">IF(AND(OR(E476&lt;&gt;"",F476&lt;&gt;""),AND(ISBLANK(H476),ISBLANK(I476))),1,0)</f>
        <v>0</v>
      </c>
      <c r="O476" s="283" t="n">
        <f aca="false">IF(AND(OR(H476&lt;&gt;"",I476&lt;&gt;""),OR(ISBLANK(E476),ISBLANK(F476))),1,0)</f>
        <v>0</v>
      </c>
      <c r="P476" s="283"/>
      <c r="Q476" s="283"/>
      <c r="R476" s="283"/>
      <c r="S476" s="283"/>
      <c r="T476" s="283"/>
      <c r="U476" s="283"/>
      <c r="V476" s="284"/>
      <c r="W476" s="284"/>
    </row>
    <row r="477" s="43" customFormat="true" ht="15.75" hidden="false" customHeight="false" outlineLevel="0" collapsed="false">
      <c r="A477" s="280"/>
      <c r="B477" s="70"/>
      <c r="C477" s="70"/>
      <c r="D477" s="317" t="n">
        <v>224</v>
      </c>
      <c r="E477" s="322"/>
      <c r="F477" s="319"/>
      <c r="G477" s="319"/>
      <c r="H477" s="320"/>
      <c r="I477" s="320"/>
      <c r="J477" s="298" t="str">
        <f aca="false">IF(AND(L477=1,M477=1),Messages!$A$2,IF(L477=1,Messages!$A$3,IF(N477=1,Messages!$A$5,IF(O477=1,Messages!$A$6,IF(M477=1,Messages!$A$4,"OK")))))</f>
        <v>OK</v>
      </c>
      <c r="K477" s="283" t="str">
        <f aca="false">TEXT(E477,E477)</f>
        <v/>
      </c>
      <c r="L477" s="283" t="str">
        <f aca="false">IF(ISBLANK(E477),"",IF(AND(ISNA(VLOOKUP(E477,'Country &amp; Service Codes'!E:E,1,FALSE())),ISNA(VLOOKUP(K477,'Country &amp; Service Codes'!E:E,1,FALSE()))),1,0))</f>
        <v/>
      </c>
      <c r="M477" s="283" t="str">
        <f aca="false">IF(ISBLANK(F477),"",IF(ISNA(VLOOKUP(UPPER(F477),'Country &amp; Service Codes'!B:B,1,FALSE())),1,0))</f>
        <v/>
      </c>
      <c r="N477" s="283" t="n">
        <f aca="false">IF(AND(OR(E477&lt;&gt;"",F477&lt;&gt;""),AND(ISBLANK(H477),ISBLANK(I477))),1,0)</f>
        <v>0</v>
      </c>
      <c r="O477" s="283" t="n">
        <f aca="false">IF(AND(OR(H477&lt;&gt;"",I477&lt;&gt;""),OR(ISBLANK(E477),ISBLANK(F477))),1,0)</f>
        <v>0</v>
      </c>
      <c r="P477" s="283"/>
      <c r="Q477" s="283"/>
      <c r="R477" s="283"/>
      <c r="S477" s="283"/>
      <c r="T477" s="283"/>
      <c r="U477" s="283"/>
      <c r="V477" s="284"/>
      <c r="W477" s="284"/>
    </row>
    <row r="478" s="43" customFormat="true" ht="15.75" hidden="false" customHeight="false" outlineLevel="0" collapsed="false">
      <c r="A478" s="280"/>
      <c r="B478" s="70"/>
      <c r="C478" s="70"/>
      <c r="D478" s="317" t="n">
        <v>225</v>
      </c>
      <c r="E478" s="322"/>
      <c r="F478" s="319"/>
      <c r="G478" s="319"/>
      <c r="H478" s="320"/>
      <c r="I478" s="320"/>
      <c r="J478" s="298" t="str">
        <f aca="false">IF(AND(L478=1,M478=1),Messages!$A$2,IF(L478=1,Messages!$A$3,IF(N478=1,Messages!$A$5,IF(O478=1,Messages!$A$6,IF(M478=1,Messages!$A$4,"OK")))))</f>
        <v>OK</v>
      </c>
      <c r="K478" s="283" t="str">
        <f aca="false">TEXT(E478,E478)</f>
        <v/>
      </c>
      <c r="L478" s="283" t="str">
        <f aca="false">IF(ISBLANK(E478),"",IF(AND(ISNA(VLOOKUP(E478,'Country &amp; Service Codes'!E:E,1,FALSE())),ISNA(VLOOKUP(K478,'Country &amp; Service Codes'!E:E,1,FALSE()))),1,0))</f>
        <v/>
      </c>
      <c r="M478" s="283" t="str">
        <f aca="false">IF(ISBLANK(F478),"",IF(ISNA(VLOOKUP(UPPER(F478),'Country &amp; Service Codes'!B:B,1,FALSE())),1,0))</f>
        <v/>
      </c>
      <c r="N478" s="283" t="n">
        <f aca="false">IF(AND(OR(E478&lt;&gt;"",F478&lt;&gt;""),AND(ISBLANK(H478),ISBLANK(I478))),1,0)</f>
        <v>0</v>
      </c>
      <c r="O478" s="283" t="n">
        <f aca="false">IF(AND(OR(H478&lt;&gt;"",I478&lt;&gt;""),OR(ISBLANK(E478),ISBLANK(F478))),1,0)</f>
        <v>0</v>
      </c>
      <c r="P478" s="283"/>
      <c r="Q478" s="283"/>
      <c r="R478" s="283"/>
      <c r="S478" s="283"/>
      <c r="T478" s="283"/>
      <c r="U478" s="283"/>
      <c r="V478" s="284"/>
      <c r="W478" s="284"/>
    </row>
    <row r="479" s="43" customFormat="true" ht="15.75" hidden="false" customHeight="false" outlineLevel="0" collapsed="false">
      <c r="A479" s="280"/>
      <c r="B479" s="70"/>
      <c r="C479" s="70"/>
      <c r="D479" s="317" t="n">
        <v>226</v>
      </c>
      <c r="E479" s="322"/>
      <c r="F479" s="319"/>
      <c r="G479" s="319"/>
      <c r="H479" s="320"/>
      <c r="I479" s="320"/>
      <c r="J479" s="298" t="str">
        <f aca="false">IF(AND(L479=1,M479=1),Messages!$A$2,IF(L479=1,Messages!$A$3,IF(N479=1,Messages!$A$5,IF(O479=1,Messages!$A$6,IF(M479=1,Messages!$A$4,"OK")))))</f>
        <v>OK</v>
      </c>
      <c r="K479" s="283" t="str">
        <f aca="false">TEXT(E479,E479)</f>
        <v/>
      </c>
      <c r="L479" s="283" t="str">
        <f aca="false">IF(ISBLANK(E479),"",IF(AND(ISNA(VLOOKUP(E479,'Country &amp; Service Codes'!E:E,1,FALSE())),ISNA(VLOOKUP(K479,'Country &amp; Service Codes'!E:E,1,FALSE()))),1,0))</f>
        <v/>
      </c>
      <c r="M479" s="283" t="str">
        <f aca="false">IF(ISBLANK(F479),"",IF(ISNA(VLOOKUP(UPPER(F479),'Country &amp; Service Codes'!B:B,1,FALSE())),1,0))</f>
        <v/>
      </c>
      <c r="N479" s="283" t="n">
        <f aca="false">IF(AND(OR(E479&lt;&gt;"",F479&lt;&gt;""),AND(ISBLANK(H479),ISBLANK(I479))),1,0)</f>
        <v>0</v>
      </c>
      <c r="O479" s="283" t="n">
        <f aca="false">IF(AND(OR(H479&lt;&gt;"",I479&lt;&gt;""),OR(ISBLANK(E479),ISBLANK(F479))),1,0)</f>
        <v>0</v>
      </c>
      <c r="P479" s="283"/>
      <c r="Q479" s="283"/>
      <c r="R479" s="283"/>
      <c r="S479" s="283"/>
      <c r="T479" s="283"/>
      <c r="U479" s="283"/>
      <c r="V479" s="284"/>
      <c r="W479" s="284"/>
    </row>
    <row r="480" s="43" customFormat="true" ht="15.75" hidden="false" customHeight="false" outlineLevel="0" collapsed="false">
      <c r="A480" s="280"/>
      <c r="B480" s="70"/>
      <c r="C480" s="70"/>
      <c r="D480" s="317" t="n">
        <v>227</v>
      </c>
      <c r="E480" s="322"/>
      <c r="F480" s="319"/>
      <c r="G480" s="319"/>
      <c r="H480" s="320"/>
      <c r="I480" s="320"/>
      <c r="J480" s="298" t="str">
        <f aca="false">IF(AND(L480=1,M480=1),Messages!$A$2,IF(L480=1,Messages!$A$3,IF(N480=1,Messages!$A$5,IF(O480=1,Messages!$A$6,IF(M480=1,Messages!$A$4,"OK")))))</f>
        <v>OK</v>
      </c>
      <c r="K480" s="283" t="str">
        <f aca="false">TEXT(E480,E480)</f>
        <v/>
      </c>
      <c r="L480" s="283" t="str">
        <f aca="false">IF(ISBLANK(E480),"",IF(AND(ISNA(VLOOKUP(E480,'Country &amp; Service Codes'!E:E,1,FALSE())),ISNA(VLOOKUP(K480,'Country &amp; Service Codes'!E:E,1,FALSE()))),1,0))</f>
        <v/>
      </c>
      <c r="M480" s="283" t="str">
        <f aca="false">IF(ISBLANK(F480),"",IF(ISNA(VLOOKUP(UPPER(F480),'Country &amp; Service Codes'!B:B,1,FALSE())),1,0))</f>
        <v/>
      </c>
      <c r="N480" s="283" t="n">
        <f aca="false">IF(AND(OR(E480&lt;&gt;"",F480&lt;&gt;""),AND(ISBLANK(H480),ISBLANK(I480))),1,0)</f>
        <v>0</v>
      </c>
      <c r="O480" s="283" t="n">
        <f aca="false">IF(AND(OR(H480&lt;&gt;"",I480&lt;&gt;""),OR(ISBLANK(E480),ISBLANK(F480))),1,0)</f>
        <v>0</v>
      </c>
      <c r="P480" s="283"/>
      <c r="Q480" s="283"/>
      <c r="R480" s="283"/>
      <c r="S480" s="283"/>
      <c r="T480" s="283"/>
      <c r="U480" s="283"/>
      <c r="V480" s="284"/>
      <c r="W480" s="284"/>
    </row>
    <row r="481" s="43" customFormat="true" ht="15.75" hidden="false" customHeight="false" outlineLevel="0" collapsed="false">
      <c r="A481" s="280"/>
      <c r="B481" s="70"/>
      <c r="C481" s="70"/>
      <c r="D481" s="317" t="n">
        <v>228</v>
      </c>
      <c r="E481" s="322"/>
      <c r="F481" s="319"/>
      <c r="G481" s="319"/>
      <c r="H481" s="320"/>
      <c r="I481" s="320"/>
      <c r="J481" s="298" t="str">
        <f aca="false">IF(AND(L481=1,M481=1),Messages!$A$2,IF(L481=1,Messages!$A$3,IF(N481=1,Messages!$A$5,IF(O481=1,Messages!$A$6,IF(M481=1,Messages!$A$4,"OK")))))</f>
        <v>OK</v>
      </c>
      <c r="K481" s="283" t="str">
        <f aca="false">TEXT(E481,E481)</f>
        <v/>
      </c>
      <c r="L481" s="283" t="str">
        <f aca="false">IF(ISBLANK(E481),"",IF(AND(ISNA(VLOOKUP(E481,'Country &amp; Service Codes'!E:E,1,FALSE())),ISNA(VLOOKUP(K481,'Country &amp; Service Codes'!E:E,1,FALSE()))),1,0))</f>
        <v/>
      </c>
      <c r="M481" s="283" t="str">
        <f aca="false">IF(ISBLANK(F481),"",IF(ISNA(VLOOKUP(UPPER(F481),'Country &amp; Service Codes'!B:B,1,FALSE())),1,0))</f>
        <v/>
      </c>
      <c r="N481" s="283" t="n">
        <f aca="false">IF(AND(OR(E481&lt;&gt;"",F481&lt;&gt;""),AND(ISBLANK(H481),ISBLANK(I481))),1,0)</f>
        <v>0</v>
      </c>
      <c r="O481" s="283" t="n">
        <f aca="false">IF(AND(OR(H481&lt;&gt;"",I481&lt;&gt;""),OR(ISBLANK(E481),ISBLANK(F481))),1,0)</f>
        <v>0</v>
      </c>
      <c r="P481" s="283"/>
      <c r="Q481" s="283"/>
      <c r="R481" s="283"/>
      <c r="S481" s="283"/>
      <c r="T481" s="283"/>
      <c r="U481" s="283"/>
      <c r="V481" s="284"/>
      <c r="W481" s="284"/>
    </row>
    <row r="482" s="43" customFormat="true" ht="15.75" hidden="false" customHeight="false" outlineLevel="0" collapsed="false">
      <c r="A482" s="280"/>
      <c r="B482" s="70"/>
      <c r="C482" s="70"/>
      <c r="D482" s="317" t="n">
        <v>229</v>
      </c>
      <c r="E482" s="322"/>
      <c r="F482" s="319"/>
      <c r="G482" s="319"/>
      <c r="H482" s="320"/>
      <c r="I482" s="320"/>
      <c r="J482" s="298" t="str">
        <f aca="false">IF(AND(L482=1,M482=1),Messages!$A$2,IF(L482=1,Messages!$A$3,IF(N482=1,Messages!$A$5,IF(O482=1,Messages!$A$6,IF(M482=1,Messages!$A$4,"OK")))))</f>
        <v>OK</v>
      </c>
      <c r="K482" s="283" t="str">
        <f aca="false">TEXT(E482,E482)</f>
        <v/>
      </c>
      <c r="L482" s="283" t="str">
        <f aca="false">IF(ISBLANK(E482),"",IF(AND(ISNA(VLOOKUP(E482,'Country &amp; Service Codes'!E:E,1,FALSE())),ISNA(VLOOKUP(K482,'Country &amp; Service Codes'!E:E,1,FALSE()))),1,0))</f>
        <v/>
      </c>
      <c r="M482" s="283" t="str">
        <f aca="false">IF(ISBLANK(F482),"",IF(ISNA(VLOOKUP(UPPER(F482),'Country &amp; Service Codes'!B:B,1,FALSE())),1,0))</f>
        <v/>
      </c>
      <c r="N482" s="283" t="n">
        <f aca="false">IF(AND(OR(E482&lt;&gt;"",F482&lt;&gt;""),AND(ISBLANK(H482),ISBLANK(I482))),1,0)</f>
        <v>0</v>
      </c>
      <c r="O482" s="283" t="n">
        <f aca="false">IF(AND(OR(H482&lt;&gt;"",I482&lt;&gt;""),OR(ISBLANK(E482),ISBLANK(F482))),1,0)</f>
        <v>0</v>
      </c>
      <c r="P482" s="283"/>
      <c r="Q482" s="283"/>
      <c r="R482" s="283"/>
      <c r="S482" s="283"/>
      <c r="T482" s="283"/>
      <c r="U482" s="283"/>
      <c r="V482" s="284"/>
      <c r="W482" s="284"/>
    </row>
    <row r="483" s="43" customFormat="true" ht="15.75" hidden="false" customHeight="false" outlineLevel="0" collapsed="false">
      <c r="A483" s="280"/>
      <c r="B483" s="70"/>
      <c r="C483" s="70"/>
      <c r="D483" s="317" t="n">
        <v>230</v>
      </c>
      <c r="E483" s="322"/>
      <c r="F483" s="319"/>
      <c r="G483" s="319"/>
      <c r="H483" s="320"/>
      <c r="I483" s="320"/>
      <c r="J483" s="298" t="str">
        <f aca="false">IF(AND(L483=1,M483=1),Messages!$A$2,IF(L483=1,Messages!$A$3,IF(N483=1,Messages!$A$5,IF(O483=1,Messages!$A$6,IF(M483=1,Messages!$A$4,"OK")))))</f>
        <v>OK</v>
      </c>
      <c r="K483" s="283" t="str">
        <f aca="false">TEXT(E483,E483)</f>
        <v/>
      </c>
      <c r="L483" s="283" t="str">
        <f aca="false">IF(ISBLANK(E483),"",IF(AND(ISNA(VLOOKUP(E483,'Country &amp; Service Codes'!E:E,1,FALSE())),ISNA(VLOOKUP(K483,'Country &amp; Service Codes'!E:E,1,FALSE()))),1,0))</f>
        <v/>
      </c>
      <c r="M483" s="283" t="str">
        <f aca="false">IF(ISBLANK(F483),"",IF(ISNA(VLOOKUP(UPPER(F483),'Country &amp; Service Codes'!B:B,1,FALSE())),1,0))</f>
        <v/>
      </c>
      <c r="N483" s="283" t="n">
        <f aca="false">IF(AND(OR(E483&lt;&gt;"",F483&lt;&gt;""),AND(ISBLANK(H483),ISBLANK(I483))),1,0)</f>
        <v>0</v>
      </c>
      <c r="O483" s="283" t="n">
        <f aca="false">IF(AND(OR(H483&lt;&gt;"",I483&lt;&gt;""),OR(ISBLANK(E483),ISBLANK(F483))),1,0)</f>
        <v>0</v>
      </c>
      <c r="P483" s="283"/>
      <c r="Q483" s="283"/>
      <c r="R483" s="283"/>
      <c r="S483" s="283"/>
      <c r="T483" s="283"/>
      <c r="U483" s="283"/>
      <c r="V483" s="284"/>
      <c r="W483" s="284"/>
    </row>
    <row r="484" s="43" customFormat="true" ht="15.75" hidden="false" customHeight="false" outlineLevel="0" collapsed="false">
      <c r="A484" s="280"/>
      <c r="B484" s="70"/>
      <c r="C484" s="70"/>
      <c r="D484" s="317" t="n">
        <v>231</v>
      </c>
      <c r="E484" s="322"/>
      <c r="F484" s="319"/>
      <c r="G484" s="319"/>
      <c r="H484" s="320"/>
      <c r="I484" s="320"/>
      <c r="J484" s="298" t="str">
        <f aca="false">IF(AND(L484=1,M484=1),Messages!$A$2,IF(L484=1,Messages!$A$3,IF(N484=1,Messages!$A$5,IF(O484=1,Messages!$A$6,IF(M484=1,Messages!$A$4,"OK")))))</f>
        <v>OK</v>
      </c>
      <c r="K484" s="283" t="str">
        <f aca="false">TEXT(E484,E484)</f>
        <v/>
      </c>
      <c r="L484" s="283" t="str">
        <f aca="false">IF(ISBLANK(E484),"",IF(AND(ISNA(VLOOKUP(E484,'Country &amp; Service Codes'!E:E,1,FALSE())),ISNA(VLOOKUP(K484,'Country &amp; Service Codes'!E:E,1,FALSE()))),1,0))</f>
        <v/>
      </c>
      <c r="M484" s="283" t="str">
        <f aca="false">IF(ISBLANK(F484),"",IF(ISNA(VLOOKUP(UPPER(F484),'Country &amp; Service Codes'!B:B,1,FALSE())),1,0))</f>
        <v/>
      </c>
      <c r="N484" s="283" t="n">
        <f aca="false">IF(AND(OR(E484&lt;&gt;"",F484&lt;&gt;""),AND(ISBLANK(H484),ISBLANK(I484))),1,0)</f>
        <v>0</v>
      </c>
      <c r="O484" s="283" t="n">
        <f aca="false">IF(AND(OR(H484&lt;&gt;"",I484&lt;&gt;""),OR(ISBLANK(E484),ISBLANK(F484))),1,0)</f>
        <v>0</v>
      </c>
      <c r="P484" s="283"/>
      <c r="Q484" s="283"/>
      <c r="R484" s="283"/>
      <c r="S484" s="283"/>
      <c r="T484" s="283"/>
      <c r="U484" s="283"/>
      <c r="V484" s="284"/>
      <c r="W484" s="284"/>
    </row>
    <row r="485" s="43" customFormat="true" ht="15.75" hidden="false" customHeight="false" outlineLevel="0" collapsed="false">
      <c r="A485" s="280"/>
      <c r="B485" s="70"/>
      <c r="C485" s="70"/>
      <c r="D485" s="317" t="n">
        <v>232</v>
      </c>
      <c r="E485" s="322"/>
      <c r="F485" s="319"/>
      <c r="G485" s="319"/>
      <c r="H485" s="320"/>
      <c r="I485" s="320"/>
      <c r="J485" s="298" t="str">
        <f aca="false">IF(AND(L485=1,M485=1),Messages!$A$2,IF(L485=1,Messages!$A$3,IF(N485=1,Messages!$A$5,IF(O485=1,Messages!$A$6,IF(M485=1,Messages!$A$4,"OK")))))</f>
        <v>OK</v>
      </c>
      <c r="K485" s="283" t="str">
        <f aca="false">TEXT(E485,E485)</f>
        <v/>
      </c>
      <c r="L485" s="283" t="str">
        <f aca="false">IF(ISBLANK(E485),"",IF(AND(ISNA(VLOOKUP(E485,'Country &amp; Service Codes'!E:E,1,FALSE())),ISNA(VLOOKUP(K485,'Country &amp; Service Codes'!E:E,1,FALSE()))),1,0))</f>
        <v/>
      </c>
      <c r="M485" s="283" t="str">
        <f aca="false">IF(ISBLANK(F485),"",IF(ISNA(VLOOKUP(UPPER(F485),'Country &amp; Service Codes'!B:B,1,FALSE())),1,0))</f>
        <v/>
      </c>
      <c r="N485" s="283" t="n">
        <f aca="false">IF(AND(OR(E485&lt;&gt;"",F485&lt;&gt;""),AND(ISBLANK(H485),ISBLANK(I485))),1,0)</f>
        <v>0</v>
      </c>
      <c r="O485" s="283" t="n">
        <f aca="false">IF(AND(OR(H485&lt;&gt;"",I485&lt;&gt;""),OR(ISBLANK(E485),ISBLANK(F485))),1,0)</f>
        <v>0</v>
      </c>
      <c r="P485" s="283"/>
      <c r="Q485" s="283"/>
      <c r="R485" s="283"/>
      <c r="S485" s="283"/>
      <c r="T485" s="283"/>
      <c r="U485" s="283"/>
      <c r="V485" s="284"/>
      <c r="W485" s="284"/>
    </row>
    <row r="486" s="43" customFormat="true" ht="15.75" hidden="false" customHeight="false" outlineLevel="0" collapsed="false">
      <c r="A486" s="280"/>
      <c r="B486" s="70"/>
      <c r="C486" s="70"/>
      <c r="D486" s="317" t="n">
        <v>233</v>
      </c>
      <c r="E486" s="322"/>
      <c r="F486" s="319"/>
      <c r="G486" s="319"/>
      <c r="H486" s="320"/>
      <c r="I486" s="320"/>
      <c r="J486" s="298" t="str">
        <f aca="false">IF(AND(L486=1,M486=1),Messages!$A$2,IF(L486=1,Messages!$A$3,IF(N486=1,Messages!$A$5,IF(O486=1,Messages!$A$6,IF(M486=1,Messages!$A$4,"OK")))))</f>
        <v>OK</v>
      </c>
      <c r="K486" s="283" t="str">
        <f aca="false">TEXT(E486,E486)</f>
        <v/>
      </c>
      <c r="L486" s="283" t="str">
        <f aca="false">IF(ISBLANK(E486),"",IF(AND(ISNA(VLOOKUP(E486,'Country &amp; Service Codes'!E:E,1,FALSE())),ISNA(VLOOKUP(K486,'Country &amp; Service Codes'!E:E,1,FALSE()))),1,0))</f>
        <v/>
      </c>
      <c r="M486" s="283" t="str">
        <f aca="false">IF(ISBLANK(F486),"",IF(ISNA(VLOOKUP(UPPER(F486),'Country &amp; Service Codes'!B:B,1,FALSE())),1,0))</f>
        <v/>
      </c>
      <c r="N486" s="283" t="n">
        <f aca="false">IF(AND(OR(E486&lt;&gt;"",F486&lt;&gt;""),AND(ISBLANK(H486),ISBLANK(I486))),1,0)</f>
        <v>0</v>
      </c>
      <c r="O486" s="283" t="n">
        <f aca="false">IF(AND(OR(H486&lt;&gt;"",I486&lt;&gt;""),OR(ISBLANK(E486),ISBLANK(F486))),1,0)</f>
        <v>0</v>
      </c>
      <c r="P486" s="283"/>
      <c r="Q486" s="283"/>
      <c r="R486" s="283"/>
      <c r="S486" s="283"/>
      <c r="T486" s="283"/>
      <c r="U486" s="283"/>
      <c r="V486" s="284"/>
      <c r="W486" s="284"/>
    </row>
    <row r="487" s="43" customFormat="true" ht="15.75" hidden="false" customHeight="false" outlineLevel="0" collapsed="false">
      <c r="A487" s="280"/>
      <c r="B487" s="70"/>
      <c r="C487" s="70"/>
      <c r="D487" s="317" t="n">
        <v>234</v>
      </c>
      <c r="E487" s="322"/>
      <c r="F487" s="319"/>
      <c r="G487" s="319"/>
      <c r="H487" s="320"/>
      <c r="I487" s="320"/>
      <c r="J487" s="298" t="str">
        <f aca="false">IF(AND(L487=1,M487=1),Messages!$A$2,IF(L487=1,Messages!$A$3,IF(N487=1,Messages!$A$5,IF(O487=1,Messages!$A$6,IF(M487=1,Messages!$A$4,"OK")))))</f>
        <v>OK</v>
      </c>
      <c r="K487" s="283" t="str">
        <f aca="false">TEXT(E487,E487)</f>
        <v/>
      </c>
      <c r="L487" s="283" t="str">
        <f aca="false">IF(ISBLANK(E487),"",IF(AND(ISNA(VLOOKUP(E487,'Country &amp; Service Codes'!E:E,1,FALSE())),ISNA(VLOOKUP(K487,'Country &amp; Service Codes'!E:E,1,FALSE()))),1,0))</f>
        <v/>
      </c>
      <c r="M487" s="283" t="str">
        <f aca="false">IF(ISBLANK(F487),"",IF(ISNA(VLOOKUP(UPPER(F487),'Country &amp; Service Codes'!B:B,1,FALSE())),1,0))</f>
        <v/>
      </c>
      <c r="N487" s="283" t="n">
        <f aca="false">IF(AND(OR(E487&lt;&gt;"",F487&lt;&gt;""),AND(ISBLANK(H487),ISBLANK(I487))),1,0)</f>
        <v>0</v>
      </c>
      <c r="O487" s="283" t="n">
        <f aca="false">IF(AND(OR(H487&lt;&gt;"",I487&lt;&gt;""),OR(ISBLANK(E487),ISBLANK(F487))),1,0)</f>
        <v>0</v>
      </c>
      <c r="P487" s="283"/>
      <c r="Q487" s="283"/>
      <c r="R487" s="283"/>
      <c r="S487" s="283"/>
      <c r="T487" s="283"/>
      <c r="U487" s="283"/>
      <c r="V487" s="284"/>
      <c r="W487" s="284"/>
    </row>
    <row r="488" s="43" customFormat="true" ht="15.75" hidden="false" customHeight="false" outlineLevel="0" collapsed="false">
      <c r="A488" s="280"/>
      <c r="B488" s="70"/>
      <c r="C488" s="70"/>
      <c r="D488" s="317" t="n">
        <v>235</v>
      </c>
      <c r="E488" s="322"/>
      <c r="F488" s="319"/>
      <c r="G488" s="319"/>
      <c r="H488" s="320"/>
      <c r="I488" s="320"/>
      <c r="J488" s="298" t="str">
        <f aca="false">IF(AND(L488=1,M488=1),Messages!$A$2,IF(L488=1,Messages!$A$3,IF(N488=1,Messages!$A$5,IF(O488=1,Messages!$A$6,IF(M488=1,Messages!$A$4,"OK")))))</f>
        <v>OK</v>
      </c>
      <c r="K488" s="283" t="str">
        <f aca="false">TEXT(E488,E488)</f>
        <v/>
      </c>
      <c r="L488" s="283" t="str">
        <f aca="false">IF(ISBLANK(E488),"",IF(AND(ISNA(VLOOKUP(E488,'Country &amp; Service Codes'!E:E,1,FALSE())),ISNA(VLOOKUP(K488,'Country &amp; Service Codes'!E:E,1,FALSE()))),1,0))</f>
        <v/>
      </c>
      <c r="M488" s="283" t="str">
        <f aca="false">IF(ISBLANK(F488),"",IF(ISNA(VLOOKUP(UPPER(F488),'Country &amp; Service Codes'!B:B,1,FALSE())),1,0))</f>
        <v/>
      </c>
      <c r="N488" s="283" t="n">
        <f aca="false">IF(AND(OR(E488&lt;&gt;"",F488&lt;&gt;""),AND(ISBLANK(H488),ISBLANK(I488))),1,0)</f>
        <v>0</v>
      </c>
      <c r="O488" s="283" t="n">
        <f aca="false">IF(AND(OR(H488&lt;&gt;"",I488&lt;&gt;""),OR(ISBLANK(E488),ISBLANK(F488))),1,0)</f>
        <v>0</v>
      </c>
      <c r="P488" s="283"/>
      <c r="Q488" s="283"/>
      <c r="R488" s="283"/>
      <c r="S488" s="283"/>
      <c r="T488" s="283"/>
      <c r="U488" s="283"/>
      <c r="V488" s="284"/>
      <c r="W488" s="284"/>
    </row>
    <row r="489" s="43" customFormat="true" ht="15.75" hidden="false" customHeight="false" outlineLevel="0" collapsed="false">
      <c r="A489" s="280"/>
      <c r="B489" s="70"/>
      <c r="C489" s="70"/>
      <c r="D489" s="317" t="n">
        <v>236</v>
      </c>
      <c r="E489" s="322"/>
      <c r="F489" s="319"/>
      <c r="G489" s="319"/>
      <c r="H489" s="320"/>
      <c r="I489" s="320"/>
      <c r="J489" s="298" t="str">
        <f aca="false">IF(AND(L489=1,M489=1),Messages!$A$2,IF(L489=1,Messages!$A$3,IF(N489=1,Messages!$A$5,IF(O489=1,Messages!$A$6,IF(M489=1,Messages!$A$4,"OK")))))</f>
        <v>OK</v>
      </c>
      <c r="K489" s="283" t="str">
        <f aca="false">TEXT(E489,E489)</f>
        <v/>
      </c>
      <c r="L489" s="283" t="str">
        <f aca="false">IF(ISBLANK(E489),"",IF(AND(ISNA(VLOOKUP(E489,'Country &amp; Service Codes'!E:E,1,FALSE())),ISNA(VLOOKUP(K489,'Country &amp; Service Codes'!E:E,1,FALSE()))),1,0))</f>
        <v/>
      </c>
      <c r="M489" s="283" t="str">
        <f aca="false">IF(ISBLANK(F489),"",IF(ISNA(VLOOKUP(UPPER(F489),'Country &amp; Service Codes'!B:B,1,FALSE())),1,0))</f>
        <v/>
      </c>
      <c r="N489" s="283" t="n">
        <f aca="false">IF(AND(OR(E489&lt;&gt;"",F489&lt;&gt;""),AND(ISBLANK(H489),ISBLANK(I489))),1,0)</f>
        <v>0</v>
      </c>
      <c r="O489" s="283" t="n">
        <f aca="false">IF(AND(OR(H489&lt;&gt;"",I489&lt;&gt;""),OR(ISBLANK(E489),ISBLANK(F489))),1,0)</f>
        <v>0</v>
      </c>
      <c r="P489" s="283"/>
      <c r="Q489" s="283"/>
      <c r="R489" s="283"/>
      <c r="S489" s="283"/>
      <c r="T489" s="283"/>
      <c r="U489" s="283"/>
      <c r="V489" s="284"/>
      <c r="W489" s="284"/>
    </row>
    <row r="490" s="43" customFormat="true" ht="15.75" hidden="false" customHeight="false" outlineLevel="0" collapsed="false">
      <c r="A490" s="280"/>
      <c r="B490" s="70"/>
      <c r="C490" s="70"/>
      <c r="D490" s="317" t="n">
        <v>237</v>
      </c>
      <c r="E490" s="322"/>
      <c r="F490" s="319"/>
      <c r="G490" s="319"/>
      <c r="H490" s="320"/>
      <c r="I490" s="320"/>
      <c r="J490" s="298" t="str">
        <f aca="false">IF(AND(L490=1,M490=1),Messages!$A$2,IF(L490=1,Messages!$A$3,IF(N490=1,Messages!$A$5,IF(O490=1,Messages!$A$6,IF(M490=1,Messages!$A$4,"OK")))))</f>
        <v>OK</v>
      </c>
      <c r="K490" s="283" t="str">
        <f aca="false">TEXT(E490,E490)</f>
        <v/>
      </c>
      <c r="L490" s="283" t="str">
        <f aca="false">IF(ISBLANK(E490),"",IF(AND(ISNA(VLOOKUP(E490,'Country &amp; Service Codes'!E:E,1,FALSE())),ISNA(VLOOKUP(K490,'Country &amp; Service Codes'!E:E,1,FALSE()))),1,0))</f>
        <v/>
      </c>
      <c r="M490" s="283" t="str">
        <f aca="false">IF(ISBLANK(F490),"",IF(ISNA(VLOOKUP(UPPER(F490),'Country &amp; Service Codes'!B:B,1,FALSE())),1,0))</f>
        <v/>
      </c>
      <c r="N490" s="283" t="n">
        <f aca="false">IF(AND(OR(E490&lt;&gt;"",F490&lt;&gt;""),AND(ISBLANK(H490),ISBLANK(I490))),1,0)</f>
        <v>0</v>
      </c>
      <c r="O490" s="283" t="n">
        <f aca="false">IF(AND(OR(H490&lt;&gt;"",I490&lt;&gt;""),OR(ISBLANK(E490),ISBLANK(F490))),1,0)</f>
        <v>0</v>
      </c>
      <c r="P490" s="283"/>
      <c r="Q490" s="283"/>
      <c r="R490" s="283"/>
      <c r="S490" s="283"/>
      <c r="T490" s="283"/>
      <c r="U490" s="283"/>
      <c r="V490" s="284"/>
      <c r="W490" s="284"/>
    </row>
    <row r="491" s="43" customFormat="true" ht="15.75" hidden="false" customHeight="false" outlineLevel="0" collapsed="false">
      <c r="A491" s="280"/>
      <c r="B491" s="70"/>
      <c r="C491" s="70"/>
      <c r="D491" s="317" t="n">
        <v>238</v>
      </c>
      <c r="E491" s="322"/>
      <c r="F491" s="319"/>
      <c r="G491" s="319"/>
      <c r="H491" s="320"/>
      <c r="I491" s="320"/>
      <c r="J491" s="298" t="str">
        <f aca="false">IF(AND(L491=1,M491=1),Messages!$A$2,IF(L491=1,Messages!$A$3,IF(N491=1,Messages!$A$5,IF(O491=1,Messages!$A$6,IF(M491=1,Messages!$A$4,"OK")))))</f>
        <v>OK</v>
      </c>
      <c r="K491" s="283" t="str">
        <f aca="false">TEXT(E491,E491)</f>
        <v/>
      </c>
      <c r="L491" s="283" t="str">
        <f aca="false">IF(ISBLANK(E491),"",IF(AND(ISNA(VLOOKUP(E491,'Country &amp; Service Codes'!E:E,1,FALSE())),ISNA(VLOOKUP(K491,'Country &amp; Service Codes'!E:E,1,FALSE()))),1,0))</f>
        <v/>
      </c>
      <c r="M491" s="283" t="str">
        <f aca="false">IF(ISBLANK(F491),"",IF(ISNA(VLOOKUP(UPPER(F491),'Country &amp; Service Codes'!B:B,1,FALSE())),1,0))</f>
        <v/>
      </c>
      <c r="N491" s="283" t="n">
        <f aca="false">IF(AND(OR(E491&lt;&gt;"",F491&lt;&gt;""),AND(ISBLANK(H491),ISBLANK(I491))),1,0)</f>
        <v>0</v>
      </c>
      <c r="O491" s="283" t="n">
        <f aca="false">IF(AND(OR(H491&lt;&gt;"",I491&lt;&gt;""),OR(ISBLANK(E491),ISBLANK(F491))),1,0)</f>
        <v>0</v>
      </c>
      <c r="P491" s="283"/>
      <c r="Q491" s="283"/>
      <c r="R491" s="283"/>
      <c r="S491" s="283"/>
      <c r="T491" s="283"/>
      <c r="U491" s="283"/>
      <c r="V491" s="284"/>
      <c r="W491" s="284"/>
    </row>
    <row r="492" s="43" customFormat="true" ht="15.75" hidden="false" customHeight="false" outlineLevel="0" collapsed="false">
      <c r="A492" s="280"/>
      <c r="B492" s="70"/>
      <c r="C492" s="70"/>
      <c r="D492" s="317" t="n">
        <v>239</v>
      </c>
      <c r="E492" s="322"/>
      <c r="F492" s="319"/>
      <c r="G492" s="319"/>
      <c r="H492" s="320"/>
      <c r="I492" s="320"/>
      <c r="J492" s="298" t="str">
        <f aca="false">IF(AND(L492=1,M492=1),Messages!$A$2,IF(L492=1,Messages!$A$3,IF(N492=1,Messages!$A$5,IF(O492=1,Messages!$A$6,IF(M492=1,Messages!$A$4,"OK")))))</f>
        <v>OK</v>
      </c>
      <c r="K492" s="283" t="str">
        <f aca="false">TEXT(E492,E492)</f>
        <v/>
      </c>
      <c r="L492" s="283" t="str">
        <f aca="false">IF(ISBLANK(E492),"",IF(AND(ISNA(VLOOKUP(E492,'Country &amp; Service Codes'!E:E,1,FALSE())),ISNA(VLOOKUP(K492,'Country &amp; Service Codes'!E:E,1,FALSE()))),1,0))</f>
        <v/>
      </c>
      <c r="M492" s="283" t="str">
        <f aca="false">IF(ISBLANK(F492),"",IF(ISNA(VLOOKUP(UPPER(F492),'Country &amp; Service Codes'!B:B,1,FALSE())),1,0))</f>
        <v/>
      </c>
      <c r="N492" s="283" t="n">
        <f aca="false">IF(AND(OR(E492&lt;&gt;"",F492&lt;&gt;""),AND(ISBLANK(H492),ISBLANK(I492))),1,0)</f>
        <v>0</v>
      </c>
      <c r="O492" s="283" t="n">
        <f aca="false">IF(AND(OR(H492&lt;&gt;"",I492&lt;&gt;""),OR(ISBLANK(E492),ISBLANK(F492))),1,0)</f>
        <v>0</v>
      </c>
      <c r="P492" s="283"/>
      <c r="Q492" s="283"/>
      <c r="R492" s="283"/>
      <c r="S492" s="283"/>
      <c r="T492" s="283"/>
      <c r="U492" s="283"/>
      <c r="V492" s="284"/>
      <c r="W492" s="284"/>
    </row>
    <row r="493" s="43" customFormat="true" ht="15.75" hidden="false" customHeight="false" outlineLevel="0" collapsed="false">
      <c r="A493" s="280"/>
      <c r="B493" s="70"/>
      <c r="C493" s="70"/>
      <c r="D493" s="317" t="n">
        <v>240</v>
      </c>
      <c r="E493" s="322"/>
      <c r="F493" s="319"/>
      <c r="G493" s="319"/>
      <c r="H493" s="320"/>
      <c r="I493" s="320"/>
      <c r="J493" s="298" t="str">
        <f aca="false">IF(AND(L493=1,M493=1),Messages!$A$2,IF(L493=1,Messages!$A$3,IF(N493=1,Messages!$A$5,IF(O493=1,Messages!$A$6,IF(M493=1,Messages!$A$4,"OK")))))</f>
        <v>OK</v>
      </c>
      <c r="K493" s="283" t="str">
        <f aca="false">TEXT(E493,E493)</f>
        <v/>
      </c>
      <c r="L493" s="283" t="str">
        <f aca="false">IF(ISBLANK(E493),"",IF(AND(ISNA(VLOOKUP(E493,'Country &amp; Service Codes'!E:E,1,FALSE())),ISNA(VLOOKUP(K493,'Country &amp; Service Codes'!E:E,1,FALSE()))),1,0))</f>
        <v/>
      </c>
      <c r="M493" s="283" t="str">
        <f aca="false">IF(ISBLANK(F493),"",IF(ISNA(VLOOKUP(UPPER(F493),'Country &amp; Service Codes'!B:B,1,FALSE())),1,0))</f>
        <v/>
      </c>
      <c r="N493" s="283" t="n">
        <f aca="false">IF(AND(OR(E493&lt;&gt;"",F493&lt;&gt;""),AND(ISBLANK(H493),ISBLANK(I493))),1,0)</f>
        <v>0</v>
      </c>
      <c r="O493" s="283" t="n">
        <f aca="false">IF(AND(OR(H493&lt;&gt;"",I493&lt;&gt;""),OR(ISBLANK(E493),ISBLANK(F493))),1,0)</f>
        <v>0</v>
      </c>
      <c r="P493" s="283"/>
      <c r="Q493" s="283"/>
      <c r="R493" s="283"/>
      <c r="S493" s="283"/>
      <c r="T493" s="283"/>
      <c r="U493" s="283"/>
      <c r="V493" s="284"/>
      <c r="W493" s="284"/>
    </row>
    <row r="494" s="43" customFormat="true" ht="15.75" hidden="false" customHeight="false" outlineLevel="0" collapsed="false">
      <c r="A494" s="280"/>
      <c r="B494" s="70"/>
      <c r="C494" s="70"/>
      <c r="D494" s="317" t="n">
        <v>241</v>
      </c>
      <c r="E494" s="322"/>
      <c r="F494" s="319"/>
      <c r="G494" s="319"/>
      <c r="H494" s="320"/>
      <c r="I494" s="320"/>
      <c r="J494" s="298" t="str">
        <f aca="false">IF(AND(L494=1,M494=1),Messages!$A$2,IF(L494=1,Messages!$A$3,IF(N494=1,Messages!$A$5,IF(O494=1,Messages!$A$6,IF(M494=1,Messages!$A$4,"OK")))))</f>
        <v>OK</v>
      </c>
      <c r="K494" s="283" t="str">
        <f aca="false">TEXT(E494,E494)</f>
        <v/>
      </c>
      <c r="L494" s="283" t="str">
        <f aca="false">IF(ISBLANK(E494),"",IF(AND(ISNA(VLOOKUP(E494,'Country &amp; Service Codes'!E:E,1,FALSE())),ISNA(VLOOKUP(K494,'Country &amp; Service Codes'!E:E,1,FALSE()))),1,0))</f>
        <v/>
      </c>
      <c r="M494" s="283" t="str">
        <f aca="false">IF(ISBLANK(F494),"",IF(ISNA(VLOOKUP(UPPER(F494),'Country &amp; Service Codes'!B:B,1,FALSE())),1,0))</f>
        <v/>
      </c>
      <c r="N494" s="283" t="n">
        <f aca="false">IF(AND(OR(E494&lt;&gt;"",F494&lt;&gt;""),AND(ISBLANK(H494),ISBLANK(I494))),1,0)</f>
        <v>0</v>
      </c>
      <c r="O494" s="283" t="n">
        <f aca="false">IF(AND(OR(H494&lt;&gt;"",I494&lt;&gt;""),OR(ISBLANK(E494),ISBLANK(F494))),1,0)</f>
        <v>0</v>
      </c>
      <c r="P494" s="283"/>
      <c r="Q494" s="283"/>
      <c r="R494" s="283"/>
      <c r="S494" s="283"/>
      <c r="T494" s="283"/>
      <c r="U494" s="283"/>
      <c r="V494" s="284"/>
      <c r="W494" s="284"/>
    </row>
    <row r="495" s="43" customFormat="true" ht="15.75" hidden="false" customHeight="false" outlineLevel="0" collapsed="false">
      <c r="A495" s="280"/>
      <c r="B495" s="70"/>
      <c r="C495" s="70"/>
      <c r="D495" s="317" t="n">
        <v>242</v>
      </c>
      <c r="E495" s="322"/>
      <c r="F495" s="319"/>
      <c r="G495" s="319"/>
      <c r="H495" s="320"/>
      <c r="I495" s="320"/>
      <c r="J495" s="298" t="str">
        <f aca="false">IF(AND(L495=1,M495=1),Messages!$A$2,IF(L495=1,Messages!$A$3,IF(N495=1,Messages!$A$5,IF(O495=1,Messages!$A$6,IF(M495=1,Messages!$A$4,"OK")))))</f>
        <v>OK</v>
      </c>
      <c r="K495" s="283" t="str">
        <f aca="false">TEXT(E495,E495)</f>
        <v/>
      </c>
      <c r="L495" s="283" t="str">
        <f aca="false">IF(ISBLANK(E495),"",IF(AND(ISNA(VLOOKUP(E495,'Country &amp; Service Codes'!E:E,1,FALSE())),ISNA(VLOOKUP(K495,'Country &amp; Service Codes'!E:E,1,FALSE()))),1,0))</f>
        <v/>
      </c>
      <c r="M495" s="283" t="str">
        <f aca="false">IF(ISBLANK(F495),"",IF(ISNA(VLOOKUP(UPPER(F495),'Country &amp; Service Codes'!B:B,1,FALSE())),1,0))</f>
        <v/>
      </c>
      <c r="N495" s="283" t="n">
        <f aca="false">IF(AND(OR(E495&lt;&gt;"",F495&lt;&gt;""),AND(ISBLANK(H495),ISBLANK(I495))),1,0)</f>
        <v>0</v>
      </c>
      <c r="O495" s="283" t="n">
        <f aca="false">IF(AND(OR(H495&lt;&gt;"",I495&lt;&gt;""),OR(ISBLANK(E495),ISBLANK(F495))),1,0)</f>
        <v>0</v>
      </c>
      <c r="P495" s="283"/>
      <c r="Q495" s="283"/>
      <c r="R495" s="283"/>
      <c r="S495" s="283"/>
      <c r="T495" s="283"/>
      <c r="U495" s="283"/>
      <c r="V495" s="284"/>
      <c r="W495" s="284"/>
    </row>
    <row r="496" s="43" customFormat="true" ht="15.75" hidden="false" customHeight="false" outlineLevel="0" collapsed="false">
      <c r="A496" s="280"/>
      <c r="B496" s="70"/>
      <c r="C496" s="70"/>
      <c r="D496" s="317" t="n">
        <v>243</v>
      </c>
      <c r="E496" s="322"/>
      <c r="F496" s="319"/>
      <c r="G496" s="319"/>
      <c r="H496" s="320"/>
      <c r="I496" s="320"/>
      <c r="J496" s="298" t="str">
        <f aca="false">IF(AND(L496=1,M496=1),Messages!$A$2,IF(L496=1,Messages!$A$3,IF(N496=1,Messages!$A$5,IF(O496=1,Messages!$A$6,IF(M496=1,Messages!$A$4,"OK")))))</f>
        <v>OK</v>
      </c>
      <c r="K496" s="283" t="str">
        <f aca="false">TEXT(E496,E496)</f>
        <v/>
      </c>
      <c r="L496" s="283" t="str">
        <f aca="false">IF(ISBLANK(E496),"",IF(AND(ISNA(VLOOKUP(E496,'Country &amp; Service Codes'!E:E,1,FALSE())),ISNA(VLOOKUP(K496,'Country &amp; Service Codes'!E:E,1,FALSE()))),1,0))</f>
        <v/>
      </c>
      <c r="M496" s="283" t="str">
        <f aca="false">IF(ISBLANK(F496),"",IF(ISNA(VLOOKUP(UPPER(F496),'Country &amp; Service Codes'!B:B,1,FALSE())),1,0))</f>
        <v/>
      </c>
      <c r="N496" s="283" t="n">
        <f aca="false">IF(AND(OR(E496&lt;&gt;"",F496&lt;&gt;""),AND(ISBLANK(H496),ISBLANK(I496))),1,0)</f>
        <v>0</v>
      </c>
      <c r="O496" s="283" t="n">
        <f aca="false">IF(AND(OR(H496&lt;&gt;"",I496&lt;&gt;""),OR(ISBLANK(E496),ISBLANK(F496))),1,0)</f>
        <v>0</v>
      </c>
      <c r="P496" s="283"/>
      <c r="Q496" s="283"/>
      <c r="R496" s="283"/>
      <c r="S496" s="283"/>
      <c r="T496" s="283"/>
      <c r="U496" s="283"/>
      <c r="V496" s="284"/>
      <c r="W496" s="284"/>
    </row>
    <row r="497" s="43" customFormat="true" ht="15.75" hidden="false" customHeight="false" outlineLevel="0" collapsed="false">
      <c r="A497" s="280"/>
      <c r="B497" s="70"/>
      <c r="C497" s="70"/>
      <c r="D497" s="317" t="n">
        <v>244</v>
      </c>
      <c r="E497" s="322"/>
      <c r="F497" s="319"/>
      <c r="G497" s="319"/>
      <c r="H497" s="320"/>
      <c r="I497" s="320"/>
      <c r="J497" s="298" t="str">
        <f aca="false">IF(AND(L497=1,M497=1),Messages!$A$2,IF(L497=1,Messages!$A$3,IF(N497=1,Messages!$A$5,IF(O497=1,Messages!$A$6,IF(M497=1,Messages!$A$4,"OK")))))</f>
        <v>OK</v>
      </c>
      <c r="K497" s="283" t="str">
        <f aca="false">TEXT(E497,E497)</f>
        <v/>
      </c>
      <c r="L497" s="283" t="str">
        <f aca="false">IF(ISBLANK(E497),"",IF(AND(ISNA(VLOOKUP(E497,'Country &amp; Service Codes'!E:E,1,FALSE())),ISNA(VLOOKUP(K497,'Country &amp; Service Codes'!E:E,1,FALSE()))),1,0))</f>
        <v/>
      </c>
      <c r="M497" s="283" t="str">
        <f aca="false">IF(ISBLANK(F497),"",IF(ISNA(VLOOKUP(UPPER(F497),'Country &amp; Service Codes'!B:B,1,FALSE())),1,0))</f>
        <v/>
      </c>
      <c r="N497" s="283" t="n">
        <f aca="false">IF(AND(OR(E497&lt;&gt;"",F497&lt;&gt;""),AND(ISBLANK(H497),ISBLANK(I497))),1,0)</f>
        <v>0</v>
      </c>
      <c r="O497" s="283" t="n">
        <f aca="false">IF(AND(OR(H497&lt;&gt;"",I497&lt;&gt;""),OR(ISBLANK(E497),ISBLANK(F497))),1,0)</f>
        <v>0</v>
      </c>
      <c r="P497" s="283"/>
      <c r="Q497" s="283"/>
      <c r="R497" s="283"/>
      <c r="S497" s="283"/>
      <c r="T497" s="283"/>
      <c r="U497" s="283"/>
      <c r="V497" s="284"/>
      <c r="W497" s="284"/>
    </row>
    <row r="498" s="43" customFormat="true" ht="15.75" hidden="false" customHeight="false" outlineLevel="0" collapsed="false">
      <c r="A498" s="280"/>
      <c r="B498" s="70"/>
      <c r="C498" s="70"/>
      <c r="D498" s="317" t="n">
        <v>245</v>
      </c>
      <c r="E498" s="322"/>
      <c r="F498" s="319"/>
      <c r="G498" s="319"/>
      <c r="H498" s="320"/>
      <c r="I498" s="320"/>
      <c r="J498" s="298" t="str">
        <f aca="false">IF(AND(L498=1,M498=1),Messages!$A$2,IF(L498=1,Messages!$A$3,IF(N498=1,Messages!$A$5,IF(O498=1,Messages!$A$6,IF(M498=1,Messages!$A$4,"OK")))))</f>
        <v>OK</v>
      </c>
      <c r="K498" s="283" t="str">
        <f aca="false">TEXT(E498,E498)</f>
        <v/>
      </c>
      <c r="L498" s="283" t="str">
        <f aca="false">IF(ISBLANK(E498),"",IF(AND(ISNA(VLOOKUP(E498,'Country &amp; Service Codes'!E:E,1,FALSE())),ISNA(VLOOKUP(K498,'Country &amp; Service Codes'!E:E,1,FALSE()))),1,0))</f>
        <v/>
      </c>
      <c r="M498" s="283" t="str">
        <f aca="false">IF(ISBLANK(F498),"",IF(ISNA(VLOOKUP(UPPER(F498),'Country &amp; Service Codes'!B:B,1,FALSE())),1,0))</f>
        <v/>
      </c>
      <c r="N498" s="283" t="n">
        <f aca="false">IF(AND(OR(E498&lt;&gt;"",F498&lt;&gt;""),AND(ISBLANK(H498),ISBLANK(I498))),1,0)</f>
        <v>0</v>
      </c>
      <c r="O498" s="283" t="n">
        <f aca="false">IF(AND(OR(H498&lt;&gt;"",I498&lt;&gt;""),OR(ISBLANK(E498),ISBLANK(F498))),1,0)</f>
        <v>0</v>
      </c>
      <c r="P498" s="283"/>
      <c r="Q498" s="283"/>
      <c r="R498" s="283"/>
      <c r="S498" s="283"/>
      <c r="T498" s="283"/>
      <c r="U498" s="283"/>
      <c r="V498" s="284"/>
      <c r="W498" s="284"/>
    </row>
    <row r="499" s="43" customFormat="true" ht="15.75" hidden="false" customHeight="false" outlineLevel="0" collapsed="false">
      <c r="A499" s="280"/>
      <c r="B499" s="70"/>
      <c r="C499" s="70"/>
      <c r="D499" s="317" t="n">
        <v>246</v>
      </c>
      <c r="E499" s="322"/>
      <c r="F499" s="319"/>
      <c r="G499" s="319"/>
      <c r="H499" s="320"/>
      <c r="I499" s="320"/>
      <c r="J499" s="298" t="str">
        <f aca="false">IF(AND(L499=1,M499=1),Messages!$A$2,IF(L499=1,Messages!$A$3,IF(N499=1,Messages!$A$5,IF(O499=1,Messages!$A$6,IF(M499=1,Messages!$A$4,"OK")))))</f>
        <v>OK</v>
      </c>
      <c r="K499" s="283" t="str">
        <f aca="false">TEXT(E499,E499)</f>
        <v/>
      </c>
      <c r="L499" s="283" t="str">
        <f aca="false">IF(ISBLANK(E499),"",IF(AND(ISNA(VLOOKUP(E499,'Country &amp; Service Codes'!E:E,1,FALSE())),ISNA(VLOOKUP(K499,'Country &amp; Service Codes'!E:E,1,FALSE()))),1,0))</f>
        <v/>
      </c>
      <c r="M499" s="283" t="str">
        <f aca="false">IF(ISBLANK(F499),"",IF(ISNA(VLOOKUP(UPPER(F499),'Country &amp; Service Codes'!B:B,1,FALSE())),1,0))</f>
        <v/>
      </c>
      <c r="N499" s="283" t="n">
        <f aca="false">IF(AND(OR(E499&lt;&gt;"",F499&lt;&gt;""),AND(ISBLANK(H499),ISBLANK(I499))),1,0)</f>
        <v>0</v>
      </c>
      <c r="O499" s="283" t="n">
        <f aca="false">IF(AND(OR(H499&lt;&gt;"",I499&lt;&gt;""),OR(ISBLANK(E499),ISBLANK(F499))),1,0)</f>
        <v>0</v>
      </c>
      <c r="P499" s="283"/>
      <c r="Q499" s="283"/>
      <c r="R499" s="283"/>
      <c r="S499" s="283"/>
      <c r="T499" s="283"/>
      <c r="U499" s="283"/>
      <c r="V499" s="284"/>
      <c r="W499" s="284"/>
    </row>
    <row r="500" s="43" customFormat="true" ht="15.75" hidden="false" customHeight="false" outlineLevel="0" collapsed="false">
      <c r="A500" s="280"/>
      <c r="B500" s="70"/>
      <c r="C500" s="70"/>
      <c r="D500" s="317" t="n">
        <v>247</v>
      </c>
      <c r="E500" s="322"/>
      <c r="F500" s="319"/>
      <c r="G500" s="319"/>
      <c r="H500" s="320"/>
      <c r="I500" s="320"/>
      <c r="J500" s="298" t="str">
        <f aca="false">IF(AND(L500=1,M500=1),Messages!$A$2,IF(L500=1,Messages!$A$3,IF(N500=1,Messages!$A$5,IF(O500=1,Messages!$A$6,IF(M500=1,Messages!$A$4,"OK")))))</f>
        <v>OK</v>
      </c>
      <c r="K500" s="283" t="str">
        <f aca="false">TEXT(E500,E500)</f>
        <v/>
      </c>
      <c r="L500" s="283" t="str">
        <f aca="false">IF(ISBLANK(E500),"",IF(AND(ISNA(VLOOKUP(E500,'Country &amp; Service Codes'!E:E,1,FALSE())),ISNA(VLOOKUP(K500,'Country &amp; Service Codes'!E:E,1,FALSE()))),1,0))</f>
        <v/>
      </c>
      <c r="M500" s="283" t="str">
        <f aca="false">IF(ISBLANK(F500),"",IF(ISNA(VLOOKUP(UPPER(F500),'Country &amp; Service Codes'!B:B,1,FALSE())),1,0))</f>
        <v/>
      </c>
      <c r="N500" s="283" t="n">
        <f aca="false">IF(AND(OR(E500&lt;&gt;"",F500&lt;&gt;""),AND(ISBLANK(H500),ISBLANK(I500))),1,0)</f>
        <v>0</v>
      </c>
      <c r="O500" s="283" t="n">
        <f aca="false">IF(AND(OR(H500&lt;&gt;"",I500&lt;&gt;""),OR(ISBLANK(E500),ISBLANK(F500))),1,0)</f>
        <v>0</v>
      </c>
      <c r="P500" s="283"/>
      <c r="Q500" s="283"/>
      <c r="R500" s="283"/>
      <c r="S500" s="283"/>
      <c r="T500" s="283"/>
      <c r="U500" s="283"/>
      <c r="V500" s="284"/>
      <c r="W500" s="284"/>
    </row>
    <row r="501" s="43" customFormat="true" ht="15.75" hidden="false" customHeight="false" outlineLevel="0" collapsed="false">
      <c r="A501" s="280"/>
      <c r="B501" s="70"/>
      <c r="C501" s="70"/>
      <c r="D501" s="317" t="n">
        <v>248</v>
      </c>
      <c r="E501" s="322"/>
      <c r="F501" s="319"/>
      <c r="G501" s="319"/>
      <c r="H501" s="320"/>
      <c r="I501" s="320"/>
      <c r="J501" s="298" t="str">
        <f aca="false">IF(AND(L501=1,M501=1),Messages!$A$2,IF(L501=1,Messages!$A$3,IF(N501=1,Messages!$A$5,IF(O501=1,Messages!$A$6,IF(M501=1,Messages!$A$4,"OK")))))</f>
        <v>OK</v>
      </c>
      <c r="K501" s="283" t="str">
        <f aca="false">TEXT(E501,E501)</f>
        <v/>
      </c>
      <c r="L501" s="283" t="str">
        <f aca="false">IF(ISBLANK(E501),"",IF(AND(ISNA(VLOOKUP(E501,'Country &amp; Service Codes'!E:E,1,FALSE())),ISNA(VLOOKUP(K501,'Country &amp; Service Codes'!E:E,1,FALSE()))),1,0))</f>
        <v/>
      </c>
      <c r="M501" s="283" t="str">
        <f aca="false">IF(ISBLANK(F501),"",IF(ISNA(VLOOKUP(UPPER(F501),'Country &amp; Service Codes'!B:B,1,FALSE())),1,0))</f>
        <v/>
      </c>
      <c r="N501" s="283" t="n">
        <f aca="false">IF(AND(OR(E501&lt;&gt;"",F501&lt;&gt;""),AND(ISBLANK(H501),ISBLANK(I501))),1,0)</f>
        <v>0</v>
      </c>
      <c r="O501" s="283" t="n">
        <f aca="false">IF(AND(OR(H501&lt;&gt;"",I501&lt;&gt;""),OR(ISBLANK(E501),ISBLANK(F501))),1,0)</f>
        <v>0</v>
      </c>
      <c r="P501" s="283"/>
      <c r="Q501" s="283"/>
      <c r="R501" s="283"/>
      <c r="S501" s="283"/>
      <c r="T501" s="283"/>
      <c r="U501" s="283"/>
      <c r="V501" s="284"/>
      <c r="W501" s="284"/>
    </row>
    <row r="502" s="43" customFormat="true" ht="15.75" hidden="false" customHeight="false" outlineLevel="0" collapsed="false">
      <c r="A502" s="280"/>
      <c r="B502" s="70"/>
      <c r="C502" s="70"/>
      <c r="D502" s="317" t="n">
        <v>249</v>
      </c>
      <c r="E502" s="322"/>
      <c r="F502" s="319"/>
      <c r="G502" s="319"/>
      <c r="H502" s="320"/>
      <c r="I502" s="320"/>
      <c r="J502" s="298" t="str">
        <f aca="false">IF(AND(L502=1,M502=1),Messages!$A$2,IF(L502=1,Messages!$A$3,IF(N502=1,Messages!$A$5,IF(O502=1,Messages!$A$6,IF(M502=1,Messages!$A$4,"OK")))))</f>
        <v>OK</v>
      </c>
      <c r="K502" s="283" t="str">
        <f aca="false">TEXT(E502,E502)</f>
        <v/>
      </c>
      <c r="L502" s="283" t="str">
        <f aca="false">IF(ISBLANK(E502),"",IF(AND(ISNA(VLOOKUP(E502,'Country &amp; Service Codes'!E:E,1,FALSE())),ISNA(VLOOKUP(K502,'Country &amp; Service Codes'!E:E,1,FALSE()))),1,0))</f>
        <v/>
      </c>
      <c r="M502" s="283" t="str">
        <f aca="false">IF(ISBLANK(F502),"",IF(ISNA(VLOOKUP(UPPER(F502),'Country &amp; Service Codes'!B:B,1,FALSE())),1,0))</f>
        <v/>
      </c>
      <c r="N502" s="283" t="n">
        <f aca="false">IF(AND(OR(E502&lt;&gt;"",F502&lt;&gt;""),AND(ISBLANK(H502),ISBLANK(I502))),1,0)</f>
        <v>0</v>
      </c>
      <c r="O502" s="283" t="n">
        <f aca="false">IF(AND(OR(H502&lt;&gt;"",I502&lt;&gt;""),OR(ISBLANK(E502),ISBLANK(F502))),1,0)</f>
        <v>0</v>
      </c>
      <c r="P502" s="283"/>
      <c r="Q502" s="283"/>
      <c r="R502" s="283"/>
      <c r="S502" s="283"/>
      <c r="T502" s="283"/>
      <c r="U502" s="283"/>
      <c r="V502" s="284"/>
      <c r="W502" s="284"/>
    </row>
    <row r="503" s="43" customFormat="true" ht="15.75" hidden="false" customHeight="false" outlineLevel="0" collapsed="false">
      <c r="A503" s="280"/>
      <c r="B503" s="70"/>
      <c r="C503" s="70"/>
      <c r="D503" s="317" t="n">
        <v>250</v>
      </c>
      <c r="E503" s="322"/>
      <c r="F503" s="319"/>
      <c r="G503" s="319"/>
      <c r="H503" s="320"/>
      <c r="I503" s="320"/>
      <c r="J503" s="298" t="str">
        <f aca="false">IF(AND(L503=1,M503=1),Messages!$A$2,IF(L503=1,Messages!$A$3,IF(N503=1,Messages!$A$5,IF(O503=1,Messages!$A$6,IF(M503=1,Messages!$A$4,"OK")))))</f>
        <v>OK</v>
      </c>
      <c r="K503" s="283" t="str">
        <f aca="false">TEXT(E503,E503)</f>
        <v/>
      </c>
      <c r="L503" s="283" t="str">
        <f aca="false">IF(ISBLANK(E503),"",IF(AND(ISNA(VLOOKUP(E503,'Country &amp; Service Codes'!E:E,1,FALSE())),ISNA(VLOOKUP(K503,'Country &amp; Service Codes'!E:E,1,FALSE()))),1,0))</f>
        <v/>
      </c>
      <c r="M503" s="283" t="str">
        <f aca="false">IF(ISBLANK(F503),"",IF(ISNA(VLOOKUP(UPPER(F503),'Country &amp; Service Codes'!B:B,1,FALSE())),1,0))</f>
        <v/>
      </c>
      <c r="N503" s="283" t="n">
        <f aca="false">IF(AND(OR(E503&lt;&gt;"",F503&lt;&gt;""),AND(ISBLANK(H503),ISBLANK(I503))),1,0)</f>
        <v>0</v>
      </c>
      <c r="O503" s="283" t="n">
        <f aca="false">IF(AND(OR(H503&lt;&gt;"",I503&lt;&gt;""),OR(ISBLANK(E503),ISBLANK(F503))),1,0)</f>
        <v>0</v>
      </c>
      <c r="P503" s="283"/>
      <c r="Q503" s="283"/>
      <c r="R503" s="283"/>
      <c r="S503" s="283"/>
      <c r="T503" s="283"/>
      <c r="U503" s="283"/>
      <c r="V503" s="284"/>
      <c r="W503" s="284"/>
    </row>
    <row r="504" s="43" customFormat="true" ht="15.75" hidden="false" customHeight="false" outlineLevel="0" collapsed="false">
      <c r="A504" s="280"/>
      <c r="B504" s="70"/>
      <c r="C504" s="70"/>
      <c r="D504" s="317" t="n">
        <v>251</v>
      </c>
      <c r="E504" s="322"/>
      <c r="F504" s="319"/>
      <c r="G504" s="319"/>
      <c r="H504" s="320"/>
      <c r="I504" s="320"/>
      <c r="J504" s="298" t="str">
        <f aca="false">IF(AND(L504=1,M504=1),Messages!$A$2,IF(L504=1,Messages!$A$3,IF(N504=1,Messages!$A$5,IF(O504=1,Messages!$A$6,IF(M504=1,Messages!$A$4,"OK")))))</f>
        <v>OK</v>
      </c>
      <c r="K504" s="283" t="str">
        <f aca="false">TEXT(E504,E504)</f>
        <v/>
      </c>
      <c r="L504" s="283" t="str">
        <f aca="false">IF(ISBLANK(E504),"",IF(AND(ISNA(VLOOKUP(E504,'Country &amp; Service Codes'!E:E,1,FALSE())),ISNA(VLOOKUP(K504,'Country &amp; Service Codes'!E:E,1,FALSE()))),1,0))</f>
        <v/>
      </c>
      <c r="M504" s="283" t="str">
        <f aca="false">IF(ISBLANK(F504),"",IF(ISNA(VLOOKUP(UPPER(F504),'Country &amp; Service Codes'!B:B,1,FALSE())),1,0))</f>
        <v/>
      </c>
      <c r="N504" s="283" t="n">
        <f aca="false">IF(AND(OR(E504&lt;&gt;"",F504&lt;&gt;""),AND(ISBLANK(H504),ISBLANK(I504))),1,0)</f>
        <v>0</v>
      </c>
      <c r="O504" s="283" t="n">
        <f aca="false">IF(AND(OR(H504&lt;&gt;"",I504&lt;&gt;""),OR(ISBLANK(E504),ISBLANK(F504))),1,0)</f>
        <v>0</v>
      </c>
      <c r="P504" s="283"/>
      <c r="Q504" s="283"/>
      <c r="R504" s="283"/>
      <c r="S504" s="283"/>
      <c r="T504" s="283"/>
      <c r="U504" s="283"/>
      <c r="V504" s="284"/>
      <c r="W504" s="284"/>
    </row>
    <row r="505" s="43" customFormat="true" ht="15.75" hidden="false" customHeight="false" outlineLevel="0" collapsed="false">
      <c r="A505" s="280"/>
      <c r="B505" s="70"/>
      <c r="C505" s="70"/>
      <c r="D505" s="317" t="n">
        <v>252</v>
      </c>
      <c r="E505" s="322"/>
      <c r="F505" s="319"/>
      <c r="G505" s="319"/>
      <c r="H505" s="320"/>
      <c r="I505" s="320"/>
      <c r="J505" s="298" t="str">
        <f aca="false">IF(AND(L505=1,M505=1),Messages!$A$2,IF(L505=1,Messages!$A$3,IF(N505=1,Messages!$A$5,IF(O505=1,Messages!$A$6,IF(M505=1,Messages!$A$4,"OK")))))</f>
        <v>OK</v>
      </c>
      <c r="K505" s="283" t="str">
        <f aca="false">TEXT(E505,E505)</f>
        <v/>
      </c>
      <c r="L505" s="283" t="str">
        <f aca="false">IF(ISBLANK(E505),"",IF(AND(ISNA(VLOOKUP(E505,'Country &amp; Service Codes'!E:E,1,FALSE())),ISNA(VLOOKUP(K505,'Country &amp; Service Codes'!E:E,1,FALSE()))),1,0))</f>
        <v/>
      </c>
      <c r="M505" s="283" t="str">
        <f aca="false">IF(ISBLANK(F505),"",IF(ISNA(VLOOKUP(UPPER(F505),'Country &amp; Service Codes'!B:B,1,FALSE())),1,0))</f>
        <v/>
      </c>
      <c r="N505" s="283" t="n">
        <f aca="false">IF(AND(OR(E505&lt;&gt;"",F505&lt;&gt;""),AND(ISBLANK(H505),ISBLANK(I505))),1,0)</f>
        <v>0</v>
      </c>
      <c r="O505" s="283" t="n">
        <f aca="false">IF(AND(OR(H505&lt;&gt;"",I505&lt;&gt;""),OR(ISBLANK(E505),ISBLANK(F505))),1,0)</f>
        <v>0</v>
      </c>
      <c r="P505" s="283"/>
      <c r="Q505" s="283"/>
      <c r="R505" s="283"/>
      <c r="S505" s="283"/>
      <c r="T505" s="283"/>
      <c r="U505" s="283"/>
      <c r="V505" s="284"/>
      <c r="W505" s="284"/>
    </row>
    <row r="506" s="43" customFormat="true" ht="15.75" hidden="false" customHeight="false" outlineLevel="0" collapsed="false">
      <c r="A506" s="280"/>
      <c r="B506" s="70"/>
      <c r="C506" s="70"/>
      <c r="D506" s="317" t="n">
        <v>253</v>
      </c>
      <c r="E506" s="322"/>
      <c r="F506" s="319"/>
      <c r="G506" s="319"/>
      <c r="H506" s="320"/>
      <c r="I506" s="320"/>
      <c r="J506" s="298" t="str">
        <f aca="false">IF(AND(L506=1,M506=1),Messages!$A$2,IF(L506=1,Messages!$A$3,IF(N506=1,Messages!$A$5,IF(O506=1,Messages!$A$6,IF(M506=1,Messages!$A$4,"OK")))))</f>
        <v>OK</v>
      </c>
      <c r="K506" s="283" t="str">
        <f aca="false">TEXT(E506,E506)</f>
        <v/>
      </c>
      <c r="L506" s="283" t="str">
        <f aca="false">IF(ISBLANK(E506),"",IF(AND(ISNA(VLOOKUP(E506,'Country &amp; Service Codes'!E:E,1,FALSE())),ISNA(VLOOKUP(K506,'Country &amp; Service Codes'!E:E,1,FALSE()))),1,0))</f>
        <v/>
      </c>
      <c r="M506" s="283" t="str">
        <f aca="false">IF(ISBLANK(F506),"",IF(ISNA(VLOOKUP(UPPER(F506),'Country &amp; Service Codes'!B:B,1,FALSE())),1,0))</f>
        <v/>
      </c>
      <c r="N506" s="283" t="n">
        <f aca="false">IF(AND(OR(E506&lt;&gt;"",F506&lt;&gt;""),AND(ISBLANK(H506),ISBLANK(I506))),1,0)</f>
        <v>0</v>
      </c>
      <c r="O506" s="283" t="n">
        <f aca="false">IF(AND(OR(H506&lt;&gt;"",I506&lt;&gt;""),OR(ISBLANK(E506),ISBLANK(F506))),1,0)</f>
        <v>0</v>
      </c>
      <c r="P506" s="283"/>
      <c r="Q506" s="283"/>
      <c r="R506" s="283"/>
      <c r="S506" s="283"/>
      <c r="T506" s="283"/>
      <c r="U506" s="283"/>
      <c r="V506" s="284"/>
      <c r="W506" s="284"/>
    </row>
    <row r="507" s="43" customFormat="true" ht="15.75" hidden="false" customHeight="false" outlineLevel="0" collapsed="false">
      <c r="A507" s="280"/>
      <c r="B507" s="70"/>
      <c r="C507" s="70"/>
      <c r="D507" s="317" t="n">
        <v>254</v>
      </c>
      <c r="E507" s="322"/>
      <c r="F507" s="319"/>
      <c r="G507" s="319"/>
      <c r="H507" s="320"/>
      <c r="I507" s="320"/>
      <c r="J507" s="298" t="str">
        <f aca="false">IF(AND(L507=1,M507=1),Messages!$A$2,IF(L507=1,Messages!$A$3,IF(N507=1,Messages!$A$5,IF(O507=1,Messages!$A$6,IF(M507=1,Messages!$A$4,"OK")))))</f>
        <v>OK</v>
      </c>
      <c r="K507" s="283" t="str">
        <f aca="false">TEXT(E507,E507)</f>
        <v/>
      </c>
      <c r="L507" s="283" t="str">
        <f aca="false">IF(ISBLANK(E507),"",IF(AND(ISNA(VLOOKUP(E507,'Country &amp; Service Codes'!E:E,1,FALSE())),ISNA(VLOOKUP(K507,'Country &amp; Service Codes'!E:E,1,FALSE()))),1,0))</f>
        <v/>
      </c>
      <c r="M507" s="283" t="str">
        <f aca="false">IF(ISBLANK(F507),"",IF(ISNA(VLOOKUP(UPPER(F507),'Country &amp; Service Codes'!B:B,1,FALSE())),1,0))</f>
        <v/>
      </c>
      <c r="N507" s="283" t="n">
        <f aca="false">IF(AND(OR(E507&lt;&gt;"",F507&lt;&gt;""),AND(ISBLANK(H507),ISBLANK(I507))),1,0)</f>
        <v>0</v>
      </c>
      <c r="O507" s="283" t="n">
        <f aca="false">IF(AND(OR(H507&lt;&gt;"",I507&lt;&gt;""),OR(ISBLANK(E507),ISBLANK(F507))),1,0)</f>
        <v>0</v>
      </c>
      <c r="P507" s="283"/>
      <c r="Q507" s="283"/>
      <c r="R507" s="283"/>
      <c r="S507" s="283"/>
      <c r="T507" s="283"/>
      <c r="U507" s="283"/>
      <c r="V507" s="284"/>
      <c r="W507" s="284"/>
    </row>
    <row r="508" s="43" customFormat="true" ht="15.75" hidden="false" customHeight="false" outlineLevel="0" collapsed="false">
      <c r="A508" s="280"/>
      <c r="B508" s="70"/>
      <c r="C508" s="70"/>
      <c r="D508" s="317" t="n">
        <v>255</v>
      </c>
      <c r="E508" s="322"/>
      <c r="F508" s="319"/>
      <c r="G508" s="319"/>
      <c r="H508" s="320"/>
      <c r="I508" s="320"/>
      <c r="J508" s="298" t="str">
        <f aca="false">IF(AND(L508=1,M508=1),Messages!$A$2,IF(L508=1,Messages!$A$3,IF(N508=1,Messages!$A$5,IF(O508=1,Messages!$A$6,IF(M508=1,Messages!$A$4,"OK")))))</f>
        <v>OK</v>
      </c>
      <c r="K508" s="283" t="str">
        <f aca="false">TEXT(E508,E508)</f>
        <v/>
      </c>
      <c r="L508" s="283" t="str">
        <f aca="false">IF(ISBLANK(E508),"",IF(AND(ISNA(VLOOKUP(E508,'Country &amp; Service Codes'!E:E,1,FALSE())),ISNA(VLOOKUP(K508,'Country &amp; Service Codes'!E:E,1,FALSE()))),1,0))</f>
        <v/>
      </c>
      <c r="M508" s="283" t="str">
        <f aca="false">IF(ISBLANK(F508),"",IF(ISNA(VLOOKUP(UPPER(F508),'Country &amp; Service Codes'!B:B,1,FALSE())),1,0))</f>
        <v/>
      </c>
      <c r="N508" s="283" t="n">
        <f aca="false">IF(AND(OR(E508&lt;&gt;"",F508&lt;&gt;""),AND(ISBLANK(H508),ISBLANK(I508))),1,0)</f>
        <v>0</v>
      </c>
      <c r="O508" s="283" t="n">
        <f aca="false">IF(AND(OR(H508&lt;&gt;"",I508&lt;&gt;""),OR(ISBLANK(E508),ISBLANK(F508))),1,0)</f>
        <v>0</v>
      </c>
      <c r="P508" s="283"/>
      <c r="Q508" s="283"/>
      <c r="R508" s="283"/>
      <c r="S508" s="283"/>
      <c r="T508" s="283"/>
      <c r="U508" s="283"/>
      <c r="V508" s="284"/>
      <c r="W508" s="284"/>
    </row>
    <row r="509" s="43" customFormat="true" ht="15.75" hidden="false" customHeight="false" outlineLevel="0" collapsed="false">
      <c r="A509" s="280"/>
      <c r="B509" s="70"/>
      <c r="C509" s="70"/>
      <c r="D509" s="317" t="n">
        <v>256</v>
      </c>
      <c r="E509" s="322"/>
      <c r="F509" s="319"/>
      <c r="G509" s="319"/>
      <c r="H509" s="320"/>
      <c r="I509" s="320"/>
      <c r="J509" s="298" t="str">
        <f aca="false">IF(AND(L509=1,M509=1),Messages!$A$2,IF(L509=1,Messages!$A$3,IF(N509=1,Messages!$A$5,IF(O509=1,Messages!$A$6,IF(M509=1,Messages!$A$4,"OK")))))</f>
        <v>OK</v>
      </c>
      <c r="K509" s="283" t="str">
        <f aca="false">TEXT(E509,E509)</f>
        <v/>
      </c>
      <c r="L509" s="283" t="str">
        <f aca="false">IF(ISBLANK(E509),"",IF(AND(ISNA(VLOOKUP(E509,'Country &amp; Service Codes'!E:E,1,FALSE())),ISNA(VLOOKUP(K509,'Country &amp; Service Codes'!E:E,1,FALSE()))),1,0))</f>
        <v/>
      </c>
      <c r="M509" s="283" t="str">
        <f aca="false">IF(ISBLANK(F509),"",IF(ISNA(VLOOKUP(UPPER(F509),'Country &amp; Service Codes'!B:B,1,FALSE())),1,0))</f>
        <v/>
      </c>
      <c r="N509" s="283" t="n">
        <f aca="false">IF(AND(OR(E509&lt;&gt;"",F509&lt;&gt;""),AND(ISBLANK(H509),ISBLANK(I509))),1,0)</f>
        <v>0</v>
      </c>
      <c r="O509" s="283" t="n">
        <f aca="false">IF(AND(OR(H509&lt;&gt;"",I509&lt;&gt;""),OR(ISBLANK(E509),ISBLANK(F509))),1,0)</f>
        <v>0</v>
      </c>
      <c r="P509" s="283"/>
      <c r="Q509" s="283"/>
      <c r="R509" s="283"/>
      <c r="S509" s="283"/>
      <c r="T509" s="283"/>
      <c r="U509" s="283"/>
      <c r="V509" s="284"/>
      <c r="W509" s="284"/>
    </row>
    <row r="510" s="43" customFormat="true" ht="15.75" hidden="false" customHeight="false" outlineLevel="0" collapsed="false">
      <c r="A510" s="280"/>
      <c r="B510" s="70"/>
      <c r="C510" s="70"/>
      <c r="D510" s="317" t="n">
        <v>257</v>
      </c>
      <c r="E510" s="322"/>
      <c r="F510" s="319"/>
      <c r="G510" s="319"/>
      <c r="H510" s="320"/>
      <c r="I510" s="320"/>
      <c r="J510" s="298" t="str">
        <f aca="false">IF(AND(L510=1,M510=1),Messages!$A$2,IF(L510=1,Messages!$A$3,IF(N510=1,Messages!$A$5,IF(O510=1,Messages!$A$6,IF(M510=1,Messages!$A$4,"OK")))))</f>
        <v>OK</v>
      </c>
      <c r="K510" s="283" t="str">
        <f aca="false">TEXT(E510,E510)</f>
        <v/>
      </c>
      <c r="L510" s="283" t="str">
        <f aca="false">IF(ISBLANK(E510),"",IF(AND(ISNA(VLOOKUP(E510,'Country &amp; Service Codes'!E:E,1,FALSE())),ISNA(VLOOKUP(K510,'Country &amp; Service Codes'!E:E,1,FALSE()))),1,0))</f>
        <v/>
      </c>
      <c r="M510" s="283" t="str">
        <f aca="false">IF(ISBLANK(F510),"",IF(ISNA(VLOOKUP(UPPER(F510),'Country &amp; Service Codes'!B:B,1,FALSE())),1,0))</f>
        <v/>
      </c>
      <c r="N510" s="283" t="n">
        <f aca="false">IF(AND(OR(E510&lt;&gt;"",F510&lt;&gt;""),AND(ISBLANK(H510),ISBLANK(I510))),1,0)</f>
        <v>0</v>
      </c>
      <c r="O510" s="283" t="n">
        <f aca="false">IF(AND(OR(H510&lt;&gt;"",I510&lt;&gt;""),OR(ISBLANK(E510),ISBLANK(F510))),1,0)</f>
        <v>0</v>
      </c>
      <c r="P510" s="283"/>
      <c r="Q510" s="283"/>
      <c r="R510" s="283"/>
      <c r="S510" s="283"/>
      <c r="T510" s="283"/>
      <c r="U510" s="283"/>
      <c r="V510" s="284"/>
      <c r="W510" s="284"/>
    </row>
    <row r="511" s="43" customFormat="true" ht="15.75" hidden="false" customHeight="false" outlineLevel="0" collapsed="false">
      <c r="A511" s="280"/>
      <c r="B511" s="70"/>
      <c r="C511" s="70"/>
      <c r="D511" s="317" t="n">
        <v>258</v>
      </c>
      <c r="E511" s="322"/>
      <c r="F511" s="319"/>
      <c r="G511" s="319"/>
      <c r="H511" s="320"/>
      <c r="I511" s="320"/>
      <c r="J511" s="298" t="str">
        <f aca="false">IF(AND(L511=1,M511=1),Messages!$A$2,IF(L511=1,Messages!$A$3,IF(N511=1,Messages!$A$5,IF(O511=1,Messages!$A$6,IF(M511=1,Messages!$A$4,"OK")))))</f>
        <v>OK</v>
      </c>
      <c r="K511" s="283" t="str">
        <f aca="false">TEXT(E511,E511)</f>
        <v/>
      </c>
      <c r="L511" s="283" t="str">
        <f aca="false">IF(ISBLANK(E511),"",IF(AND(ISNA(VLOOKUP(E511,'Country &amp; Service Codes'!E:E,1,FALSE())),ISNA(VLOOKUP(K511,'Country &amp; Service Codes'!E:E,1,FALSE()))),1,0))</f>
        <v/>
      </c>
      <c r="M511" s="283" t="str">
        <f aca="false">IF(ISBLANK(F511),"",IF(ISNA(VLOOKUP(UPPER(F511),'Country &amp; Service Codes'!B:B,1,FALSE())),1,0))</f>
        <v/>
      </c>
      <c r="N511" s="283" t="n">
        <f aca="false">IF(AND(OR(E511&lt;&gt;"",F511&lt;&gt;""),AND(ISBLANK(H511),ISBLANK(I511))),1,0)</f>
        <v>0</v>
      </c>
      <c r="O511" s="283" t="n">
        <f aca="false">IF(AND(OR(H511&lt;&gt;"",I511&lt;&gt;""),OR(ISBLANK(E511),ISBLANK(F511))),1,0)</f>
        <v>0</v>
      </c>
      <c r="P511" s="283"/>
      <c r="Q511" s="283"/>
      <c r="R511" s="283"/>
      <c r="S511" s="283"/>
      <c r="T511" s="283"/>
      <c r="U511" s="283"/>
      <c r="V511" s="284"/>
      <c r="W511" s="284"/>
    </row>
    <row r="512" s="43" customFormat="true" ht="15.75" hidden="false" customHeight="false" outlineLevel="0" collapsed="false">
      <c r="A512" s="280"/>
      <c r="B512" s="70"/>
      <c r="C512" s="70"/>
      <c r="D512" s="317" t="n">
        <v>259</v>
      </c>
      <c r="E512" s="322"/>
      <c r="F512" s="319"/>
      <c r="G512" s="319"/>
      <c r="H512" s="320"/>
      <c r="I512" s="320"/>
      <c r="J512" s="298" t="str">
        <f aca="false">IF(AND(L512=1,M512=1),Messages!$A$2,IF(L512=1,Messages!$A$3,IF(N512=1,Messages!$A$5,IF(O512=1,Messages!$A$6,IF(M512=1,Messages!$A$4,"OK")))))</f>
        <v>OK</v>
      </c>
      <c r="K512" s="283" t="str">
        <f aca="false">TEXT(E512,E512)</f>
        <v/>
      </c>
      <c r="L512" s="283" t="str">
        <f aca="false">IF(ISBLANK(E512),"",IF(AND(ISNA(VLOOKUP(E512,'Country &amp; Service Codes'!E:E,1,FALSE())),ISNA(VLOOKUP(K512,'Country &amp; Service Codes'!E:E,1,FALSE()))),1,0))</f>
        <v/>
      </c>
      <c r="M512" s="283" t="str">
        <f aca="false">IF(ISBLANK(F512),"",IF(ISNA(VLOOKUP(UPPER(F512),'Country &amp; Service Codes'!B:B,1,FALSE())),1,0))</f>
        <v/>
      </c>
      <c r="N512" s="283" t="n">
        <f aca="false">IF(AND(OR(E512&lt;&gt;"",F512&lt;&gt;""),AND(ISBLANK(H512),ISBLANK(I512))),1,0)</f>
        <v>0</v>
      </c>
      <c r="O512" s="283" t="n">
        <f aca="false">IF(AND(OR(H512&lt;&gt;"",I512&lt;&gt;""),OR(ISBLANK(E512),ISBLANK(F512))),1,0)</f>
        <v>0</v>
      </c>
      <c r="P512" s="283"/>
      <c r="Q512" s="283"/>
      <c r="R512" s="283"/>
      <c r="S512" s="283"/>
      <c r="T512" s="283"/>
      <c r="U512" s="283"/>
      <c r="V512" s="284"/>
      <c r="W512" s="284"/>
    </row>
    <row r="513" s="43" customFormat="true" ht="15.75" hidden="false" customHeight="false" outlineLevel="0" collapsed="false">
      <c r="A513" s="280"/>
      <c r="B513" s="70"/>
      <c r="C513" s="70"/>
      <c r="D513" s="317" t="n">
        <v>260</v>
      </c>
      <c r="E513" s="322"/>
      <c r="F513" s="319"/>
      <c r="G513" s="319"/>
      <c r="H513" s="320"/>
      <c r="I513" s="320"/>
      <c r="J513" s="298" t="str">
        <f aca="false">IF(AND(L513=1,M513=1),Messages!$A$2,IF(L513=1,Messages!$A$3,IF(N513=1,Messages!$A$5,IF(O513=1,Messages!$A$6,IF(M513=1,Messages!$A$4,"OK")))))</f>
        <v>OK</v>
      </c>
      <c r="K513" s="283" t="str">
        <f aca="false">TEXT(E513,E513)</f>
        <v/>
      </c>
      <c r="L513" s="283" t="str">
        <f aca="false">IF(ISBLANK(E513),"",IF(AND(ISNA(VLOOKUP(E513,'Country &amp; Service Codes'!E:E,1,FALSE())),ISNA(VLOOKUP(K513,'Country &amp; Service Codes'!E:E,1,FALSE()))),1,0))</f>
        <v/>
      </c>
      <c r="M513" s="283" t="str">
        <f aca="false">IF(ISBLANK(F513),"",IF(ISNA(VLOOKUP(UPPER(F513),'Country &amp; Service Codes'!B:B,1,FALSE())),1,0))</f>
        <v/>
      </c>
      <c r="N513" s="283" t="n">
        <f aca="false">IF(AND(OR(E513&lt;&gt;"",F513&lt;&gt;""),AND(ISBLANK(H513),ISBLANK(I513))),1,0)</f>
        <v>0</v>
      </c>
      <c r="O513" s="283" t="n">
        <f aca="false">IF(AND(OR(H513&lt;&gt;"",I513&lt;&gt;""),OR(ISBLANK(E513),ISBLANK(F513))),1,0)</f>
        <v>0</v>
      </c>
      <c r="P513" s="283"/>
      <c r="Q513" s="283"/>
      <c r="R513" s="283"/>
      <c r="S513" s="283"/>
      <c r="T513" s="283"/>
      <c r="U513" s="283"/>
      <c r="V513" s="284"/>
      <c r="W513" s="284"/>
    </row>
    <row r="514" s="43" customFormat="true" ht="15.75" hidden="false" customHeight="false" outlineLevel="0" collapsed="false">
      <c r="A514" s="280"/>
      <c r="B514" s="70"/>
      <c r="C514" s="70"/>
      <c r="D514" s="317" t="n">
        <v>261</v>
      </c>
      <c r="E514" s="322"/>
      <c r="F514" s="319"/>
      <c r="G514" s="319"/>
      <c r="H514" s="320"/>
      <c r="I514" s="320"/>
      <c r="J514" s="298" t="str">
        <f aca="false">IF(AND(L514=1,M514=1),Messages!$A$2,IF(L514=1,Messages!$A$3,IF(N514=1,Messages!$A$5,IF(O514=1,Messages!$A$6,IF(M514=1,Messages!$A$4,"OK")))))</f>
        <v>OK</v>
      </c>
      <c r="K514" s="283" t="str">
        <f aca="false">TEXT(E514,E514)</f>
        <v/>
      </c>
      <c r="L514" s="283" t="str">
        <f aca="false">IF(ISBLANK(E514),"",IF(AND(ISNA(VLOOKUP(E514,'Country &amp; Service Codes'!E:E,1,FALSE())),ISNA(VLOOKUP(K514,'Country &amp; Service Codes'!E:E,1,FALSE()))),1,0))</f>
        <v/>
      </c>
      <c r="M514" s="283" t="str">
        <f aca="false">IF(ISBLANK(F514),"",IF(ISNA(VLOOKUP(UPPER(F514),'Country &amp; Service Codes'!B:B,1,FALSE())),1,0))</f>
        <v/>
      </c>
      <c r="N514" s="283" t="n">
        <f aca="false">IF(AND(OR(E514&lt;&gt;"",F514&lt;&gt;""),AND(ISBLANK(H514),ISBLANK(I514))),1,0)</f>
        <v>0</v>
      </c>
      <c r="O514" s="283" t="n">
        <f aca="false">IF(AND(OR(H514&lt;&gt;"",I514&lt;&gt;""),OR(ISBLANK(E514),ISBLANK(F514))),1,0)</f>
        <v>0</v>
      </c>
      <c r="P514" s="283"/>
      <c r="Q514" s="283"/>
      <c r="R514" s="283"/>
      <c r="S514" s="283"/>
      <c r="T514" s="283"/>
      <c r="U514" s="283"/>
      <c r="V514" s="284"/>
      <c r="W514" s="284"/>
    </row>
    <row r="515" s="43" customFormat="true" ht="15.75" hidden="false" customHeight="false" outlineLevel="0" collapsed="false">
      <c r="A515" s="280"/>
      <c r="B515" s="70"/>
      <c r="C515" s="70"/>
      <c r="D515" s="317" t="n">
        <v>262</v>
      </c>
      <c r="E515" s="322"/>
      <c r="F515" s="319"/>
      <c r="G515" s="319"/>
      <c r="H515" s="320"/>
      <c r="I515" s="320"/>
      <c r="J515" s="298" t="str">
        <f aca="false">IF(AND(L515=1,M515=1),Messages!$A$2,IF(L515=1,Messages!$A$3,IF(N515=1,Messages!$A$5,IF(O515=1,Messages!$A$6,IF(M515=1,Messages!$A$4,"OK")))))</f>
        <v>OK</v>
      </c>
      <c r="K515" s="283" t="str">
        <f aca="false">TEXT(E515,E515)</f>
        <v/>
      </c>
      <c r="L515" s="283" t="str">
        <f aca="false">IF(ISBLANK(E515),"",IF(AND(ISNA(VLOOKUP(E515,'Country &amp; Service Codes'!E:E,1,FALSE())),ISNA(VLOOKUP(K515,'Country &amp; Service Codes'!E:E,1,FALSE()))),1,0))</f>
        <v/>
      </c>
      <c r="M515" s="283" t="str">
        <f aca="false">IF(ISBLANK(F515),"",IF(ISNA(VLOOKUP(UPPER(F515),'Country &amp; Service Codes'!B:B,1,FALSE())),1,0))</f>
        <v/>
      </c>
      <c r="N515" s="283" t="n">
        <f aca="false">IF(AND(OR(E515&lt;&gt;"",F515&lt;&gt;""),AND(ISBLANK(H515),ISBLANK(I515))),1,0)</f>
        <v>0</v>
      </c>
      <c r="O515" s="283" t="n">
        <f aca="false">IF(AND(OR(H515&lt;&gt;"",I515&lt;&gt;""),OR(ISBLANK(E515),ISBLANK(F515))),1,0)</f>
        <v>0</v>
      </c>
      <c r="P515" s="283"/>
      <c r="Q515" s="283"/>
      <c r="R515" s="283"/>
      <c r="S515" s="283"/>
      <c r="T515" s="283"/>
      <c r="U515" s="283"/>
      <c r="V515" s="284"/>
      <c r="W515" s="284"/>
    </row>
    <row r="516" s="43" customFormat="true" ht="15.75" hidden="false" customHeight="false" outlineLevel="0" collapsed="false">
      <c r="A516" s="280"/>
      <c r="B516" s="70"/>
      <c r="C516" s="70"/>
      <c r="D516" s="317" t="n">
        <v>263</v>
      </c>
      <c r="E516" s="322"/>
      <c r="F516" s="319"/>
      <c r="G516" s="319"/>
      <c r="H516" s="320"/>
      <c r="I516" s="320"/>
      <c r="J516" s="298" t="str">
        <f aca="false">IF(AND(L516=1,M516=1),Messages!$A$2,IF(L516=1,Messages!$A$3,IF(N516=1,Messages!$A$5,IF(O516=1,Messages!$A$6,IF(M516=1,Messages!$A$4,"OK")))))</f>
        <v>OK</v>
      </c>
      <c r="K516" s="283" t="str">
        <f aca="false">TEXT(E516,E516)</f>
        <v/>
      </c>
      <c r="L516" s="283" t="str">
        <f aca="false">IF(ISBLANK(E516),"",IF(AND(ISNA(VLOOKUP(E516,'Country &amp; Service Codes'!E:E,1,FALSE())),ISNA(VLOOKUP(K516,'Country &amp; Service Codes'!E:E,1,FALSE()))),1,0))</f>
        <v/>
      </c>
      <c r="M516" s="283" t="str">
        <f aca="false">IF(ISBLANK(F516),"",IF(ISNA(VLOOKUP(UPPER(F516),'Country &amp; Service Codes'!B:B,1,FALSE())),1,0))</f>
        <v/>
      </c>
      <c r="N516" s="283" t="n">
        <f aca="false">IF(AND(OR(E516&lt;&gt;"",F516&lt;&gt;""),AND(ISBLANK(H516),ISBLANK(I516))),1,0)</f>
        <v>0</v>
      </c>
      <c r="O516" s="283" t="n">
        <f aca="false">IF(AND(OR(H516&lt;&gt;"",I516&lt;&gt;""),OR(ISBLANK(E516),ISBLANK(F516))),1,0)</f>
        <v>0</v>
      </c>
      <c r="P516" s="283"/>
      <c r="Q516" s="283"/>
      <c r="R516" s="283"/>
      <c r="S516" s="283"/>
      <c r="T516" s="283"/>
      <c r="U516" s="283"/>
      <c r="V516" s="284"/>
      <c r="W516" s="284"/>
    </row>
    <row r="517" s="43" customFormat="true" ht="15.75" hidden="false" customHeight="false" outlineLevel="0" collapsed="false">
      <c r="A517" s="280"/>
      <c r="B517" s="70"/>
      <c r="C517" s="70"/>
      <c r="D517" s="317" t="n">
        <v>264</v>
      </c>
      <c r="E517" s="322"/>
      <c r="F517" s="319"/>
      <c r="G517" s="319"/>
      <c r="H517" s="320"/>
      <c r="I517" s="320"/>
      <c r="J517" s="298" t="str">
        <f aca="false">IF(AND(L517=1,M517=1),Messages!$A$2,IF(L517=1,Messages!$A$3,IF(N517=1,Messages!$A$5,IF(O517=1,Messages!$A$6,IF(M517=1,Messages!$A$4,"OK")))))</f>
        <v>OK</v>
      </c>
      <c r="K517" s="283" t="str">
        <f aca="false">TEXT(E517,E517)</f>
        <v/>
      </c>
      <c r="L517" s="283" t="str">
        <f aca="false">IF(ISBLANK(E517),"",IF(AND(ISNA(VLOOKUP(E517,'Country &amp; Service Codes'!E:E,1,FALSE())),ISNA(VLOOKUP(K517,'Country &amp; Service Codes'!E:E,1,FALSE()))),1,0))</f>
        <v/>
      </c>
      <c r="M517" s="283" t="str">
        <f aca="false">IF(ISBLANK(F517),"",IF(ISNA(VLOOKUP(UPPER(F517),'Country &amp; Service Codes'!B:B,1,FALSE())),1,0))</f>
        <v/>
      </c>
      <c r="N517" s="283" t="n">
        <f aca="false">IF(AND(OR(E517&lt;&gt;"",F517&lt;&gt;""),AND(ISBLANK(H517),ISBLANK(I517))),1,0)</f>
        <v>0</v>
      </c>
      <c r="O517" s="283" t="n">
        <f aca="false">IF(AND(OR(H517&lt;&gt;"",I517&lt;&gt;""),OR(ISBLANK(E517),ISBLANK(F517))),1,0)</f>
        <v>0</v>
      </c>
      <c r="P517" s="283"/>
      <c r="Q517" s="283"/>
      <c r="R517" s="283"/>
      <c r="S517" s="283"/>
      <c r="T517" s="283"/>
      <c r="U517" s="283"/>
      <c r="V517" s="284"/>
      <c r="W517" s="284"/>
    </row>
    <row r="518" s="43" customFormat="true" ht="15.75" hidden="false" customHeight="false" outlineLevel="0" collapsed="false">
      <c r="A518" s="280"/>
      <c r="B518" s="70"/>
      <c r="C518" s="70"/>
      <c r="D518" s="317" t="n">
        <v>265</v>
      </c>
      <c r="E518" s="322"/>
      <c r="F518" s="319"/>
      <c r="G518" s="319"/>
      <c r="H518" s="320"/>
      <c r="I518" s="320"/>
      <c r="J518" s="298" t="str">
        <f aca="false">IF(AND(L518=1,M518=1),Messages!$A$2,IF(L518=1,Messages!$A$3,IF(N518=1,Messages!$A$5,IF(O518=1,Messages!$A$6,IF(M518=1,Messages!$A$4,"OK")))))</f>
        <v>OK</v>
      </c>
      <c r="K518" s="283" t="str">
        <f aca="false">TEXT(E518,E518)</f>
        <v/>
      </c>
      <c r="L518" s="283" t="str">
        <f aca="false">IF(ISBLANK(E518),"",IF(AND(ISNA(VLOOKUP(E518,'Country &amp; Service Codes'!E:E,1,FALSE())),ISNA(VLOOKUP(K518,'Country &amp; Service Codes'!E:E,1,FALSE()))),1,0))</f>
        <v/>
      </c>
      <c r="M518" s="283" t="str">
        <f aca="false">IF(ISBLANK(F518),"",IF(ISNA(VLOOKUP(UPPER(F518),'Country &amp; Service Codes'!B:B,1,FALSE())),1,0))</f>
        <v/>
      </c>
      <c r="N518" s="283" t="n">
        <f aca="false">IF(AND(OR(E518&lt;&gt;"",F518&lt;&gt;""),AND(ISBLANK(H518),ISBLANK(I518))),1,0)</f>
        <v>0</v>
      </c>
      <c r="O518" s="283" t="n">
        <f aca="false">IF(AND(OR(H518&lt;&gt;"",I518&lt;&gt;""),OR(ISBLANK(E518),ISBLANK(F518))),1,0)</f>
        <v>0</v>
      </c>
      <c r="P518" s="283"/>
      <c r="Q518" s="283"/>
      <c r="R518" s="283"/>
      <c r="S518" s="283"/>
      <c r="T518" s="283"/>
      <c r="U518" s="283"/>
      <c r="V518" s="284"/>
      <c r="W518" s="284"/>
    </row>
    <row r="519" s="43" customFormat="true" ht="15.75" hidden="false" customHeight="false" outlineLevel="0" collapsed="false">
      <c r="A519" s="280"/>
      <c r="B519" s="70"/>
      <c r="C519" s="70"/>
      <c r="D519" s="317" t="n">
        <v>266</v>
      </c>
      <c r="E519" s="322"/>
      <c r="F519" s="319"/>
      <c r="G519" s="319"/>
      <c r="H519" s="320"/>
      <c r="I519" s="320"/>
      <c r="J519" s="298" t="str">
        <f aca="false">IF(AND(L519=1,M519=1),Messages!$A$2,IF(L519=1,Messages!$A$3,IF(N519=1,Messages!$A$5,IF(O519=1,Messages!$A$6,IF(M519=1,Messages!$A$4,"OK")))))</f>
        <v>OK</v>
      </c>
      <c r="K519" s="283" t="str">
        <f aca="false">TEXT(E519,E519)</f>
        <v/>
      </c>
      <c r="L519" s="283" t="str">
        <f aca="false">IF(ISBLANK(E519),"",IF(AND(ISNA(VLOOKUP(E519,'Country &amp; Service Codes'!E:E,1,FALSE())),ISNA(VLOOKUP(K519,'Country &amp; Service Codes'!E:E,1,FALSE()))),1,0))</f>
        <v/>
      </c>
      <c r="M519" s="283" t="str">
        <f aca="false">IF(ISBLANK(F519),"",IF(ISNA(VLOOKUP(UPPER(F519),'Country &amp; Service Codes'!B:B,1,FALSE())),1,0))</f>
        <v/>
      </c>
      <c r="N519" s="283" t="n">
        <f aca="false">IF(AND(OR(E519&lt;&gt;"",F519&lt;&gt;""),AND(ISBLANK(H519),ISBLANK(I519))),1,0)</f>
        <v>0</v>
      </c>
      <c r="O519" s="283" t="n">
        <f aca="false">IF(AND(OR(H519&lt;&gt;"",I519&lt;&gt;""),OR(ISBLANK(E519),ISBLANK(F519))),1,0)</f>
        <v>0</v>
      </c>
      <c r="P519" s="283"/>
      <c r="Q519" s="283"/>
      <c r="R519" s="283"/>
      <c r="S519" s="283"/>
      <c r="T519" s="283"/>
      <c r="U519" s="283"/>
      <c r="V519" s="284"/>
      <c r="W519" s="284"/>
    </row>
    <row r="520" s="43" customFormat="true" ht="15.75" hidden="false" customHeight="false" outlineLevel="0" collapsed="false">
      <c r="A520" s="280"/>
      <c r="B520" s="70"/>
      <c r="C520" s="70"/>
      <c r="D520" s="317" t="n">
        <v>267</v>
      </c>
      <c r="E520" s="322"/>
      <c r="F520" s="319"/>
      <c r="G520" s="319"/>
      <c r="H520" s="320"/>
      <c r="I520" s="320"/>
      <c r="J520" s="298" t="str">
        <f aca="false">IF(AND(L520=1,M520=1),Messages!$A$2,IF(L520=1,Messages!$A$3,IF(N520=1,Messages!$A$5,IF(O520=1,Messages!$A$6,IF(M520=1,Messages!$A$4,"OK")))))</f>
        <v>OK</v>
      </c>
      <c r="K520" s="283" t="str">
        <f aca="false">TEXT(E520,E520)</f>
        <v/>
      </c>
      <c r="L520" s="283" t="str">
        <f aca="false">IF(ISBLANK(E520),"",IF(AND(ISNA(VLOOKUP(E520,'Country &amp; Service Codes'!E:E,1,FALSE())),ISNA(VLOOKUP(K520,'Country &amp; Service Codes'!E:E,1,FALSE()))),1,0))</f>
        <v/>
      </c>
      <c r="M520" s="283" t="str">
        <f aca="false">IF(ISBLANK(F520),"",IF(ISNA(VLOOKUP(UPPER(F520),'Country &amp; Service Codes'!B:B,1,FALSE())),1,0))</f>
        <v/>
      </c>
      <c r="N520" s="283" t="n">
        <f aca="false">IF(AND(OR(E520&lt;&gt;"",F520&lt;&gt;""),AND(ISBLANK(H520),ISBLANK(I520))),1,0)</f>
        <v>0</v>
      </c>
      <c r="O520" s="283" t="n">
        <f aca="false">IF(AND(OR(H520&lt;&gt;"",I520&lt;&gt;""),OR(ISBLANK(E520),ISBLANK(F520))),1,0)</f>
        <v>0</v>
      </c>
      <c r="P520" s="283"/>
      <c r="Q520" s="283"/>
      <c r="R520" s="283"/>
      <c r="S520" s="283"/>
      <c r="T520" s="283"/>
      <c r="U520" s="283"/>
      <c r="V520" s="284"/>
      <c r="W520" s="284"/>
    </row>
    <row r="521" s="43" customFormat="true" ht="15.75" hidden="false" customHeight="false" outlineLevel="0" collapsed="false">
      <c r="A521" s="280"/>
      <c r="B521" s="70"/>
      <c r="C521" s="70"/>
      <c r="D521" s="317" t="n">
        <v>268</v>
      </c>
      <c r="E521" s="322"/>
      <c r="F521" s="319"/>
      <c r="G521" s="319"/>
      <c r="H521" s="320"/>
      <c r="I521" s="320"/>
      <c r="J521" s="298" t="str">
        <f aca="false">IF(AND(L521=1,M521=1),Messages!$A$2,IF(L521=1,Messages!$A$3,IF(N521=1,Messages!$A$5,IF(O521=1,Messages!$A$6,IF(M521=1,Messages!$A$4,"OK")))))</f>
        <v>OK</v>
      </c>
      <c r="K521" s="283" t="str">
        <f aca="false">TEXT(E521,E521)</f>
        <v/>
      </c>
      <c r="L521" s="283" t="str">
        <f aca="false">IF(ISBLANK(E521),"",IF(AND(ISNA(VLOOKUP(E521,'Country &amp; Service Codes'!E:E,1,FALSE())),ISNA(VLOOKUP(K521,'Country &amp; Service Codes'!E:E,1,FALSE()))),1,0))</f>
        <v/>
      </c>
      <c r="M521" s="283" t="str">
        <f aca="false">IF(ISBLANK(F521),"",IF(ISNA(VLOOKUP(UPPER(F521),'Country &amp; Service Codes'!B:B,1,FALSE())),1,0))</f>
        <v/>
      </c>
      <c r="N521" s="283" t="n">
        <f aca="false">IF(AND(OR(E521&lt;&gt;"",F521&lt;&gt;""),AND(ISBLANK(H521),ISBLANK(I521))),1,0)</f>
        <v>0</v>
      </c>
      <c r="O521" s="283" t="n">
        <f aca="false">IF(AND(OR(H521&lt;&gt;"",I521&lt;&gt;""),OR(ISBLANK(E521),ISBLANK(F521))),1,0)</f>
        <v>0</v>
      </c>
      <c r="P521" s="283"/>
      <c r="Q521" s="283"/>
      <c r="R521" s="283"/>
      <c r="S521" s="283"/>
      <c r="T521" s="283"/>
      <c r="U521" s="283"/>
      <c r="V521" s="284"/>
      <c r="W521" s="284"/>
    </row>
    <row r="522" s="43" customFormat="true" ht="15.75" hidden="false" customHeight="false" outlineLevel="0" collapsed="false">
      <c r="A522" s="280"/>
      <c r="B522" s="70"/>
      <c r="C522" s="70"/>
      <c r="D522" s="317" t="n">
        <v>269</v>
      </c>
      <c r="E522" s="322"/>
      <c r="F522" s="319"/>
      <c r="G522" s="319"/>
      <c r="H522" s="320"/>
      <c r="I522" s="320"/>
      <c r="J522" s="298" t="str">
        <f aca="false">IF(AND(L522=1,M522=1),Messages!$A$2,IF(L522=1,Messages!$A$3,IF(N522=1,Messages!$A$5,IF(O522=1,Messages!$A$6,IF(M522=1,Messages!$A$4,"OK")))))</f>
        <v>OK</v>
      </c>
      <c r="K522" s="283" t="str">
        <f aca="false">TEXT(E522,E522)</f>
        <v/>
      </c>
      <c r="L522" s="283" t="str">
        <f aca="false">IF(ISBLANK(E522),"",IF(AND(ISNA(VLOOKUP(E522,'Country &amp; Service Codes'!E:E,1,FALSE())),ISNA(VLOOKUP(K522,'Country &amp; Service Codes'!E:E,1,FALSE()))),1,0))</f>
        <v/>
      </c>
      <c r="M522" s="283" t="str">
        <f aca="false">IF(ISBLANK(F522),"",IF(ISNA(VLOOKUP(UPPER(F522),'Country &amp; Service Codes'!B:B,1,FALSE())),1,0))</f>
        <v/>
      </c>
      <c r="N522" s="283" t="n">
        <f aca="false">IF(AND(OR(E522&lt;&gt;"",F522&lt;&gt;""),AND(ISBLANK(H522),ISBLANK(I522))),1,0)</f>
        <v>0</v>
      </c>
      <c r="O522" s="283" t="n">
        <f aca="false">IF(AND(OR(H522&lt;&gt;"",I522&lt;&gt;""),OR(ISBLANK(E522),ISBLANK(F522))),1,0)</f>
        <v>0</v>
      </c>
      <c r="P522" s="283"/>
      <c r="Q522" s="283"/>
      <c r="R522" s="283"/>
      <c r="S522" s="283"/>
      <c r="T522" s="283"/>
      <c r="U522" s="283"/>
      <c r="V522" s="284"/>
      <c r="W522" s="284"/>
    </row>
    <row r="523" s="43" customFormat="true" ht="15.75" hidden="false" customHeight="false" outlineLevel="0" collapsed="false">
      <c r="A523" s="280"/>
      <c r="B523" s="70"/>
      <c r="C523" s="70"/>
      <c r="D523" s="317" t="n">
        <v>270</v>
      </c>
      <c r="E523" s="322"/>
      <c r="F523" s="319"/>
      <c r="G523" s="319"/>
      <c r="H523" s="320"/>
      <c r="I523" s="320"/>
      <c r="J523" s="298" t="str">
        <f aca="false">IF(AND(L523=1,M523=1),Messages!$A$2,IF(L523=1,Messages!$A$3,IF(N523=1,Messages!$A$5,IF(O523=1,Messages!$A$6,IF(M523=1,Messages!$A$4,"OK")))))</f>
        <v>OK</v>
      </c>
      <c r="K523" s="283" t="str">
        <f aca="false">TEXT(E523,E523)</f>
        <v/>
      </c>
      <c r="L523" s="283" t="str">
        <f aca="false">IF(ISBLANK(E523),"",IF(AND(ISNA(VLOOKUP(E523,'Country &amp; Service Codes'!E:E,1,FALSE())),ISNA(VLOOKUP(K523,'Country &amp; Service Codes'!E:E,1,FALSE()))),1,0))</f>
        <v/>
      </c>
      <c r="M523" s="283" t="str">
        <f aca="false">IF(ISBLANK(F523),"",IF(ISNA(VLOOKUP(UPPER(F523),'Country &amp; Service Codes'!B:B,1,FALSE())),1,0))</f>
        <v/>
      </c>
      <c r="N523" s="283" t="n">
        <f aca="false">IF(AND(OR(E523&lt;&gt;"",F523&lt;&gt;""),AND(ISBLANK(H523),ISBLANK(I523))),1,0)</f>
        <v>0</v>
      </c>
      <c r="O523" s="283" t="n">
        <f aca="false">IF(AND(OR(H523&lt;&gt;"",I523&lt;&gt;""),OR(ISBLANK(E523),ISBLANK(F523))),1,0)</f>
        <v>0</v>
      </c>
      <c r="P523" s="283"/>
      <c r="Q523" s="283"/>
      <c r="R523" s="283"/>
      <c r="S523" s="283"/>
      <c r="T523" s="283"/>
      <c r="U523" s="283"/>
      <c r="V523" s="284"/>
      <c r="W523" s="284"/>
    </row>
    <row r="524" s="43" customFormat="true" ht="15.75" hidden="false" customHeight="false" outlineLevel="0" collapsed="false">
      <c r="A524" s="280"/>
      <c r="B524" s="70"/>
      <c r="C524" s="70"/>
      <c r="D524" s="317" t="n">
        <v>271</v>
      </c>
      <c r="E524" s="322"/>
      <c r="F524" s="319"/>
      <c r="G524" s="319"/>
      <c r="H524" s="320"/>
      <c r="I524" s="320"/>
      <c r="J524" s="298" t="str">
        <f aca="false">IF(AND(L524=1,M524=1),Messages!$A$2,IF(L524=1,Messages!$A$3,IF(N524=1,Messages!$A$5,IF(O524=1,Messages!$A$6,IF(M524=1,Messages!$A$4,"OK")))))</f>
        <v>OK</v>
      </c>
      <c r="K524" s="283" t="str">
        <f aca="false">TEXT(E524,E524)</f>
        <v/>
      </c>
      <c r="L524" s="283" t="str">
        <f aca="false">IF(ISBLANK(E524),"",IF(AND(ISNA(VLOOKUP(E524,'Country &amp; Service Codes'!E:E,1,FALSE())),ISNA(VLOOKUP(K524,'Country &amp; Service Codes'!E:E,1,FALSE()))),1,0))</f>
        <v/>
      </c>
      <c r="M524" s="283" t="str">
        <f aca="false">IF(ISBLANK(F524),"",IF(ISNA(VLOOKUP(UPPER(F524),'Country &amp; Service Codes'!B:B,1,FALSE())),1,0))</f>
        <v/>
      </c>
      <c r="N524" s="283" t="n">
        <f aca="false">IF(AND(OR(E524&lt;&gt;"",F524&lt;&gt;""),AND(ISBLANK(H524),ISBLANK(I524))),1,0)</f>
        <v>0</v>
      </c>
      <c r="O524" s="283" t="n">
        <f aca="false">IF(AND(OR(H524&lt;&gt;"",I524&lt;&gt;""),OR(ISBLANK(E524),ISBLANK(F524))),1,0)</f>
        <v>0</v>
      </c>
      <c r="P524" s="283"/>
      <c r="Q524" s="283"/>
      <c r="R524" s="283"/>
      <c r="S524" s="283"/>
      <c r="T524" s="283"/>
      <c r="U524" s="283"/>
      <c r="V524" s="284"/>
      <c r="W524" s="284"/>
    </row>
    <row r="525" s="43" customFormat="true" ht="15.75" hidden="false" customHeight="false" outlineLevel="0" collapsed="false">
      <c r="A525" s="280"/>
      <c r="B525" s="70"/>
      <c r="C525" s="70"/>
      <c r="D525" s="317" t="n">
        <v>272</v>
      </c>
      <c r="E525" s="322"/>
      <c r="F525" s="319"/>
      <c r="G525" s="319"/>
      <c r="H525" s="320"/>
      <c r="I525" s="320"/>
      <c r="J525" s="298" t="str">
        <f aca="false">IF(AND(L525=1,M525=1),Messages!$A$2,IF(L525=1,Messages!$A$3,IF(N525=1,Messages!$A$5,IF(O525=1,Messages!$A$6,IF(M525=1,Messages!$A$4,"OK")))))</f>
        <v>OK</v>
      </c>
      <c r="K525" s="283" t="str">
        <f aca="false">TEXT(E525,E525)</f>
        <v/>
      </c>
      <c r="L525" s="283" t="str">
        <f aca="false">IF(ISBLANK(E525),"",IF(AND(ISNA(VLOOKUP(E525,'Country &amp; Service Codes'!E:E,1,FALSE())),ISNA(VLOOKUP(K525,'Country &amp; Service Codes'!E:E,1,FALSE()))),1,0))</f>
        <v/>
      </c>
      <c r="M525" s="283" t="str">
        <f aca="false">IF(ISBLANK(F525),"",IF(ISNA(VLOOKUP(UPPER(F525),'Country &amp; Service Codes'!B:B,1,FALSE())),1,0))</f>
        <v/>
      </c>
      <c r="N525" s="283" t="n">
        <f aca="false">IF(AND(OR(E525&lt;&gt;"",F525&lt;&gt;""),AND(ISBLANK(H525),ISBLANK(I525))),1,0)</f>
        <v>0</v>
      </c>
      <c r="O525" s="283" t="n">
        <f aca="false">IF(AND(OR(H525&lt;&gt;"",I525&lt;&gt;""),OR(ISBLANK(E525),ISBLANK(F525))),1,0)</f>
        <v>0</v>
      </c>
      <c r="P525" s="283"/>
      <c r="Q525" s="283"/>
      <c r="R525" s="283"/>
      <c r="S525" s="283"/>
      <c r="T525" s="283"/>
      <c r="U525" s="283"/>
      <c r="V525" s="284"/>
      <c r="W525" s="284"/>
    </row>
    <row r="526" s="43" customFormat="true" ht="15.75" hidden="false" customHeight="false" outlineLevel="0" collapsed="false">
      <c r="A526" s="280"/>
      <c r="B526" s="70"/>
      <c r="C526" s="70"/>
      <c r="D526" s="317" t="n">
        <v>273</v>
      </c>
      <c r="E526" s="322"/>
      <c r="F526" s="319"/>
      <c r="G526" s="319"/>
      <c r="H526" s="320"/>
      <c r="I526" s="320"/>
      <c r="J526" s="298" t="str">
        <f aca="false">IF(AND(L526=1,M526=1),Messages!$A$2,IF(L526=1,Messages!$A$3,IF(N526=1,Messages!$A$5,IF(O526=1,Messages!$A$6,IF(M526=1,Messages!$A$4,"OK")))))</f>
        <v>OK</v>
      </c>
      <c r="K526" s="283" t="str">
        <f aca="false">TEXT(E526,E526)</f>
        <v/>
      </c>
      <c r="L526" s="283" t="str">
        <f aca="false">IF(ISBLANK(E526),"",IF(AND(ISNA(VLOOKUP(E526,'Country &amp; Service Codes'!E:E,1,FALSE())),ISNA(VLOOKUP(K526,'Country &amp; Service Codes'!E:E,1,FALSE()))),1,0))</f>
        <v/>
      </c>
      <c r="M526" s="283" t="str">
        <f aca="false">IF(ISBLANK(F526),"",IF(ISNA(VLOOKUP(UPPER(F526),'Country &amp; Service Codes'!B:B,1,FALSE())),1,0))</f>
        <v/>
      </c>
      <c r="N526" s="283" t="n">
        <f aca="false">IF(AND(OR(E526&lt;&gt;"",F526&lt;&gt;""),AND(ISBLANK(H526),ISBLANK(I526))),1,0)</f>
        <v>0</v>
      </c>
      <c r="O526" s="283" t="n">
        <f aca="false">IF(AND(OR(H526&lt;&gt;"",I526&lt;&gt;""),OR(ISBLANK(E526),ISBLANK(F526))),1,0)</f>
        <v>0</v>
      </c>
      <c r="P526" s="283"/>
      <c r="Q526" s="283"/>
      <c r="R526" s="283"/>
      <c r="S526" s="283"/>
      <c r="T526" s="283"/>
      <c r="U526" s="283"/>
      <c r="V526" s="284"/>
      <c r="W526" s="284"/>
    </row>
    <row r="527" s="43" customFormat="true" ht="15.75" hidden="false" customHeight="false" outlineLevel="0" collapsed="false">
      <c r="A527" s="280"/>
      <c r="B527" s="70"/>
      <c r="C527" s="70"/>
      <c r="D527" s="317" t="n">
        <v>274</v>
      </c>
      <c r="E527" s="322"/>
      <c r="F527" s="319"/>
      <c r="G527" s="319"/>
      <c r="H527" s="320"/>
      <c r="I527" s="320"/>
      <c r="J527" s="298" t="str">
        <f aca="false">IF(AND(L527=1,M527=1),Messages!$A$2,IF(L527=1,Messages!$A$3,IF(N527=1,Messages!$A$5,IF(O527=1,Messages!$A$6,IF(M527=1,Messages!$A$4,"OK")))))</f>
        <v>OK</v>
      </c>
      <c r="K527" s="283" t="str">
        <f aca="false">TEXT(E527,E527)</f>
        <v/>
      </c>
      <c r="L527" s="283" t="str">
        <f aca="false">IF(ISBLANK(E527),"",IF(AND(ISNA(VLOOKUP(E527,'Country &amp; Service Codes'!E:E,1,FALSE())),ISNA(VLOOKUP(K527,'Country &amp; Service Codes'!E:E,1,FALSE()))),1,0))</f>
        <v/>
      </c>
      <c r="M527" s="283" t="str">
        <f aca="false">IF(ISBLANK(F527),"",IF(ISNA(VLOOKUP(UPPER(F527),'Country &amp; Service Codes'!B:B,1,FALSE())),1,0))</f>
        <v/>
      </c>
      <c r="N527" s="283" t="n">
        <f aca="false">IF(AND(OR(E527&lt;&gt;"",F527&lt;&gt;""),AND(ISBLANK(H527),ISBLANK(I527))),1,0)</f>
        <v>0</v>
      </c>
      <c r="O527" s="283" t="n">
        <f aca="false">IF(AND(OR(H527&lt;&gt;"",I527&lt;&gt;""),OR(ISBLANK(E527),ISBLANK(F527))),1,0)</f>
        <v>0</v>
      </c>
      <c r="P527" s="283"/>
      <c r="Q527" s="283"/>
      <c r="R527" s="283"/>
      <c r="S527" s="283"/>
      <c r="T527" s="283"/>
      <c r="U527" s="283"/>
      <c r="V527" s="284"/>
      <c r="W527" s="284"/>
    </row>
    <row r="528" s="43" customFormat="true" ht="15.75" hidden="false" customHeight="false" outlineLevel="0" collapsed="false">
      <c r="A528" s="280"/>
      <c r="B528" s="70"/>
      <c r="C528" s="70"/>
      <c r="D528" s="317" t="n">
        <v>275</v>
      </c>
      <c r="E528" s="322"/>
      <c r="F528" s="319"/>
      <c r="G528" s="319"/>
      <c r="H528" s="320"/>
      <c r="I528" s="320"/>
      <c r="J528" s="298" t="str">
        <f aca="false">IF(AND(L528=1,M528=1),Messages!$A$2,IF(L528=1,Messages!$A$3,IF(N528=1,Messages!$A$5,IF(O528=1,Messages!$A$6,IF(M528=1,Messages!$A$4,"OK")))))</f>
        <v>OK</v>
      </c>
      <c r="K528" s="283" t="str">
        <f aca="false">TEXT(E528,E528)</f>
        <v/>
      </c>
      <c r="L528" s="283" t="str">
        <f aca="false">IF(ISBLANK(E528),"",IF(AND(ISNA(VLOOKUP(E528,'Country &amp; Service Codes'!E:E,1,FALSE())),ISNA(VLOOKUP(K528,'Country &amp; Service Codes'!E:E,1,FALSE()))),1,0))</f>
        <v/>
      </c>
      <c r="M528" s="283" t="str">
        <f aca="false">IF(ISBLANK(F528),"",IF(ISNA(VLOOKUP(UPPER(F528),'Country &amp; Service Codes'!B:B,1,FALSE())),1,0))</f>
        <v/>
      </c>
      <c r="N528" s="283" t="n">
        <f aca="false">IF(AND(OR(E528&lt;&gt;"",F528&lt;&gt;""),AND(ISBLANK(H528),ISBLANK(I528))),1,0)</f>
        <v>0</v>
      </c>
      <c r="O528" s="283" t="n">
        <f aca="false">IF(AND(OR(H528&lt;&gt;"",I528&lt;&gt;""),OR(ISBLANK(E528),ISBLANK(F528))),1,0)</f>
        <v>0</v>
      </c>
      <c r="P528" s="283"/>
      <c r="Q528" s="283"/>
      <c r="R528" s="283"/>
      <c r="S528" s="283"/>
      <c r="T528" s="283"/>
      <c r="U528" s="283"/>
      <c r="V528" s="284"/>
      <c r="W528" s="284"/>
    </row>
    <row r="529" s="43" customFormat="true" ht="15.75" hidden="false" customHeight="false" outlineLevel="0" collapsed="false">
      <c r="A529" s="280"/>
      <c r="B529" s="70"/>
      <c r="C529" s="70"/>
      <c r="D529" s="317" t="n">
        <v>276</v>
      </c>
      <c r="E529" s="322"/>
      <c r="F529" s="319"/>
      <c r="G529" s="319"/>
      <c r="H529" s="320"/>
      <c r="I529" s="320"/>
      <c r="J529" s="298" t="str">
        <f aca="false">IF(AND(L529=1,M529=1),Messages!$A$2,IF(L529=1,Messages!$A$3,IF(N529=1,Messages!$A$5,IF(O529=1,Messages!$A$6,IF(M529=1,Messages!$A$4,"OK")))))</f>
        <v>OK</v>
      </c>
      <c r="K529" s="283" t="str">
        <f aca="false">TEXT(E529,E529)</f>
        <v/>
      </c>
      <c r="L529" s="283" t="str">
        <f aca="false">IF(ISBLANK(E529),"",IF(AND(ISNA(VLOOKUP(E529,'Country &amp; Service Codes'!E:E,1,FALSE())),ISNA(VLOOKUP(K529,'Country &amp; Service Codes'!E:E,1,FALSE()))),1,0))</f>
        <v/>
      </c>
      <c r="M529" s="283" t="str">
        <f aca="false">IF(ISBLANK(F529),"",IF(ISNA(VLOOKUP(UPPER(F529),'Country &amp; Service Codes'!B:B,1,FALSE())),1,0))</f>
        <v/>
      </c>
      <c r="N529" s="283" t="n">
        <f aca="false">IF(AND(OR(E529&lt;&gt;"",F529&lt;&gt;""),AND(ISBLANK(H529),ISBLANK(I529))),1,0)</f>
        <v>0</v>
      </c>
      <c r="O529" s="283" t="n">
        <f aca="false">IF(AND(OR(H529&lt;&gt;"",I529&lt;&gt;""),OR(ISBLANK(E529),ISBLANK(F529))),1,0)</f>
        <v>0</v>
      </c>
      <c r="P529" s="283"/>
      <c r="Q529" s="283"/>
      <c r="R529" s="283"/>
      <c r="S529" s="283"/>
      <c r="T529" s="283"/>
      <c r="U529" s="283"/>
      <c r="V529" s="284"/>
      <c r="W529" s="284"/>
    </row>
    <row r="530" s="43" customFormat="true" ht="15.75" hidden="false" customHeight="false" outlineLevel="0" collapsed="false">
      <c r="A530" s="280"/>
      <c r="B530" s="70"/>
      <c r="C530" s="70"/>
      <c r="D530" s="317" t="n">
        <v>277</v>
      </c>
      <c r="E530" s="322"/>
      <c r="F530" s="319"/>
      <c r="G530" s="319"/>
      <c r="H530" s="320"/>
      <c r="I530" s="320"/>
      <c r="J530" s="298" t="str">
        <f aca="false">IF(AND(L530=1,M530=1),Messages!$A$2,IF(L530=1,Messages!$A$3,IF(N530=1,Messages!$A$5,IF(O530=1,Messages!$A$6,IF(M530=1,Messages!$A$4,"OK")))))</f>
        <v>OK</v>
      </c>
      <c r="K530" s="283" t="str">
        <f aca="false">TEXT(E530,E530)</f>
        <v/>
      </c>
      <c r="L530" s="283" t="str">
        <f aca="false">IF(ISBLANK(E530),"",IF(AND(ISNA(VLOOKUP(E530,'Country &amp; Service Codes'!E:E,1,FALSE())),ISNA(VLOOKUP(K530,'Country &amp; Service Codes'!E:E,1,FALSE()))),1,0))</f>
        <v/>
      </c>
      <c r="M530" s="283" t="str">
        <f aca="false">IF(ISBLANK(F530),"",IF(ISNA(VLOOKUP(UPPER(F530),'Country &amp; Service Codes'!B:B,1,FALSE())),1,0))</f>
        <v/>
      </c>
      <c r="N530" s="283" t="n">
        <f aca="false">IF(AND(OR(E530&lt;&gt;"",F530&lt;&gt;""),AND(ISBLANK(H530),ISBLANK(I530))),1,0)</f>
        <v>0</v>
      </c>
      <c r="O530" s="283" t="n">
        <f aca="false">IF(AND(OR(H530&lt;&gt;"",I530&lt;&gt;""),OR(ISBLANK(E530),ISBLANK(F530))),1,0)</f>
        <v>0</v>
      </c>
      <c r="P530" s="283"/>
      <c r="Q530" s="283"/>
      <c r="R530" s="283"/>
      <c r="S530" s="283"/>
      <c r="T530" s="283"/>
      <c r="U530" s="283"/>
      <c r="V530" s="284"/>
      <c r="W530" s="284"/>
    </row>
    <row r="531" s="43" customFormat="true" ht="15.75" hidden="false" customHeight="false" outlineLevel="0" collapsed="false">
      <c r="A531" s="280"/>
      <c r="B531" s="70"/>
      <c r="C531" s="70"/>
      <c r="D531" s="317" t="n">
        <v>278</v>
      </c>
      <c r="E531" s="322"/>
      <c r="F531" s="319"/>
      <c r="G531" s="319"/>
      <c r="H531" s="320"/>
      <c r="I531" s="320"/>
      <c r="J531" s="298" t="str">
        <f aca="false">IF(AND(L531=1,M531=1),Messages!$A$2,IF(L531=1,Messages!$A$3,IF(N531=1,Messages!$A$5,IF(O531=1,Messages!$A$6,IF(M531=1,Messages!$A$4,"OK")))))</f>
        <v>OK</v>
      </c>
      <c r="K531" s="283" t="str">
        <f aca="false">TEXT(E531,E531)</f>
        <v/>
      </c>
      <c r="L531" s="283" t="str">
        <f aca="false">IF(ISBLANK(E531),"",IF(AND(ISNA(VLOOKUP(E531,'Country &amp; Service Codes'!E:E,1,FALSE())),ISNA(VLOOKUP(K531,'Country &amp; Service Codes'!E:E,1,FALSE()))),1,0))</f>
        <v/>
      </c>
      <c r="M531" s="283" t="str">
        <f aca="false">IF(ISBLANK(F531),"",IF(ISNA(VLOOKUP(UPPER(F531),'Country &amp; Service Codes'!B:B,1,FALSE())),1,0))</f>
        <v/>
      </c>
      <c r="N531" s="283" t="n">
        <f aca="false">IF(AND(OR(E531&lt;&gt;"",F531&lt;&gt;""),AND(ISBLANK(H531),ISBLANK(I531))),1,0)</f>
        <v>0</v>
      </c>
      <c r="O531" s="283" t="n">
        <f aca="false">IF(AND(OR(H531&lt;&gt;"",I531&lt;&gt;""),OR(ISBLANK(E531),ISBLANK(F531))),1,0)</f>
        <v>0</v>
      </c>
      <c r="P531" s="283"/>
      <c r="Q531" s="283"/>
      <c r="R531" s="283"/>
      <c r="S531" s="283"/>
      <c r="T531" s="283"/>
      <c r="U531" s="283"/>
      <c r="V531" s="284"/>
      <c r="W531" s="284"/>
    </row>
    <row r="532" s="43" customFormat="true" ht="15.75" hidden="false" customHeight="false" outlineLevel="0" collapsed="false">
      <c r="A532" s="280"/>
      <c r="B532" s="70"/>
      <c r="C532" s="70"/>
      <c r="D532" s="317" t="n">
        <v>279</v>
      </c>
      <c r="E532" s="322"/>
      <c r="F532" s="319"/>
      <c r="G532" s="319"/>
      <c r="H532" s="320"/>
      <c r="I532" s="320"/>
      <c r="J532" s="298" t="str">
        <f aca="false">IF(AND(L532=1,M532=1),Messages!$A$2,IF(L532=1,Messages!$A$3,IF(N532=1,Messages!$A$5,IF(O532=1,Messages!$A$6,IF(M532=1,Messages!$A$4,"OK")))))</f>
        <v>OK</v>
      </c>
      <c r="K532" s="283" t="str">
        <f aca="false">TEXT(E532,E532)</f>
        <v/>
      </c>
      <c r="L532" s="283" t="str">
        <f aca="false">IF(ISBLANK(E532),"",IF(AND(ISNA(VLOOKUP(E532,'Country &amp; Service Codes'!E:E,1,FALSE())),ISNA(VLOOKUP(K532,'Country &amp; Service Codes'!E:E,1,FALSE()))),1,0))</f>
        <v/>
      </c>
      <c r="M532" s="283" t="str">
        <f aca="false">IF(ISBLANK(F532),"",IF(ISNA(VLOOKUP(UPPER(F532),'Country &amp; Service Codes'!B:B,1,FALSE())),1,0))</f>
        <v/>
      </c>
      <c r="N532" s="283" t="n">
        <f aca="false">IF(AND(OR(E532&lt;&gt;"",F532&lt;&gt;""),AND(ISBLANK(H532),ISBLANK(I532))),1,0)</f>
        <v>0</v>
      </c>
      <c r="O532" s="283" t="n">
        <f aca="false">IF(AND(OR(H532&lt;&gt;"",I532&lt;&gt;""),OR(ISBLANK(E532),ISBLANK(F532))),1,0)</f>
        <v>0</v>
      </c>
      <c r="P532" s="283"/>
      <c r="Q532" s="283"/>
      <c r="R532" s="283"/>
      <c r="S532" s="283"/>
      <c r="T532" s="283"/>
      <c r="U532" s="283"/>
      <c r="V532" s="284"/>
      <c r="W532" s="284"/>
    </row>
    <row r="533" s="43" customFormat="true" ht="15.75" hidden="false" customHeight="false" outlineLevel="0" collapsed="false">
      <c r="A533" s="280"/>
      <c r="B533" s="70"/>
      <c r="C533" s="70"/>
      <c r="D533" s="317" t="n">
        <v>280</v>
      </c>
      <c r="E533" s="322"/>
      <c r="F533" s="319"/>
      <c r="G533" s="319"/>
      <c r="H533" s="320"/>
      <c r="I533" s="320"/>
      <c r="J533" s="298" t="str">
        <f aca="false">IF(AND(L533=1,M533=1),Messages!$A$2,IF(L533=1,Messages!$A$3,IF(N533=1,Messages!$A$5,IF(O533=1,Messages!$A$6,IF(M533=1,Messages!$A$4,"OK")))))</f>
        <v>OK</v>
      </c>
      <c r="K533" s="283" t="str">
        <f aca="false">TEXT(E533,E533)</f>
        <v/>
      </c>
      <c r="L533" s="283" t="str">
        <f aca="false">IF(ISBLANK(E533),"",IF(AND(ISNA(VLOOKUP(E533,'Country &amp; Service Codes'!E:E,1,FALSE())),ISNA(VLOOKUP(K533,'Country &amp; Service Codes'!E:E,1,FALSE()))),1,0))</f>
        <v/>
      </c>
      <c r="M533" s="283" t="str">
        <f aca="false">IF(ISBLANK(F533),"",IF(ISNA(VLOOKUP(UPPER(F533),'Country &amp; Service Codes'!B:B,1,FALSE())),1,0))</f>
        <v/>
      </c>
      <c r="N533" s="283" t="n">
        <f aca="false">IF(AND(OR(E533&lt;&gt;"",F533&lt;&gt;""),AND(ISBLANK(H533),ISBLANK(I533))),1,0)</f>
        <v>0</v>
      </c>
      <c r="O533" s="283" t="n">
        <f aca="false">IF(AND(OR(H533&lt;&gt;"",I533&lt;&gt;""),OR(ISBLANK(E533),ISBLANK(F533))),1,0)</f>
        <v>0</v>
      </c>
      <c r="P533" s="283"/>
      <c r="Q533" s="283"/>
      <c r="R533" s="283"/>
      <c r="S533" s="283"/>
      <c r="T533" s="283"/>
      <c r="U533" s="283"/>
      <c r="V533" s="284"/>
      <c r="W533" s="284"/>
    </row>
    <row r="534" s="43" customFormat="true" ht="15.75" hidden="false" customHeight="false" outlineLevel="0" collapsed="false">
      <c r="A534" s="280"/>
      <c r="B534" s="70"/>
      <c r="C534" s="70"/>
      <c r="D534" s="317" t="n">
        <v>281</v>
      </c>
      <c r="E534" s="322"/>
      <c r="F534" s="319"/>
      <c r="G534" s="319"/>
      <c r="H534" s="320"/>
      <c r="I534" s="320"/>
      <c r="J534" s="298" t="str">
        <f aca="false">IF(AND(L534=1,M534=1),Messages!$A$2,IF(L534=1,Messages!$A$3,IF(N534=1,Messages!$A$5,IF(O534=1,Messages!$A$6,IF(M534=1,Messages!$A$4,"OK")))))</f>
        <v>OK</v>
      </c>
      <c r="K534" s="283" t="str">
        <f aca="false">TEXT(E534,E534)</f>
        <v/>
      </c>
      <c r="L534" s="283" t="str">
        <f aca="false">IF(ISBLANK(E534),"",IF(AND(ISNA(VLOOKUP(E534,'Country &amp; Service Codes'!E:E,1,FALSE())),ISNA(VLOOKUP(K534,'Country &amp; Service Codes'!E:E,1,FALSE()))),1,0))</f>
        <v/>
      </c>
      <c r="M534" s="283" t="str">
        <f aca="false">IF(ISBLANK(F534),"",IF(ISNA(VLOOKUP(UPPER(F534),'Country &amp; Service Codes'!B:B,1,FALSE())),1,0))</f>
        <v/>
      </c>
      <c r="N534" s="283" t="n">
        <f aca="false">IF(AND(OR(E534&lt;&gt;"",F534&lt;&gt;""),AND(ISBLANK(H534),ISBLANK(I534))),1,0)</f>
        <v>0</v>
      </c>
      <c r="O534" s="283" t="n">
        <f aca="false">IF(AND(OR(H534&lt;&gt;"",I534&lt;&gt;""),OR(ISBLANK(E534),ISBLANK(F534))),1,0)</f>
        <v>0</v>
      </c>
      <c r="P534" s="283"/>
      <c r="Q534" s="283"/>
      <c r="R534" s="283"/>
      <c r="S534" s="283"/>
      <c r="T534" s="283"/>
      <c r="U534" s="283"/>
      <c r="V534" s="284"/>
      <c r="W534" s="284"/>
    </row>
    <row r="535" s="43" customFormat="true" ht="15.75" hidden="false" customHeight="false" outlineLevel="0" collapsed="false">
      <c r="A535" s="280"/>
      <c r="B535" s="70"/>
      <c r="C535" s="70"/>
      <c r="D535" s="317" t="n">
        <v>282</v>
      </c>
      <c r="E535" s="322"/>
      <c r="F535" s="319"/>
      <c r="G535" s="319"/>
      <c r="H535" s="320"/>
      <c r="I535" s="320"/>
      <c r="J535" s="298" t="str">
        <f aca="false">IF(AND(L535=1,M535=1),Messages!$A$2,IF(L535=1,Messages!$A$3,IF(N535=1,Messages!$A$5,IF(O535=1,Messages!$A$6,IF(M535=1,Messages!$A$4,"OK")))))</f>
        <v>OK</v>
      </c>
      <c r="K535" s="283" t="str">
        <f aca="false">TEXT(E535,E535)</f>
        <v/>
      </c>
      <c r="L535" s="283" t="str">
        <f aca="false">IF(ISBLANK(E535),"",IF(AND(ISNA(VLOOKUP(E535,'Country &amp; Service Codes'!E:E,1,FALSE())),ISNA(VLOOKUP(K535,'Country &amp; Service Codes'!E:E,1,FALSE()))),1,0))</f>
        <v/>
      </c>
      <c r="M535" s="283" t="str">
        <f aca="false">IF(ISBLANK(F535),"",IF(ISNA(VLOOKUP(UPPER(F535),'Country &amp; Service Codes'!B:B,1,FALSE())),1,0))</f>
        <v/>
      </c>
      <c r="N535" s="283" t="n">
        <f aca="false">IF(AND(OR(E535&lt;&gt;"",F535&lt;&gt;""),AND(ISBLANK(H535),ISBLANK(I535))),1,0)</f>
        <v>0</v>
      </c>
      <c r="O535" s="283" t="n">
        <f aca="false">IF(AND(OR(H535&lt;&gt;"",I535&lt;&gt;""),OR(ISBLANK(E535),ISBLANK(F535))),1,0)</f>
        <v>0</v>
      </c>
      <c r="P535" s="283"/>
      <c r="Q535" s="283"/>
      <c r="R535" s="283"/>
      <c r="S535" s="283"/>
      <c r="T535" s="283"/>
      <c r="U535" s="283"/>
      <c r="V535" s="284"/>
      <c r="W535" s="284"/>
    </row>
    <row r="536" s="43" customFormat="true" ht="15.75" hidden="false" customHeight="false" outlineLevel="0" collapsed="false">
      <c r="A536" s="280"/>
      <c r="B536" s="70"/>
      <c r="C536" s="70"/>
      <c r="D536" s="317" t="n">
        <v>283</v>
      </c>
      <c r="E536" s="322"/>
      <c r="F536" s="319"/>
      <c r="G536" s="319"/>
      <c r="H536" s="320"/>
      <c r="I536" s="320"/>
      <c r="J536" s="298" t="str">
        <f aca="false">IF(AND(L536=1,M536=1),Messages!$A$2,IF(L536=1,Messages!$A$3,IF(N536=1,Messages!$A$5,IF(O536=1,Messages!$A$6,IF(M536=1,Messages!$A$4,"OK")))))</f>
        <v>OK</v>
      </c>
      <c r="K536" s="283" t="str">
        <f aca="false">TEXT(E536,E536)</f>
        <v/>
      </c>
      <c r="L536" s="283" t="str">
        <f aca="false">IF(ISBLANK(E536),"",IF(AND(ISNA(VLOOKUP(E536,'Country &amp; Service Codes'!E:E,1,FALSE())),ISNA(VLOOKUP(K536,'Country &amp; Service Codes'!E:E,1,FALSE()))),1,0))</f>
        <v/>
      </c>
      <c r="M536" s="283" t="str">
        <f aca="false">IF(ISBLANK(F536),"",IF(ISNA(VLOOKUP(UPPER(F536),'Country &amp; Service Codes'!B:B,1,FALSE())),1,0))</f>
        <v/>
      </c>
      <c r="N536" s="283" t="n">
        <f aca="false">IF(AND(OR(E536&lt;&gt;"",F536&lt;&gt;""),AND(ISBLANK(H536),ISBLANK(I536))),1,0)</f>
        <v>0</v>
      </c>
      <c r="O536" s="283" t="n">
        <f aca="false">IF(AND(OR(H536&lt;&gt;"",I536&lt;&gt;""),OR(ISBLANK(E536),ISBLANK(F536))),1,0)</f>
        <v>0</v>
      </c>
      <c r="P536" s="283"/>
      <c r="Q536" s="283"/>
      <c r="R536" s="283"/>
      <c r="S536" s="283"/>
      <c r="T536" s="283"/>
      <c r="U536" s="283"/>
      <c r="V536" s="284"/>
      <c r="W536" s="284"/>
    </row>
    <row r="537" s="43" customFormat="true" ht="15.75" hidden="false" customHeight="false" outlineLevel="0" collapsed="false">
      <c r="A537" s="280"/>
      <c r="B537" s="70"/>
      <c r="C537" s="70"/>
      <c r="D537" s="317" t="n">
        <v>284</v>
      </c>
      <c r="E537" s="322"/>
      <c r="F537" s="319"/>
      <c r="G537" s="319"/>
      <c r="H537" s="320"/>
      <c r="I537" s="320"/>
      <c r="J537" s="298" t="str">
        <f aca="false">IF(AND(L537=1,M537=1),Messages!$A$2,IF(L537=1,Messages!$A$3,IF(N537=1,Messages!$A$5,IF(O537=1,Messages!$A$6,IF(M537=1,Messages!$A$4,"OK")))))</f>
        <v>OK</v>
      </c>
      <c r="K537" s="283" t="str">
        <f aca="false">TEXT(E537,E537)</f>
        <v/>
      </c>
      <c r="L537" s="283" t="str">
        <f aca="false">IF(ISBLANK(E537),"",IF(AND(ISNA(VLOOKUP(E537,'Country &amp; Service Codes'!E:E,1,FALSE())),ISNA(VLOOKUP(K537,'Country &amp; Service Codes'!E:E,1,FALSE()))),1,0))</f>
        <v/>
      </c>
      <c r="M537" s="283" t="str">
        <f aca="false">IF(ISBLANK(F537),"",IF(ISNA(VLOOKUP(UPPER(F537),'Country &amp; Service Codes'!B:B,1,FALSE())),1,0))</f>
        <v/>
      </c>
      <c r="N537" s="283" t="n">
        <f aca="false">IF(AND(OR(E537&lt;&gt;"",F537&lt;&gt;""),AND(ISBLANK(H537),ISBLANK(I537))),1,0)</f>
        <v>0</v>
      </c>
      <c r="O537" s="283" t="n">
        <f aca="false">IF(AND(OR(H537&lt;&gt;"",I537&lt;&gt;""),OR(ISBLANK(E537),ISBLANK(F537))),1,0)</f>
        <v>0</v>
      </c>
      <c r="P537" s="283"/>
      <c r="Q537" s="283"/>
      <c r="R537" s="283"/>
      <c r="S537" s="283"/>
      <c r="T537" s="283"/>
      <c r="U537" s="283"/>
      <c r="V537" s="284"/>
      <c r="W537" s="284"/>
    </row>
    <row r="538" s="43" customFormat="true" ht="15.75" hidden="false" customHeight="false" outlineLevel="0" collapsed="false">
      <c r="A538" s="280"/>
      <c r="B538" s="70"/>
      <c r="C538" s="70"/>
      <c r="D538" s="317" t="n">
        <v>285</v>
      </c>
      <c r="E538" s="322"/>
      <c r="F538" s="319"/>
      <c r="G538" s="319"/>
      <c r="H538" s="320"/>
      <c r="I538" s="320"/>
      <c r="J538" s="298" t="str">
        <f aca="false">IF(AND(L538=1,M538=1),Messages!$A$2,IF(L538=1,Messages!$A$3,IF(N538=1,Messages!$A$5,IF(O538=1,Messages!$A$6,IF(M538=1,Messages!$A$4,"OK")))))</f>
        <v>OK</v>
      </c>
      <c r="K538" s="283" t="str">
        <f aca="false">TEXT(E538,E538)</f>
        <v/>
      </c>
      <c r="L538" s="283" t="str">
        <f aca="false">IF(ISBLANK(E538),"",IF(AND(ISNA(VLOOKUP(E538,'Country &amp; Service Codes'!E:E,1,FALSE())),ISNA(VLOOKUP(K538,'Country &amp; Service Codes'!E:E,1,FALSE()))),1,0))</f>
        <v/>
      </c>
      <c r="M538" s="283" t="str">
        <f aca="false">IF(ISBLANK(F538),"",IF(ISNA(VLOOKUP(UPPER(F538),'Country &amp; Service Codes'!B:B,1,FALSE())),1,0))</f>
        <v/>
      </c>
      <c r="N538" s="283" t="n">
        <f aca="false">IF(AND(OR(E538&lt;&gt;"",F538&lt;&gt;""),AND(ISBLANK(H538),ISBLANK(I538))),1,0)</f>
        <v>0</v>
      </c>
      <c r="O538" s="283" t="n">
        <f aca="false">IF(AND(OR(H538&lt;&gt;"",I538&lt;&gt;""),OR(ISBLANK(E538),ISBLANK(F538))),1,0)</f>
        <v>0</v>
      </c>
      <c r="P538" s="283"/>
      <c r="Q538" s="283"/>
      <c r="R538" s="283"/>
      <c r="S538" s="283"/>
      <c r="T538" s="283"/>
      <c r="U538" s="283"/>
      <c r="V538" s="284"/>
      <c r="W538" s="284"/>
    </row>
    <row r="539" s="43" customFormat="true" ht="15.75" hidden="false" customHeight="false" outlineLevel="0" collapsed="false">
      <c r="A539" s="280"/>
      <c r="B539" s="70"/>
      <c r="C539" s="70"/>
      <c r="D539" s="317" t="n">
        <v>286</v>
      </c>
      <c r="E539" s="322"/>
      <c r="F539" s="319"/>
      <c r="G539" s="319"/>
      <c r="H539" s="320"/>
      <c r="I539" s="320"/>
      <c r="J539" s="298" t="str">
        <f aca="false">IF(AND(L539=1,M539=1),Messages!$A$2,IF(L539=1,Messages!$A$3,IF(N539=1,Messages!$A$5,IF(O539=1,Messages!$A$6,IF(M539=1,Messages!$A$4,"OK")))))</f>
        <v>OK</v>
      </c>
      <c r="K539" s="283" t="str">
        <f aca="false">TEXT(E539,E539)</f>
        <v/>
      </c>
      <c r="L539" s="283" t="str">
        <f aca="false">IF(ISBLANK(E539),"",IF(AND(ISNA(VLOOKUP(E539,'Country &amp; Service Codes'!E:E,1,FALSE())),ISNA(VLOOKUP(K539,'Country &amp; Service Codes'!E:E,1,FALSE()))),1,0))</f>
        <v/>
      </c>
      <c r="M539" s="283" t="str">
        <f aca="false">IF(ISBLANK(F539),"",IF(ISNA(VLOOKUP(UPPER(F539),'Country &amp; Service Codes'!B:B,1,FALSE())),1,0))</f>
        <v/>
      </c>
      <c r="N539" s="283" t="n">
        <f aca="false">IF(AND(OR(E539&lt;&gt;"",F539&lt;&gt;""),AND(ISBLANK(H539),ISBLANK(I539))),1,0)</f>
        <v>0</v>
      </c>
      <c r="O539" s="283" t="n">
        <f aca="false">IF(AND(OR(H539&lt;&gt;"",I539&lt;&gt;""),OR(ISBLANK(E539),ISBLANK(F539))),1,0)</f>
        <v>0</v>
      </c>
      <c r="P539" s="283"/>
      <c r="Q539" s="283"/>
      <c r="R539" s="283"/>
      <c r="S539" s="283"/>
      <c r="T539" s="283"/>
      <c r="U539" s="283"/>
      <c r="V539" s="284"/>
      <c r="W539" s="284"/>
    </row>
    <row r="540" s="43" customFormat="true" ht="15.75" hidden="false" customHeight="false" outlineLevel="0" collapsed="false">
      <c r="A540" s="280"/>
      <c r="B540" s="70"/>
      <c r="C540" s="70"/>
      <c r="D540" s="317" t="n">
        <v>287</v>
      </c>
      <c r="E540" s="322"/>
      <c r="F540" s="319"/>
      <c r="G540" s="319"/>
      <c r="H540" s="320"/>
      <c r="I540" s="320"/>
      <c r="J540" s="298" t="str">
        <f aca="false">IF(AND(L540=1,M540=1),Messages!$A$2,IF(L540=1,Messages!$A$3,IF(N540=1,Messages!$A$5,IF(O540=1,Messages!$A$6,IF(M540=1,Messages!$A$4,"OK")))))</f>
        <v>OK</v>
      </c>
      <c r="K540" s="283" t="str">
        <f aca="false">TEXT(E540,E540)</f>
        <v/>
      </c>
      <c r="L540" s="283" t="str">
        <f aca="false">IF(ISBLANK(E540),"",IF(AND(ISNA(VLOOKUP(E540,'Country &amp; Service Codes'!E:E,1,FALSE())),ISNA(VLOOKUP(K540,'Country &amp; Service Codes'!E:E,1,FALSE()))),1,0))</f>
        <v/>
      </c>
      <c r="M540" s="283" t="str">
        <f aca="false">IF(ISBLANK(F540),"",IF(ISNA(VLOOKUP(UPPER(F540),'Country &amp; Service Codes'!B:B,1,FALSE())),1,0))</f>
        <v/>
      </c>
      <c r="N540" s="283" t="n">
        <f aca="false">IF(AND(OR(E540&lt;&gt;"",F540&lt;&gt;""),AND(ISBLANK(H540),ISBLANK(I540))),1,0)</f>
        <v>0</v>
      </c>
      <c r="O540" s="283" t="n">
        <f aca="false">IF(AND(OR(H540&lt;&gt;"",I540&lt;&gt;""),OR(ISBLANK(E540),ISBLANK(F540))),1,0)</f>
        <v>0</v>
      </c>
      <c r="P540" s="283"/>
      <c r="Q540" s="283"/>
      <c r="R540" s="283"/>
      <c r="S540" s="283"/>
      <c r="T540" s="283"/>
      <c r="U540" s="283"/>
      <c r="V540" s="284"/>
      <c r="W540" s="284"/>
    </row>
    <row r="541" s="43" customFormat="true" ht="15.75" hidden="false" customHeight="false" outlineLevel="0" collapsed="false">
      <c r="A541" s="280"/>
      <c r="B541" s="70"/>
      <c r="C541" s="70"/>
      <c r="D541" s="317" t="n">
        <v>288</v>
      </c>
      <c r="E541" s="322"/>
      <c r="F541" s="319"/>
      <c r="G541" s="319"/>
      <c r="H541" s="320"/>
      <c r="I541" s="320"/>
      <c r="J541" s="298" t="str">
        <f aca="false">IF(AND(L541=1,M541=1),Messages!$A$2,IF(L541=1,Messages!$A$3,IF(N541=1,Messages!$A$5,IF(O541=1,Messages!$A$6,IF(M541=1,Messages!$A$4,"OK")))))</f>
        <v>OK</v>
      </c>
      <c r="K541" s="283" t="str">
        <f aca="false">TEXT(E541,E541)</f>
        <v/>
      </c>
      <c r="L541" s="283" t="str">
        <f aca="false">IF(ISBLANK(E541),"",IF(AND(ISNA(VLOOKUP(E541,'Country &amp; Service Codes'!E:E,1,FALSE())),ISNA(VLOOKUP(K541,'Country &amp; Service Codes'!E:E,1,FALSE()))),1,0))</f>
        <v/>
      </c>
      <c r="M541" s="283" t="str">
        <f aca="false">IF(ISBLANK(F541),"",IF(ISNA(VLOOKUP(UPPER(F541),'Country &amp; Service Codes'!B:B,1,FALSE())),1,0))</f>
        <v/>
      </c>
      <c r="N541" s="283" t="n">
        <f aca="false">IF(AND(OR(E541&lt;&gt;"",F541&lt;&gt;""),AND(ISBLANK(H541),ISBLANK(I541))),1,0)</f>
        <v>0</v>
      </c>
      <c r="O541" s="283" t="n">
        <f aca="false">IF(AND(OR(H541&lt;&gt;"",I541&lt;&gt;""),OR(ISBLANK(E541),ISBLANK(F541))),1,0)</f>
        <v>0</v>
      </c>
      <c r="P541" s="283"/>
      <c r="Q541" s="283"/>
      <c r="R541" s="283"/>
      <c r="S541" s="283"/>
      <c r="T541" s="283"/>
      <c r="U541" s="283"/>
      <c r="V541" s="284"/>
      <c r="W541" s="284"/>
    </row>
    <row r="542" s="43" customFormat="true" ht="15.75" hidden="false" customHeight="false" outlineLevel="0" collapsed="false">
      <c r="A542" s="280"/>
      <c r="B542" s="70"/>
      <c r="C542" s="70"/>
      <c r="D542" s="317" t="n">
        <v>289</v>
      </c>
      <c r="E542" s="322"/>
      <c r="F542" s="319"/>
      <c r="G542" s="319"/>
      <c r="H542" s="320"/>
      <c r="I542" s="320"/>
      <c r="J542" s="298" t="str">
        <f aca="false">IF(AND(L542=1,M542=1),Messages!$A$2,IF(L542=1,Messages!$A$3,IF(N542=1,Messages!$A$5,IF(O542=1,Messages!$A$6,IF(M542=1,Messages!$A$4,"OK")))))</f>
        <v>OK</v>
      </c>
      <c r="K542" s="283" t="str">
        <f aca="false">TEXT(E542,E542)</f>
        <v/>
      </c>
      <c r="L542" s="283" t="str">
        <f aca="false">IF(ISBLANK(E542),"",IF(AND(ISNA(VLOOKUP(E542,'Country &amp; Service Codes'!E:E,1,FALSE())),ISNA(VLOOKUP(K542,'Country &amp; Service Codes'!E:E,1,FALSE()))),1,0))</f>
        <v/>
      </c>
      <c r="M542" s="283" t="str">
        <f aca="false">IF(ISBLANK(F542),"",IF(ISNA(VLOOKUP(UPPER(F542),'Country &amp; Service Codes'!B:B,1,FALSE())),1,0))</f>
        <v/>
      </c>
      <c r="N542" s="283" t="n">
        <f aca="false">IF(AND(OR(E542&lt;&gt;"",F542&lt;&gt;""),AND(ISBLANK(H542),ISBLANK(I542))),1,0)</f>
        <v>0</v>
      </c>
      <c r="O542" s="283" t="n">
        <f aca="false">IF(AND(OR(H542&lt;&gt;"",I542&lt;&gt;""),OR(ISBLANK(E542),ISBLANK(F542))),1,0)</f>
        <v>0</v>
      </c>
      <c r="P542" s="283"/>
      <c r="Q542" s="283"/>
      <c r="R542" s="283"/>
      <c r="S542" s="283"/>
      <c r="T542" s="283"/>
      <c r="U542" s="283"/>
      <c r="V542" s="284"/>
      <c r="W542" s="284"/>
    </row>
    <row r="543" s="43" customFormat="true" ht="15.75" hidden="false" customHeight="false" outlineLevel="0" collapsed="false">
      <c r="A543" s="280"/>
      <c r="B543" s="70"/>
      <c r="C543" s="70"/>
      <c r="D543" s="317" t="n">
        <v>290</v>
      </c>
      <c r="E543" s="322"/>
      <c r="F543" s="319"/>
      <c r="G543" s="319"/>
      <c r="H543" s="320"/>
      <c r="I543" s="320"/>
      <c r="J543" s="298" t="str">
        <f aca="false">IF(AND(L543=1,M543=1),Messages!$A$2,IF(L543=1,Messages!$A$3,IF(N543=1,Messages!$A$5,IF(O543=1,Messages!$A$6,IF(M543=1,Messages!$A$4,"OK")))))</f>
        <v>OK</v>
      </c>
      <c r="K543" s="283" t="str">
        <f aca="false">TEXT(E543,E543)</f>
        <v/>
      </c>
      <c r="L543" s="283" t="str">
        <f aca="false">IF(ISBLANK(E543),"",IF(AND(ISNA(VLOOKUP(E543,'Country &amp; Service Codes'!E:E,1,FALSE())),ISNA(VLOOKUP(K543,'Country &amp; Service Codes'!E:E,1,FALSE()))),1,0))</f>
        <v/>
      </c>
      <c r="M543" s="283" t="str">
        <f aca="false">IF(ISBLANK(F543),"",IF(ISNA(VLOOKUP(UPPER(F543),'Country &amp; Service Codes'!B:B,1,FALSE())),1,0))</f>
        <v/>
      </c>
      <c r="N543" s="283" t="n">
        <f aca="false">IF(AND(OR(E543&lt;&gt;"",F543&lt;&gt;""),AND(ISBLANK(H543),ISBLANK(I543))),1,0)</f>
        <v>0</v>
      </c>
      <c r="O543" s="283" t="n">
        <f aca="false">IF(AND(OR(H543&lt;&gt;"",I543&lt;&gt;""),OR(ISBLANK(E543),ISBLANK(F543))),1,0)</f>
        <v>0</v>
      </c>
      <c r="P543" s="283"/>
      <c r="Q543" s="283"/>
      <c r="R543" s="283"/>
      <c r="S543" s="283"/>
      <c r="T543" s="283"/>
      <c r="U543" s="283"/>
      <c r="V543" s="284"/>
      <c r="W543" s="284"/>
    </row>
    <row r="544" s="43" customFormat="true" ht="15.75" hidden="false" customHeight="false" outlineLevel="0" collapsed="false">
      <c r="A544" s="280"/>
      <c r="B544" s="70"/>
      <c r="C544" s="70"/>
      <c r="D544" s="317" t="n">
        <v>291</v>
      </c>
      <c r="E544" s="322"/>
      <c r="F544" s="319"/>
      <c r="G544" s="319"/>
      <c r="H544" s="320"/>
      <c r="I544" s="320"/>
      <c r="J544" s="298" t="str">
        <f aca="false">IF(AND(L544=1,M544=1),Messages!$A$2,IF(L544=1,Messages!$A$3,IF(N544=1,Messages!$A$5,IF(O544=1,Messages!$A$6,IF(M544=1,Messages!$A$4,"OK")))))</f>
        <v>OK</v>
      </c>
      <c r="K544" s="283" t="str">
        <f aca="false">TEXT(E544,E544)</f>
        <v/>
      </c>
      <c r="L544" s="283" t="str">
        <f aca="false">IF(ISBLANK(E544),"",IF(AND(ISNA(VLOOKUP(E544,'Country &amp; Service Codes'!E:E,1,FALSE())),ISNA(VLOOKUP(K544,'Country &amp; Service Codes'!E:E,1,FALSE()))),1,0))</f>
        <v/>
      </c>
      <c r="M544" s="283" t="str">
        <f aca="false">IF(ISBLANK(F544),"",IF(ISNA(VLOOKUP(UPPER(F544),'Country &amp; Service Codes'!B:B,1,FALSE())),1,0))</f>
        <v/>
      </c>
      <c r="N544" s="283" t="n">
        <f aca="false">IF(AND(OR(E544&lt;&gt;"",F544&lt;&gt;""),AND(ISBLANK(H544),ISBLANK(I544))),1,0)</f>
        <v>0</v>
      </c>
      <c r="O544" s="283" t="n">
        <f aca="false">IF(AND(OR(H544&lt;&gt;"",I544&lt;&gt;""),OR(ISBLANK(E544),ISBLANK(F544))),1,0)</f>
        <v>0</v>
      </c>
      <c r="P544" s="283"/>
      <c r="Q544" s="283"/>
      <c r="R544" s="283"/>
      <c r="S544" s="283"/>
      <c r="T544" s="283"/>
      <c r="U544" s="283"/>
      <c r="V544" s="284"/>
      <c r="W544" s="284"/>
    </row>
    <row r="545" s="43" customFormat="true" ht="15.75" hidden="false" customHeight="false" outlineLevel="0" collapsed="false">
      <c r="A545" s="280"/>
      <c r="B545" s="70"/>
      <c r="C545" s="70"/>
      <c r="D545" s="317" t="n">
        <v>292</v>
      </c>
      <c r="E545" s="322"/>
      <c r="F545" s="319"/>
      <c r="G545" s="319"/>
      <c r="H545" s="320"/>
      <c r="I545" s="320"/>
      <c r="J545" s="298" t="str">
        <f aca="false">IF(AND(L545=1,M545=1),Messages!$A$2,IF(L545=1,Messages!$A$3,IF(N545=1,Messages!$A$5,IF(O545=1,Messages!$A$6,IF(M545=1,Messages!$A$4,"OK")))))</f>
        <v>OK</v>
      </c>
      <c r="K545" s="283" t="str">
        <f aca="false">TEXT(E545,E545)</f>
        <v/>
      </c>
      <c r="L545" s="283" t="str">
        <f aca="false">IF(ISBLANK(E545),"",IF(AND(ISNA(VLOOKUP(E545,'Country &amp; Service Codes'!E:E,1,FALSE())),ISNA(VLOOKUP(K545,'Country &amp; Service Codes'!E:E,1,FALSE()))),1,0))</f>
        <v/>
      </c>
      <c r="M545" s="283" t="str">
        <f aca="false">IF(ISBLANK(F545),"",IF(ISNA(VLOOKUP(UPPER(F545),'Country &amp; Service Codes'!B:B,1,FALSE())),1,0))</f>
        <v/>
      </c>
      <c r="N545" s="283" t="n">
        <f aca="false">IF(AND(OR(E545&lt;&gt;"",F545&lt;&gt;""),AND(ISBLANK(H545),ISBLANK(I545))),1,0)</f>
        <v>0</v>
      </c>
      <c r="O545" s="283" t="n">
        <f aca="false">IF(AND(OR(H545&lt;&gt;"",I545&lt;&gt;""),OR(ISBLANK(E545),ISBLANK(F545))),1,0)</f>
        <v>0</v>
      </c>
      <c r="P545" s="283"/>
      <c r="Q545" s="283"/>
      <c r="R545" s="283"/>
      <c r="S545" s="283"/>
      <c r="T545" s="283"/>
      <c r="U545" s="283"/>
      <c r="V545" s="284"/>
      <c r="W545" s="284"/>
    </row>
    <row r="546" s="43" customFormat="true" ht="15.75" hidden="false" customHeight="false" outlineLevel="0" collapsed="false">
      <c r="A546" s="280"/>
      <c r="B546" s="70"/>
      <c r="C546" s="70"/>
      <c r="D546" s="317" t="n">
        <v>293</v>
      </c>
      <c r="E546" s="322"/>
      <c r="F546" s="319"/>
      <c r="G546" s="319"/>
      <c r="H546" s="320"/>
      <c r="I546" s="320"/>
      <c r="J546" s="298" t="str">
        <f aca="false">IF(AND(L546=1,M546=1),Messages!$A$2,IF(L546=1,Messages!$A$3,IF(N546=1,Messages!$A$5,IF(O546=1,Messages!$A$6,IF(M546=1,Messages!$A$4,"OK")))))</f>
        <v>OK</v>
      </c>
      <c r="K546" s="283" t="str">
        <f aca="false">TEXT(E546,E546)</f>
        <v/>
      </c>
      <c r="L546" s="283" t="str">
        <f aca="false">IF(ISBLANK(E546),"",IF(AND(ISNA(VLOOKUP(E546,'Country &amp; Service Codes'!E:E,1,FALSE())),ISNA(VLOOKUP(K546,'Country &amp; Service Codes'!E:E,1,FALSE()))),1,0))</f>
        <v/>
      </c>
      <c r="M546" s="283" t="str">
        <f aca="false">IF(ISBLANK(F546),"",IF(ISNA(VLOOKUP(UPPER(F546),'Country &amp; Service Codes'!B:B,1,FALSE())),1,0))</f>
        <v/>
      </c>
      <c r="N546" s="283" t="n">
        <f aca="false">IF(AND(OR(E546&lt;&gt;"",F546&lt;&gt;""),AND(ISBLANK(H546),ISBLANK(I546))),1,0)</f>
        <v>0</v>
      </c>
      <c r="O546" s="283" t="n">
        <f aca="false">IF(AND(OR(H546&lt;&gt;"",I546&lt;&gt;""),OR(ISBLANK(E546),ISBLANK(F546))),1,0)</f>
        <v>0</v>
      </c>
      <c r="P546" s="283"/>
      <c r="Q546" s="283"/>
      <c r="R546" s="283"/>
      <c r="S546" s="283"/>
      <c r="T546" s="283"/>
      <c r="U546" s="283"/>
      <c r="V546" s="284"/>
      <c r="W546" s="284"/>
    </row>
    <row r="547" s="43" customFormat="true" ht="15.75" hidden="false" customHeight="false" outlineLevel="0" collapsed="false">
      <c r="A547" s="280"/>
      <c r="B547" s="70"/>
      <c r="C547" s="70"/>
      <c r="D547" s="317" t="n">
        <v>294</v>
      </c>
      <c r="E547" s="322"/>
      <c r="F547" s="319"/>
      <c r="G547" s="319"/>
      <c r="H547" s="320"/>
      <c r="I547" s="320"/>
      <c r="J547" s="298" t="str">
        <f aca="false">IF(AND(L547=1,M547=1),Messages!$A$2,IF(L547=1,Messages!$A$3,IF(N547=1,Messages!$A$5,IF(O547=1,Messages!$A$6,IF(M547=1,Messages!$A$4,"OK")))))</f>
        <v>OK</v>
      </c>
      <c r="K547" s="283" t="str">
        <f aca="false">TEXT(E547,E547)</f>
        <v/>
      </c>
      <c r="L547" s="283" t="str">
        <f aca="false">IF(ISBLANK(E547),"",IF(AND(ISNA(VLOOKUP(E547,'Country &amp; Service Codes'!E:E,1,FALSE())),ISNA(VLOOKUP(K547,'Country &amp; Service Codes'!E:E,1,FALSE()))),1,0))</f>
        <v/>
      </c>
      <c r="M547" s="283" t="str">
        <f aca="false">IF(ISBLANK(F547),"",IF(ISNA(VLOOKUP(UPPER(F547),'Country &amp; Service Codes'!B:B,1,FALSE())),1,0))</f>
        <v/>
      </c>
      <c r="N547" s="283" t="n">
        <f aca="false">IF(AND(OR(E547&lt;&gt;"",F547&lt;&gt;""),AND(ISBLANK(H547),ISBLANK(I547))),1,0)</f>
        <v>0</v>
      </c>
      <c r="O547" s="283" t="n">
        <f aca="false">IF(AND(OR(H547&lt;&gt;"",I547&lt;&gt;""),OR(ISBLANK(E547),ISBLANK(F547))),1,0)</f>
        <v>0</v>
      </c>
      <c r="P547" s="283"/>
      <c r="Q547" s="283"/>
      <c r="R547" s="283"/>
      <c r="S547" s="283"/>
      <c r="T547" s="283"/>
      <c r="U547" s="283"/>
      <c r="V547" s="284"/>
      <c r="W547" s="284"/>
    </row>
    <row r="548" s="43" customFormat="true" ht="15.75" hidden="false" customHeight="false" outlineLevel="0" collapsed="false">
      <c r="A548" s="280"/>
      <c r="B548" s="70"/>
      <c r="C548" s="70"/>
      <c r="D548" s="317" t="n">
        <v>295</v>
      </c>
      <c r="E548" s="322"/>
      <c r="F548" s="319"/>
      <c r="G548" s="319"/>
      <c r="H548" s="320"/>
      <c r="I548" s="320"/>
      <c r="J548" s="298" t="str">
        <f aca="false">IF(AND(L548=1,M548=1),Messages!$A$2,IF(L548=1,Messages!$A$3,IF(N548=1,Messages!$A$5,IF(O548=1,Messages!$A$6,IF(M548=1,Messages!$A$4,"OK")))))</f>
        <v>OK</v>
      </c>
      <c r="K548" s="283" t="str">
        <f aca="false">TEXT(E548,E548)</f>
        <v/>
      </c>
      <c r="L548" s="283" t="str">
        <f aca="false">IF(ISBLANK(E548),"",IF(AND(ISNA(VLOOKUP(E548,'Country &amp; Service Codes'!E:E,1,FALSE())),ISNA(VLOOKUP(K548,'Country &amp; Service Codes'!E:E,1,FALSE()))),1,0))</f>
        <v/>
      </c>
      <c r="M548" s="283" t="str">
        <f aca="false">IF(ISBLANK(F548),"",IF(ISNA(VLOOKUP(UPPER(F548),'Country &amp; Service Codes'!B:B,1,FALSE())),1,0))</f>
        <v/>
      </c>
      <c r="N548" s="283" t="n">
        <f aca="false">IF(AND(OR(E548&lt;&gt;"",F548&lt;&gt;""),AND(ISBLANK(H548),ISBLANK(I548))),1,0)</f>
        <v>0</v>
      </c>
      <c r="O548" s="283" t="n">
        <f aca="false">IF(AND(OR(H548&lt;&gt;"",I548&lt;&gt;""),OR(ISBLANK(E548),ISBLANK(F548))),1,0)</f>
        <v>0</v>
      </c>
      <c r="P548" s="283"/>
      <c r="Q548" s="283"/>
      <c r="R548" s="283"/>
      <c r="S548" s="283"/>
      <c r="T548" s="283"/>
      <c r="U548" s="283"/>
      <c r="V548" s="284"/>
      <c r="W548" s="284"/>
    </row>
    <row r="549" s="43" customFormat="true" ht="15.75" hidden="false" customHeight="false" outlineLevel="0" collapsed="false">
      <c r="A549" s="280"/>
      <c r="B549" s="70"/>
      <c r="C549" s="70"/>
      <c r="D549" s="317" t="n">
        <v>296</v>
      </c>
      <c r="E549" s="322"/>
      <c r="F549" s="319"/>
      <c r="G549" s="319"/>
      <c r="H549" s="320"/>
      <c r="I549" s="320"/>
      <c r="J549" s="298" t="str">
        <f aca="false">IF(AND(L549=1,M549=1),Messages!$A$2,IF(L549=1,Messages!$A$3,IF(N549=1,Messages!$A$5,IF(O549=1,Messages!$A$6,IF(M549=1,Messages!$A$4,"OK")))))</f>
        <v>OK</v>
      </c>
      <c r="K549" s="283" t="str">
        <f aca="false">TEXT(E549,E549)</f>
        <v/>
      </c>
      <c r="L549" s="283" t="str">
        <f aca="false">IF(ISBLANK(E549),"",IF(AND(ISNA(VLOOKUP(E549,'Country &amp; Service Codes'!E:E,1,FALSE())),ISNA(VLOOKUP(K549,'Country &amp; Service Codes'!E:E,1,FALSE()))),1,0))</f>
        <v/>
      </c>
      <c r="M549" s="283" t="str">
        <f aca="false">IF(ISBLANK(F549),"",IF(ISNA(VLOOKUP(UPPER(F549),'Country &amp; Service Codes'!B:B,1,FALSE())),1,0))</f>
        <v/>
      </c>
      <c r="N549" s="283" t="n">
        <f aca="false">IF(AND(OR(E549&lt;&gt;"",F549&lt;&gt;""),AND(ISBLANK(H549),ISBLANK(I549))),1,0)</f>
        <v>0</v>
      </c>
      <c r="O549" s="283" t="n">
        <f aca="false">IF(AND(OR(H549&lt;&gt;"",I549&lt;&gt;""),OR(ISBLANK(E549),ISBLANK(F549))),1,0)</f>
        <v>0</v>
      </c>
      <c r="P549" s="283"/>
      <c r="Q549" s="283"/>
      <c r="R549" s="283"/>
      <c r="S549" s="283"/>
      <c r="T549" s="283"/>
      <c r="U549" s="283"/>
      <c r="V549" s="284"/>
      <c r="W549" s="284"/>
    </row>
    <row r="550" s="43" customFormat="true" ht="15.75" hidden="false" customHeight="false" outlineLevel="0" collapsed="false">
      <c r="A550" s="280"/>
      <c r="B550" s="70"/>
      <c r="C550" s="70"/>
      <c r="D550" s="317" t="n">
        <v>297</v>
      </c>
      <c r="E550" s="322"/>
      <c r="F550" s="319"/>
      <c r="G550" s="319"/>
      <c r="H550" s="320"/>
      <c r="I550" s="320"/>
      <c r="J550" s="298" t="str">
        <f aca="false">IF(AND(L550=1,M550=1),Messages!$A$2,IF(L550=1,Messages!$A$3,IF(N550=1,Messages!$A$5,IF(O550=1,Messages!$A$6,IF(M550=1,Messages!$A$4,"OK")))))</f>
        <v>OK</v>
      </c>
      <c r="K550" s="283" t="str">
        <f aca="false">TEXT(E550,E550)</f>
        <v/>
      </c>
      <c r="L550" s="283" t="str">
        <f aca="false">IF(ISBLANK(E550),"",IF(AND(ISNA(VLOOKUP(E550,'Country &amp; Service Codes'!E:E,1,FALSE())),ISNA(VLOOKUP(K550,'Country &amp; Service Codes'!E:E,1,FALSE()))),1,0))</f>
        <v/>
      </c>
      <c r="M550" s="283" t="str">
        <f aca="false">IF(ISBLANK(F550),"",IF(ISNA(VLOOKUP(UPPER(F550),'Country &amp; Service Codes'!B:B,1,FALSE())),1,0))</f>
        <v/>
      </c>
      <c r="N550" s="283" t="n">
        <f aca="false">IF(AND(OR(E550&lt;&gt;"",F550&lt;&gt;""),AND(ISBLANK(H550),ISBLANK(I550))),1,0)</f>
        <v>0</v>
      </c>
      <c r="O550" s="283" t="n">
        <f aca="false">IF(AND(OR(H550&lt;&gt;"",I550&lt;&gt;""),OR(ISBLANK(E550),ISBLANK(F550))),1,0)</f>
        <v>0</v>
      </c>
      <c r="P550" s="283"/>
      <c r="Q550" s="283"/>
      <c r="R550" s="283"/>
      <c r="S550" s="283"/>
      <c r="T550" s="283"/>
      <c r="U550" s="283"/>
      <c r="V550" s="284"/>
      <c r="W550" s="284"/>
    </row>
    <row r="551" s="43" customFormat="true" ht="15.75" hidden="false" customHeight="false" outlineLevel="0" collapsed="false">
      <c r="A551" s="280"/>
      <c r="B551" s="70"/>
      <c r="C551" s="70"/>
      <c r="D551" s="317" t="n">
        <v>298</v>
      </c>
      <c r="E551" s="322"/>
      <c r="F551" s="319"/>
      <c r="G551" s="319"/>
      <c r="H551" s="320"/>
      <c r="I551" s="320"/>
      <c r="J551" s="298" t="str">
        <f aca="false">IF(AND(L551=1,M551=1),Messages!$A$2,IF(L551=1,Messages!$A$3,IF(N551=1,Messages!$A$5,IF(O551=1,Messages!$A$6,IF(M551=1,Messages!$A$4,"OK")))))</f>
        <v>OK</v>
      </c>
      <c r="K551" s="283" t="str">
        <f aca="false">TEXT(E551,E551)</f>
        <v/>
      </c>
      <c r="L551" s="283" t="str">
        <f aca="false">IF(ISBLANK(E551),"",IF(AND(ISNA(VLOOKUP(E551,'Country &amp; Service Codes'!E:E,1,FALSE())),ISNA(VLOOKUP(K551,'Country &amp; Service Codes'!E:E,1,FALSE()))),1,0))</f>
        <v/>
      </c>
      <c r="M551" s="283" t="str">
        <f aca="false">IF(ISBLANK(F551),"",IF(ISNA(VLOOKUP(UPPER(F551),'Country &amp; Service Codes'!B:B,1,FALSE())),1,0))</f>
        <v/>
      </c>
      <c r="N551" s="283" t="n">
        <f aca="false">IF(AND(OR(E551&lt;&gt;"",F551&lt;&gt;""),AND(ISBLANK(H551),ISBLANK(I551))),1,0)</f>
        <v>0</v>
      </c>
      <c r="O551" s="283" t="n">
        <f aca="false">IF(AND(OR(H551&lt;&gt;"",I551&lt;&gt;""),OR(ISBLANK(E551),ISBLANK(F551))),1,0)</f>
        <v>0</v>
      </c>
      <c r="P551" s="283"/>
      <c r="Q551" s="283"/>
      <c r="R551" s="283"/>
      <c r="S551" s="283"/>
      <c r="T551" s="283"/>
      <c r="U551" s="283"/>
      <c r="V551" s="284"/>
      <c r="W551" s="284"/>
    </row>
    <row r="552" s="43" customFormat="true" ht="15.75" hidden="false" customHeight="false" outlineLevel="0" collapsed="false">
      <c r="A552" s="280"/>
      <c r="B552" s="70"/>
      <c r="C552" s="70"/>
      <c r="D552" s="317" t="n">
        <v>299</v>
      </c>
      <c r="E552" s="322"/>
      <c r="F552" s="319"/>
      <c r="G552" s="319"/>
      <c r="H552" s="320"/>
      <c r="I552" s="320"/>
      <c r="J552" s="298" t="str">
        <f aca="false">IF(AND(L552=1,M552=1),Messages!$A$2,IF(L552=1,Messages!$A$3,IF(N552=1,Messages!$A$5,IF(O552=1,Messages!$A$6,IF(M552=1,Messages!$A$4,"OK")))))</f>
        <v>OK</v>
      </c>
      <c r="K552" s="283" t="str">
        <f aca="false">TEXT(E552,E552)</f>
        <v/>
      </c>
      <c r="L552" s="283" t="str">
        <f aca="false">IF(ISBLANK(E552),"",IF(AND(ISNA(VLOOKUP(E552,'Country &amp; Service Codes'!E:E,1,FALSE())),ISNA(VLOOKUP(K552,'Country &amp; Service Codes'!E:E,1,FALSE()))),1,0))</f>
        <v/>
      </c>
      <c r="M552" s="283" t="str">
        <f aca="false">IF(ISBLANK(F552),"",IF(ISNA(VLOOKUP(UPPER(F552),'Country &amp; Service Codes'!B:B,1,FALSE())),1,0))</f>
        <v/>
      </c>
      <c r="N552" s="283" t="n">
        <f aca="false">IF(AND(OR(E552&lt;&gt;"",F552&lt;&gt;""),AND(ISBLANK(H552),ISBLANK(I552))),1,0)</f>
        <v>0</v>
      </c>
      <c r="O552" s="283" t="n">
        <f aca="false">IF(AND(OR(H552&lt;&gt;"",I552&lt;&gt;""),OR(ISBLANK(E552),ISBLANK(F552))),1,0)</f>
        <v>0</v>
      </c>
      <c r="P552" s="283"/>
      <c r="Q552" s="283"/>
      <c r="R552" s="283"/>
      <c r="S552" s="283"/>
      <c r="T552" s="283"/>
      <c r="U552" s="283"/>
      <c r="V552" s="284"/>
      <c r="W552" s="284"/>
    </row>
    <row r="553" s="43" customFormat="true" ht="15.75" hidden="false" customHeight="false" outlineLevel="0" collapsed="false">
      <c r="A553" s="280"/>
      <c r="B553" s="70"/>
      <c r="C553" s="70"/>
      <c r="D553" s="317" t="n">
        <v>300</v>
      </c>
      <c r="E553" s="322"/>
      <c r="F553" s="319"/>
      <c r="G553" s="319"/>
      <c r="H553" s="320"/>
      <c r="I553" s="320"/>
      <c r="J553" s="298" t="str">
        <f aca="false">IF(AND(L553=1,M553=1),Messages!$A$2,IF(L553=1,Messages!$A$3,IF(N553=1,Messages!$A$5,IF(O553=1,Messages!$A$6,IF(M553=1,Messages!$A$4,"OK")))))</f>
        <v>OK</v>
      </c>
      <c r="K553" s="283" t="str">
        <f aca="false">TEXT(E553,E553)</f>
        <v/>
      </c>
      <c r="L553" s="283" t="str">
        <f aca="false">IF(ISBLANK(E553),"",IF(AND(ISNA(VLOOKUP(E553,'Country &amp; Service Codes'!E:E,1,FALSE())),ISNA(VLOOKUP(K553,'Country &amp; Service Codes'!E:E,1,FALSE()))),1,0))</f>
        <v/>
      </c>
      <c r="M553" s="283" t="str">
        <f aca="false">IF(ISBLANK(F553),"",IF(ISNA(VLOOKUP(UPPER(F553),'Country &amp; Service Codes'!B:B,1,FALSE())),1,0))</f>
        <v/>
      </c>
      <c r="N553" s="283" t="n">
        <f aca="false">IF(AND(OR(E553&lt;&gt;"",F553&lt;&gt;""),AND(ISBLANK(H553),ISBLANK(I553))),1,0)</f>
        <v>0</v>
      </c>
      <c r="O553" s="283" t="n">
        <f aca="false">IF(AND(OR(H553&lt;&gt;"",I553&lt;&gt;""),OR(ISBLANK(E553),ISBLANK(F553))),1,0)</f>
        <v>0</v>
      </c>
      <c r="P553" s="283"/>
      <c r="Q553" s="283"/>
      <c r="R553" s="283"/>
      <c r="S553" s="283"/>
      <c r="T553" s="283"/>
      <c r="U553" s="283"/>
      <c r="V553" s="284"/>
      <c r="W553" s="284"/>
    </row>
    <row r="554" s="43" customFormat="true" ht="15.75" hidden="false" customHeight="false" outlineLevel="0" collapsed="false">
      <c r="A554" s="280"/>
      <c r="B554" s="70"/>
      <c r="C554" s="70"/>
      <c r="D554" s="317" t="n">
        <v>301</v>
      </c>
      <c r="E554" s="322"/>
      <c r="F554" s="319"/>
      <c r="G554" s="319"/>
      <c r="H554" s="320"/>
      <c r="I554" s="320"/>
      <c r="J554" s="298" t="str">
        <f aca="false">IF(AND(L554=1,M554=1),Messages!$A$2,IF(L554=1,Messages!$A$3,IF(N554=1,Messages!$A$5,IF(O554=1,Messages!$A$6,IF(M554=1,Messages!$A$4,"OK")))))</f>
        <v>OK</v>
      </c>
      <c r="K554" s="283" t="str">
        <f aca="false">TEXT(E554,E554)</f>
        <v/>
      </c>
      <c r="L554" s="283" t="str">
        <f aca="false">IF(ISBLANK(E554),"",IF(AND(ISNA(VLOOKUP(E554,'Country &amp; Service Codes'!E:E,1,FALSE())),ISNA(VLOOKUP(K554,'Country &amp; Service Codes'!E:E,1,FALSE()))),1,0))</f>
        <v/>
      </c>
      <c r="M554" s="283" t="str">
        <f aca="false">IF(ISBLANK(F554),"",IF(ISNA(VLOOKUP(UPPER(F554),'Country &amp; Service Codes'!B:B,1,FALSE())),1,0))</f>
        <v/>
      </c>
      <c r="N554" s="283" t="n">
        <f aca="false">IF(AND(OR(E554&lt;&gt;"",F554&lt;&gt;""),AND(ISBLANK(H554),ISBLANK(I554))),1,0)</f>
        <v>0</v>
      </c>
      <c r="O554" s="283" t="n">
        <f aca="false">IF(AND(OR(H554&lt;&gt;"",I554&lt;&gt;""),OR(ISBLANK(E554),ISBLANK(F554))),1,0)</f>
        <v>0</v>
      </c>
      <c r="P554" s="283"/>
      <c r="Q554" s="283"/>
      <c r="R554" s="283"/>
      <c r="S554" s="283"/>
      <c r="T554" s="283"/>
      <c r="U554" s="283"/>
      <c r="V554" s="284"/>
      <c r="W554" s="284"/>
    </row>
    <row r="555" s="43" customFormat="true" ht="15.75" hidden="false" customHeight="false" outlineLevel="0" collapsed="false">
      <c r="A555" s="280"/>
      <c r="B555" s="70"/>
      <c r="C555" s="70"/>
      <c r="D555" s="317" t="n">
        <v>302</v>
      </c>
      <c r="E555" s="322"/>
      <c r="F555" s="319"/>
      <c r="G555" s="319"/>
      <c r="H555" s="320"/>
      <c r="I555" s="320"/>
      <c r="J555" s="298" t="str">
        <f aca="false">IF(AND(L555=1,M555=1),Messages!$A$2,IF(L555=1,Messages!$A$3,IF(N555=1,Messages!$A$5,IF(O555=1,Messages!$A$6,IF(M555=1,Messages!$A$4,"OK")))))</f>
        <v>OK</v>
      </c>
      <c r="K555" s="283" t="str">
        <f aca="false">TEXT(E555,E555)</f>
        <v/>
      </c>
      <c r="L555" s="283" t="str">
        <f aca="false">IF(ISBLANK(E555),"",IF(AND(ISNA(VLOOKUP(E555,'Country &amp; Service Codes'!E:E,1,FALSE())),ISNA(VLOOKUP(K555,'Country &amp; Service Codes'!E:E,1,FALSE()))),1,0))</f>
        <v/>
      </c>
      <c r="M555" s="283" t="str">
        <f aca="false">IF(ISBLANK(F555),"",IF(ISNA(VLOOKUP(UPPER(F555),'Country &amp; Service Codes'!B:B,1,FALSE())),1,0))</f>
        <v/>
      </c>
      <c r="N555" s="283" t="n">
        <f aca="false">IF(AND(OR(E555&lt;&gt;"",F555&lt;&gt;""),AND(ISBLANK(H555),ISBLANK(I555))),1,0)</f>
        <v>0</v>
      </c>
      <c r="O555" s="283" t="n">
        <f aca="false">IF(AND(OR(H555&lt;&gt;"",I555&lt;&gt;""),OR(ISBLANK(E555),ISBLANK(F555))),1,0)</f>
        <v>0</v>
      </c>
      <c r="P555" s="283"/>
      <c r="Q555" s="283"/>
      <c r="R555" s="283"/>
      <c r="S555" s="283"/>
      <c r="T555" s="283"/>
      <c r="U555" s="283"/>
      <c r="V555" s="284"/>
      <c r="W555" s="284"/>
    </row>
    <row r="556" s="43" customFormat="true" ht="15.75" hidden="false" customHeight="false" outlineLevel="0" collapsed="false">
      <c r="A556" s="280"/>
      <c r="B556" s="70"/>
      <c r="C556" s="70"/>
      <c r="D556" s="317" t="n">
        <v>303</v>
      </c>
      <c r="E556" s="322"/>
      <c r="F556" s="319"/>
      <c r="G556" s="319"/>
      <c r="H556" s="320"/>
      <c r="I556" s="320"/>
      <c r="J556" s="298" t="str">
        <f aca="false">IF(AND(L556=1,M556=1),Messages!$A$2,IF(L556=1,Messages!$A$3,IF(N556=1,Messages!$A$5,IF(O556=1,Messages!$A$6,IF(M556=1,Messages!$A$4,"OK")))))</f>
        <v>OK</v>
      </c>
      <c r="K556" s="283" t="str">
        <f aca="false">TEXT(E556,E556)</f>
        <v/>
      </c>
      <c r="L556" s="283" t="str">
        <f aca="false">IF(ISBLANK(E556),"",IF(AND(ISNA(VLOOKUP(E556,'Country &amp; Service Codes'!E:E,1,FALSE())),ISNA(VLOOKUP(K556,'Country &amp; Service Codes'!E:E,1,FALSE()))),1,0))</f>
        <v/>
      </c>
      <c r="M556" s="283" t="str">
        <f aca="false">IF(ISBLANK(F556),"",IF(ISNA(VLOOKUP(UPPER(F556),'Country &amp; Service Codes'!B:B,1,FALSE())),1,0))</f>
        <v/>
      </c>
      <c r="N556" s="283" t="n">
        <f aca="false">IF(AND(OR(E556&lt;&gt;"",F556&lt;&gt;""),AND(ISBLANK(H556),ISBLANK(I556))),1,0)</f>
        <v>0</v>
      </c>
      <c r="O556" s="283" t="n">
        <f aca="false">IF(AND(OR(H556&lt;&gt;"",I556&lt;&gt;""),OR(ISBLANK(E556),ISBLANK(F556))),1,0)</f>
        <v>0</v>
      </c>
      <c r="P556" s="283"/>
      <c r="Q556" s="283"/>
      <c r="R556" s="283"/>
      <c r="S556" s="283"/>
      <c r="T556" s="283"/>
      <c r="U556" s="283"/>
      <c r="V556" s="284"/>
      <c r="W556" s="284"/>
    </row>
    <row r="557" s="43" customFormat="true" ht="15.75" hidden="false" customHeight="false" outlineLevel="0" collapsed="false">
      <c r="A557" s="280"/>
      <c r="B557" s="70"/>
      <c r="C557" s="70"/>
      <c r="D557" s="317" t="n">
        <v>304</v>
      </c>
      <c r="E557" s="322"/>
      <c r="F557" s="319"/>
      <c r="G557" s="319"/>
      <c r="H557" s="320"/>
      <c r="I557" s="320"/>
      <c r="J557" s="298" t="str">
        <f aca="false">IF(AND(L557=1,M557=1),Messages!$A$2,IF(L557=1,Messages!$A$3,IF(N557=1,Messages!$A$5,IF(O557=1,Messages!$A$6,IF(M557=1,Messages!$A$4,"OK")))))</f>
        <v>OK</v>
      </c>
      <c r="K557" s="283" t="str">
        <f aca="false">TEXT(E557,E557)</f>
        <v/>
      </c>
      <c r="L557" s="283" t="str">
        <f aca="false">IF(ISBLANK(E557),"",IF(AND(ISNA(VLOOKUP(E557,'Country &amp; Service Codes'!E:E,1,FALSE())),ISNA(VLOOKUP(K557,'Country &amp; Service Codes'!E:E,1,FALSE()))),1,0))</f>
        <v/>
      </c>
      <c r="M557" s="283" t="str">
        <f aca="false">IF(ISBLANK(F557),"",IF(ISNA(VLOOKUP(UPPER(F557),'Country &amp; Service Codes'!B:B,1,FALSE())),1,0))</f>
        <v/>
      </c>
      <c r="N557" s="283" t="n">
        <f aca="false">IF(AND(OR(E557&lt;&gt;"",F557&lt;&gt;""),AND(ISBLANK(H557),ISBLANK(I557))),1,0)</f>
        <v>0</v>
      </c>
      <c r="O557" s="283" t="n">
        <f aca="false">IF(AND(OR(H557&lt;&gt;"",I557&lt;&gt;""),OR(ISBLANK(E557),ISBLANK(F557))),1,0)</f>
        <v>0</v>
      </c>
      <c r="P557" s="283"/>
      <c r="Q557" s="283"/>
      <c r="R557" s="283"/>
      <c r="S557" s="283"/>
      <c r="T557" s="283"/>
      <c r="U557" s="283"/>
      <c r="V557" s="284"/>
      <c r="W557" s="284"/>
    </row>
    <row r="558" s="43" customFormat="true" ht="15.75" hidden="false" customHeight="false" outlineLevel="0" collapsed="false">
      <c r="A558" s="280"/>
      <c r="B558" s="70"/>
      <c r="C558" s="70"/>
      <c r="D558" s="317" t="n">
        <v>305</v>
      </c>
      <c r="E558" s="322"/>
      <c r="F558" s="319"/>
      <c r="G558" s="319"/>
      <c r="H558" s="320"/>
      <c r="I558" s="320"/>
      <c r="J558" s="298" t="str">
        <f aca="false">IF(AND(L558=1,M558=1),Messages!$A$2,IF(L558=1,Messages!$A$3,IF(N558=1,Messages!$A$5,IF(O558=1,Messages!$A$6,IF(M558=1,Messages!$A$4,"OK")))))</f>
        <v>OK</v>
      </c>
      <c r="K558" s="283" t="str">
        <f aca="false">TEXT(E558,E558)</f>
        <v/>
      </c>
      <c r="L558" s="283" t="str">
        <f aca="false">IF(ISBLANK(E558),"",IF(AND(ISNA(VLOOKUP(E558,'Country &amp; Service Codes'!E:E,1,FALSE())),ISNA(VLOOKUP(K558,'Country &amp; Service Codes'!E:E,1,FALSE()))),1,0))</f>
        <v/>
      </c>
      <c r="M558" s="283" t="str">
        <f aca="false">IF(ISBLANK(F558),"",IF(ISNA(VLOOKUP(UPPER(F558),'Country &amp; Service Codes'!B:B,1,FALSE())),1,0))</f>
        <v/>
      </c>
      <c r="N558" s="283" t="n">
        <f aca="false">IF(AND(OR(E558&lt;&gt;"",F558&lt;&gt;""),AND(ISBLANK(H558),ISBLANK(I558))),1,0)</f>
        <v>0</v>
      </c>
      <c r="O558" s="283" t="n">
        <f aca="false">IF(AND(OR(H558&lt;&gt;"",I558&lt;&gt;""),OR(ISBLANK(E558),ISBLANK(F558))),1,0)</f>
        <v>0</v>
      </c>
      <c r="P558" s="283"/>
      <c r="Q558" s="283"/>
      <c r="R558" s="283"/>
      <c r="S558" s="283"/>
      <c r="T558" s="283"/>
      <c r="U558" s="283"/>
      <c r="V558" s="284"/>
      <c r="W558" s="284"/>
    </row>
    <row r="559" s="43" customFormat="true" ht="15.75" hidden="false" customHeight="false" outlineLevel="0" collapsed="false">
      <c r="A559" s="280"/>
      <c r="B559" s="70"/>
      <c r="C559" s="70"/>
      <c r="D559" s="317" t="n">
        <v>306</v>
      </c>
      <c r="E559" s="322"/>
      <c r="F559" s="319"/>
      <c r="G559" s="319"/>
      <c r="H559" s="320"/>
      <c r="I559" s="320"/>
      <c r="J559" s="298" t="str">
        <f aca="false">IF(AND(L559=1,M559=1),Messages!$A$2,IF(L559=1,Messages!$A$3,IF(N559=1,Messages!$A$5,IF(O559=1,Messages!$A$6,IF(M559=1,Messages!$A$4,"OK")))))</f>
        <v>OK</v>
      </c>
      <c r="K559" s="283" t="str">
        <f aca="false">TEXT(E559,E559)</f>
        <v/>
      </c>
      <c r="L559" s="283" t="str">
        <f aca="false">IF(ISBLANK(E559),"",IF(AND(ISNA(VLOOKUP(E559,'Country &amp; Service Codes'!E:E,1,FALSE())),ISNA(VLOOKUP(K559,'Country &amp; Service Codes'!E:E,1,FALSE()))),1,0))</f>
        <v/>
      </c>
      <c r="M559" s="283" t="str">
        <f aca="false">IF(ISBLANK(F559),"",IF(ISNA(VLOOKUP(UPPER(F559),'Country &amp; Service Codes'!B:B,1,FALSE())),1,0))</f>
        <v/>
      </c>
      <c r="N559" s="283" t="n">
        <f aca="false">IF(AND(OR(E559&lt;&gt;"",F559&lt;&gt;""),AND(ISBLANK(H559),ISBLANK(I559))),1,0)</f>
        <v>0</v>
      </c>
      <c r="O559" s="283" t="n">
        <f aca="false">IF(AND(OR(H559&lt;&gt;"",I559&lt;&gt;""),OR(ISBLANK(E559),ISBLANK(F559))),1,0)</f>
        <v>0</v>
      </c>
      <c r="P559" s="283"/>
      <c r="Q559" s="283"/>
      <c r="R559" s="283"/>
      <c r="S559" s="283"/>
      <c r="T559" s="283"/>
      <c r="U559" s="283"/>
      <c r="V559" s="284"/>
      <c r="W559" s="284"/>
    </row>
    <row r="560" s="43" customFormat="true" ht="15.75" hidden="false" customHeight="false" outlineLevel="0" collapsed="false">
      <c r="A560" s="280"/>
      <c r="B560" s="70"/>
      <c r="C560" s="70"/>
      <c r="D560" s="317" t="n">
        <v>307</v>
      </c>
      <c r="E560" s="322"/>
      <c r="F560" s="319"/>
      <c r="G560" s="319"/>
      <c r="H560" s="320"/>
      <c r="I560" s="320"/>
      <c r="J560" s="298" t="str">
        <f aca="false">IF(AND(L560=1,M560=1),Messages!$A$2,IF(L560=1,Messages!$A$3,IF(N560=1,Messages!$A$5,IF(O560=1,Messages!$A$6,IF(M560=1,Messages!$A$4,"OK")))))</f>
        <v>OK</v>
      </c>
      <c r="K560" s="283" t="str">
        <f aca="false">TEXT(E560,E560)</f>
        <v/>
      </c>
      <c r="L560" s="283" t="str">
        <f aca="false">IF(ISBLANK(E560),"",IF(AND(ISNA(VLOOKUP(E560,'Country &amp; Service Codes'!E:E,1,FALSE())),ISNA(VLOOKUP(K560,'Country &amp; Service Codes'!E:E,1,FALSE()))),1,0))</f>
        <v/>
      </c>
      <c r="M560" s="283" t="str">
        <f aca="false">IF(ISBLANK(F560),"",IF(ISNA(VLOOKUP(UPPER(F560),'Country &amp; Service Codes'!B:B,1,FALSE())),1,0))</f>
        <v/>
      </c>
      <c r="N560" s="283" t="n">
        <f aca="false">IF(AND(OR(E560&lt;&gt;"",F560&lt;&gt;""),AND(ISBLANK(H560),ISBLANK(I560))),1,0)</f>
        <v>0</v>
      </c>
      <c r="O560" s="283" t="n">
        <f aca="false">IF(AND(OR(H560&lt;&gt;"",I560&lt;&gt;""),OR(ISBLANK(E560),ISBLANK(F560))),1,0)</f>
        <v>0</v>
      </c>
      <c r="P560" s="283"/>
      <c r="Q560" s="283"/>
      <c r="R560" s="283"/>
      <c r="S560" s="283"/>
      <c r="T560" s="283"/>
      <c r="U560" s="283"/>
      <c r="V560" s="284"/>
      <c r="W560" s="284"/>
    </row>
    <row r="561" s="43" customFormat="true" ht="15.75" hidden="false" customHeight="false" outlineLevel="0" collapsed="false">
      <c r="A561" s="280"/>
      <c r="B561" s="70"/>
      <c r="C561" s="70"/>
      <c r="D561" s="317" t="n">
        <v>308</v>
      </c>
      <c r="E561" s="322"/>
      <c r="F561" s="319"/>
      <c r="G561" s="319"/>
      <c r="H561" s="320"/>
      <c r="I561" s="320"/>
      <c r="J561" s="298" t="str">
        <f aca="false">IF(AND(L561=1,M561=1),Messages!$A$2,IF(L561=1,Messages!$A$3,IF(N561=1,Messages!$A$5,IF(O561=1,Messages!$A$6,IF(M561=1,Messages!$A$4,"OK")))))</f>
        <v>OK</v>
      </c>
      <c r="K561" s="283" t="str">
        <f aca="false">TEXT(E561,E561)</f>
        <v/>
      </c>
      <c r="L561" s="283" t="str">
        <f aca="false">IF(ISBLANK(E561),"",IF(AND(ISNA(VLOOKUP(E561,'Country &amp; Service Codes'!E:E,1,FALSE())),ISNA(VLOOKUP(K561,'Country &amp; Service Codes'!E:E,1,FALSE()))),1,0))</f>
        <v/>
      </c>
      <c r="M561" s="283" t="str">
        <f aca="false">IF(ISBLANK(F561),"",IF(ISNA(VLOOKUP(UPPER(F561),'Country &amp; Service Codes'!B:B,1,FALSE())),1,0))</f>
        <v/>
      </c>
      <c r="N561" s="283" t="n">
        <f aca="false">IF(AND(OR(E561&lt;&gt;"",F561&lt;&gt;""),AND(ISBLANK(H561),ISBLANK(I561))),1,0)</f>
        <v>0</v>
      </c>
      <c r="O561" s="283" t="n">
        <f aca="false">IF(AND(OR(H561&lt;&gt;"",I561&lt;&gt;""),OR(ISBLANK(E561),ISBLANK(F561))),1,0)</f>
        <v>0</v>
      </c>
      <c r="P561" s="283"/>
      <c r="Q561" s="283"/>
      <c r="R561" s="283"/>
      <c r="S561" s="283"/>
      <c r="T561" s="283"/>
      <c r="U561" s="283"/>
      <c r="V561" s="284"/>
      <c r="W561" s="284"/>
    </row>
    <row r="562" s="43" customFormat="true" ht="15.75" hidden="false" customHeight="false" outlineLevel="0" collapsed="false">
      <c r="A562" s="280"/>
      <c r="B562" s="70"/>
      <c r="C562" s="70"/>
      <c r="D562" s="317" t="n">
        <v>309</v>
      </c>
      <c r="E562" s="322"/>
      <c r="F562" s="319"/>
      <c r="G562" s="319"/>
      <c r="H562" s="320"/>
      <c r="I562" s="320"/>
      <c r="J562" s="298" t="str">
        <f aca="false">IF(AND(L562=1,M562=1),Messages!$A$2,IF(L562=1,Messages!$A$3,IF(N562=1,Messages!$A$5,IF(O562=1,Messages!$A$6,IF(M562=1,Messages!$A$4,"OK")))))</f>
        <v>OK</v>
      </c>
      <c r="K562" s="283" t="str">
        <f aca="false">TEXT(E562,E562)</f>
        <v/>
      </c>
      <c r="L562" s="283" t="str">
        <f aca="false">IF(ISBLANK(E562),"",IF(AND(ISNA(VLOOKUP(E562,'Country &amp; Service Codes'!E:E,1,FALSE())),ISNA(VLOOKUP(K562,'Country &amp; Service Codes'!E:E,1,FALSE()))),1,0))</f>
        <v/>
      </c>
      <c r="M562" s="283" t="str">
        <f aca="false">IF(ISBLANK(F562),"",IF(ISNA(VLOOKUP(UPPER(F562),'Country &amp; Service Codes'!B:B,1,FALSE())),1,0))</f>
        <v/>
      </c>
      <c r="N562" s="283" t="n">
        <f aca="false">IF(AND(OR(E562&lt;&gt;"",F562&lt;&gt;""),AND(ISBLANK(H562),ISBLANK(I562))),1,0)</f>
        <v>0</v>
      </c>
      <c r="O562" s="283" t="n">
        <f aca="false">IF(AND(OR(H562&lt;&gt;"",I562&lt;&gt;""),OR(ISBLANK(E562),ISBLANK(F562))),1,0)</f>
        <v>0</v>
      </c>
      <c r="P562" s="283"/>
      <c r="Q562" s="283"/>
      <c r="R562" s="283"/>
      <c r="S562" s="283"/>
      <c r="T562" s="283"/>
      <c r="U562" s="283"/>
      <c r="V562" s="284"/>
      <c r="W562" s="284"/>
    </row>
    <row r="563" s="43" customFormat="true" ht="15.75" hidden="false" customHeight="false" outlineLevel="0" collapsed="false">
      <c r="A563" s="280"/>
      <c r="B563" s="70"/>
      <c r="C563" s="70"/>
      <c r="D563" s="317" t="n">
        <v>310</v>
      </c>
      <c r="E563" s="322"/>
      <c r="F563" s="319"/>
      <c r="G563" s="319"/>
      <c r="H563" s="320"/>
      <c r="I563" s="320"/>
      <c r="J563" s="298" t="str">
        <f aca="false">IF(AND(L563=1,M563=1),Messages!$A$2,IF(L563=1,Messages!$A$3,IF(N563=1,Messages!$A$5,IF(O563=1,Messages!$A$6,IF(M563=1,Messages!$A$4,"OK")))))</f>
        <v>OK</v>
      </c>
      <c r="K563" s="283" t="str">
        <f aca="false">TEXT(E563,E563)</f>
        <v/>
      </c>
      <c r="L563" s="283" t="str">
        <f aca="false">IF(ISBLANK(E563),"",IF(AND(ISNA(VLOOKUP(E563,'Country &amp; Service Codes'!E:E,1,FALSE())),ISNA(VLOOKUP(K563,'Country &amp; Service Codes'!E:E,1,FALSE()))),1,0))</f>
        <v/>
      </c>
      <c r="M563" s="283" t="str">
        <f aca="false">IF(ISBLANK(F563),"",IF(ISNA(VLOOKUP(UPPER(F563),'Country &amp; Service Codes'!B:B,1,FALSE())),1,0))</f>
        <v/>
      </c>
      <c r="N563" s="283" t="n">
        <f aca="false">IF(AND(OR(E563&lt;&gt;"",F563&lt;&gt;""),AND(ISBLANK(H563),ISBLANK(I563))),1,0)</f>
        <v>0</v>
      </c>
      <c r="O563" s="283" t="n">
        <f aca="false">IF(AND(OR(H563&lt;&gt;"",I563&lt;&gt;""),OR(ISBLANK(E563),ISBLANK(F563))),1,0)</f>
        <v>0</v>
      </c>
      <c r="P563" s="283"/>
      <c r="Q563" s="283"/>
      <c r="R563" s="283"/>
      <c r="S563" s="283"/>
      <c r="T563" s="283"/>
      <c r="U563" s="283"/>
      <c r="V563" s="284"/>
      <c r="W563" s="284"/>
    </row>
    <row r="564" s="43" customFormat="true" ht="15.75" hidden="false" customHeight="false" outlineLevel="0" collapsed="false">
      <c r="A564" s="280"/>
      <c r="B564" s="70"/>
      <c r="C564" s="70"/>
      <c r="D564" s="317" t="n">
        <v>311</v>
      </c>
      <c r="E564" s="322"/>
      <c r="F564" s="319"/>
      <c r="G564" s="319"/>
      <c r="H564" s="320"/>
      <c r="I564" s="320"/>
      <c r="J564" s="298" t="str">
        <f aca="false">IF(AND(L564=1,M564=1),Messages!$A$2,IF(L564=1,Messages!$A$3,IF(N564=1,Messages!$A$5,IF(O564=1,Messages!$A$6,IF(M564=1,Messages!$A$4,"OK")))))</f>
        <v>OK</v>
      </c>
      <c r="K564" s="283" t="str">
        <f aca="false">TEXT(E564,E564)</f>
        <v/>
      </c>
      <c r="L564" s="283" t="str">
        <f aca="false">IF(ISBLANK(E564),"",IF(AND(ISNA(VLOOKUP(E564,'Country &amp; Service Codes'!E:E,1,FALSE())),ISNA(VLOOKUP(K564,'Country &amp; Service Codes'!E:E,1,FALSE()))),1,0))</f>
        <v/>
      </c>
      <c r="M564" s="283" t="str">
        <f aca="false">IF(ISBLANK(F564),"",IF(ISNA(VLOOKUP(UPPER(F564),'Country &amp; Service Codes'!B:B,1,FALSE())),1,0))</f>
        <v/>
      </c>
      <c r="N564" s="283" t="n">
        <f aca="false">IF(AND(OR(E564&lt;&gt;"",F564&lt;&gt;""),AND(ISBLANK(H564),ISBLANK(I564))),1,0)</f>
        <v>0</v>
      </c>
      <c r="O564" s="283" t="n">
        <f aca="false">IF(AND(OR(H564&lt;&gt;"",I564&lt;&gt;""),OR(ISBLANK(E564),ISBLANK(F564))),1,0)</f>
        <v>0</v>
      </c>
      <c r="P564" s="283"/>
      <c r="Q564" s="283"/>
      <c r="R564" s="283"/>
      <c r="S564" s="283"/>
      <c r="T564" s="283"/>
      <c r="U564" s="283"/>
      <c r="V564" s="284"/>
      <c r="W564" s="284"/>
    </row>
    <row r="565" s="43" customFormat="true" ht="15.75" hidden="false" customHeight="false" outlineLevel="0" collapsed="false">
      <c r="A565" s="280"/>
      <c r="B565" s="70"/>
      <c r="C565" s="70"/>
      <c r="D565" s="317" t="n">
        <v>312</v>
      </c>
      <c r="E565" s="322"/>
      <c r="F565" s="319"/>
      <c r="G565" s="319"/>
      <c r="H565" s="320"/>
      <c r="I565" s="320"/>
      <c r="J565" s="298" t="str">
        <f aca="false">IF(AND(L565=1,M565=1),Messages!$A$2,IF(L565=1,Messages!$A$3,IF(N565=1,Messages!$A$5,IF(O565=1,Messages!$A$6,IF(M565=1,Messages!$A$4,"OK")))))</f>
        <v>OK</v>
      </c>
      <c r="K565" s="283" t="str">
        <f aca="false">TEXT(E565,E565)</f>
        <v/>
      </c>
      <c r="L565" s="283" t="str">
        <f aca="false">IF(ISBLANK(E565),"",IF(AND(ISNA(VLOOKUP(E565,'Country &amp; Service Codes'!E:E,1,FALSE())),ISNA(VLOOKUP(K565,'Country &amp; Service Codes'!E:E,1,FALSE()))),1,0))</f>
        <v/>
      </c>
      <c r="M565" s="283" t="str">
        <f aca="false">IF(ISBLANK(F565),"",IF(ISNA(VLOOKUP(UPPER(F565),'Country &amp; Service Codes'!B:B,1,FALSE())),1,0))</f>
        <v/>
      </c>
      <c r="N565" s="283" t="n">
        <f aca="false">IF(AND(OR(E565&lt;&gt;"",F565&lt;&gt;""),AND(ISBLANK(H565),ISBLANK(I565))),1,0)</f>
        <v>0</v>
      </c>
      <c r="O565" s="283" t="n">
        <f aca="false">IF(AND(OR(H565&lt;&gt;"",I565&lt;&gt;""),OR(ISBLANK(E565),ISBLANK(F565))),1,0)</f>
        <v>0</v>
      </c>
      <c r="P565" s="283"/>
      <c r="Q565" s="283"/>
      <c r="R565" s="283"/>
      <c r="S565" s="283"/>
      <c r="T565" s="283"/>
      <c r="U565" s="283"/>
      <c r="V565" s="284"/>
      <c r="W565" s="284"/>
    </row>
    <row r="566" s="43" customFormat="true" ht="15.75" hidden="false" customHeight="false" outlineLevel="0" collapsed="false">
      <c r="A566" s="280"/>
      <c r="B566" s="70"/>
      <c r="C566" s="70"/>
      <c r="D566" s="317" t="n">
        <v>313</v>
      </c>
      <c r="E566" s="322"/>
      <c r="F566" s="319"/>
      <c r="G566" s="319"/>
      <c r="H566" s="320"/>
      <c r="I566" s="320"/>
      <c r="J566" s="298" t="str">
        <f aca="false">IF(AND(L566=1,M566=1),Messages!$A$2,IF(L566=1,Messages!$A$3,IF(N566=1,Messages!$A$5,IF(O566=1,Messages!$A$6,IF(M566=1,Messages!$A$4,"OK")))))</f>
        <v>OK</v>
      </c>
      <c r="K566" s="283" t="str">
        <f aca="false">TEXT(E566,E566)</f>
        <v/>
      </c>
      <c r="L566" s="283" t="str">
        <f aca="false">IF(ISBLANK(E566),"",IF(AND(ISNA(VLOOKUP(E566,'Country &amp; Service Codes'!E:E,1,FALSE())),ISNA(VLOOKUP(K566,'Country &amp; Service Codes'!E:E,1,FALSE()))),1,0))</f>
        <v/>
      </c>
      <c r="M566" s="283" t="str">
        <f aca="false">IF(ISBLANK(F566),"",IF(ISNA(VLOOKUP(UPPER(F566),'Country &amp; Service Codes'!B:B,1,FALSE())),1,0))</f>
        <v/>
      </c>
      <c r="N566" s="283" t="n">
        <f aca="false">IF(AND(OR(E566&lt;&gt;"",F566&lt;&gt;""),AND(ISBLANK(H566),ISBLANK(I566))),1,0)</f>
        <v>0</v>
      </c>
      <c r="O566" s="283" t="n">
        <f aca="false">IF(AND(OR(H566&lt;&gt;"",I566&lt;&gt;""),OR(ISBLANK(E566),ISBLANK(F566))),1,0)</f>
        <v>0</v>
      </c>
      <c r="P566" s="283"/>
      <c r="Q566" s="283"/>
      <c r="R566" s="283"/>
      <c r="S566" s="283"/>
      <c r="T566" s="283"/>
      <c r="U566" s="283"/>
      <c r="V566" s="284"/>
      <c r="W566" s="284"/>
    </row>
    <row r="567" s="43" customFormat="true" ht="15.75" hidden="false" customHeight="false" outlineLevel="0" collapsed="false">
      <c r="A567" s="280"/>
      <c r="B567" s="70"/>
      <c r="C567" s="70"/>
      <c r="D567" s="317" t="n">
        <v>314</v>
      </c>
      <c r="E567" s="322"/>
      <c r="F567" s="319"/>
      <c r="G567" s="319"/>
      <c r="H567" s="320"/>
      <c r="I567" s="320"/>
      <c r="J567" s="298" t="str">
        <f aca="false">IF(AND(L567=1,M567=1),Messages!$A$2,IF(L567=1,Messages!$A$3,IF(N567=1,Messages!$A$5,IF(O567=1,Messages!$A$6,IF(M567=1,Messages!$A$4,"OK")))))</f>
        <v>OK</v>
      </c>
      <c r="K567" s="283" t="str">
        <f aca="false">TEXT(E567,E567)</f>
        <v/>
      </c>
      <c r="L567" s="283" t="str">
        <f aca="false">IF(ISBLANK(E567),"",IF(AND(ISNA(VLOOKUP(E567,'Country &amp; Service Codes'!E:E,1,FALSE())),ISNA(VLOOKUP(K567,'Country &amp; Service Codes'!E:E,1,FALSE()))),1,0))</f>
        <v/>
      </c>
      <c r="M567" s="283" t="str">
        <f aca="false">IF(ISBLANK(F567),"",IF(ISNA(VLOOKUP(UPPER(F567),'Country &amp; Service Codes'!B:B,1,FALSE())),1,0))</f>
        <v/>
      </c>
      <c r="N567" s="283" t="n">
        <f aca="false">IF(AND(OR(E567&lt;&gt;"",F567&lt;&gt;""),AND(ISBLANK(H567),ISBLANK(I567))),1,0)</f>
        <v>0</v>
      </c>
      <c r="O567" s="283" t="n">
        <f aca="false">IF(AND(OR(H567&lt;&gt;"",I567&lt;&gt;""),OR(ISBLANK(E567),ISBLANK(F567))),1,0)</f>
        <v>0</v>
      </c>
      <c r="P567" s="283"/>
      <c r="Q567" s="283"/>
      <c r="R567" s="283"/>
      <c r="S567" s="283"/>
      <c r="T567" s="283"/>
      <c r="U567" s="283"/>
      <c r="V567" s="284"/>
      <c r="W567" s="284"/>
    </row>
    <row r="568" s="43" customFormat="true" ht="15.75" hidden="false" customHeight="false" outlineLevel="0" collapsed="false">
      <c r="A568" s="280"/>
      <c r="B568" s="70"/>
      <c r="C568" s="70"/>
      <c r="D568" s="317" t="n">
        <v>315</v>
      </c>
      <c r="E568" s="322"/>
      <c r="F568" s="319"/>
      <c r="G568" s="319"/>
      <c r="H568" s="320"/>
      <c r="I568" s="320"/>
      <c r="J568" s="298" t="str">
        <f aca="false">IF(AND(L568=1,M568=1),Messages!$A$2,IF(L568=1,Messages!$A$3,IF(N568=1,Messages!$A$5,IF(O568=1,Messages!$A$6,IF(M568=1,Messages!$A$4,"OK")))))</f>
        <v>OK</v>
      </c>
      <c r="K568" s="283" t="str">
        <f aca="false">TEXT(E568,E568)</f>
        <v/>
      </c>
      <c r="L568" s="283" t="str">
        <f aca="false">IF(ISBLANK(E568),"",IF(AND(ISNA(VLOOKUP(E568,'Country &amp; Service Codes'!E:E,1,FALSE())),ISNA(VLOOKUP(K568,'Country &amp; Service Codes'!E:E,1,FALSE()))),1,0))</f>
        <v/>
      </c>
      <c r="M568" s="283" t="str">
        <f aca="false">IF(ISBLANK(F568),"",IF(ISNA(VLOOKUP(UPPER(F568),'Country &amp; Service Codes'!B:B,1,FALSE())),1,0))</f>
        <v/>
      </c>
      <c r="N568" s="283" t="n">
        <f aca="false">IF(AND(OR(E568&lt;&gt;"",F568&lt;&gt;""),AND(ISBLANK(H568),ISBLANK(I568))),1,0)</f>
        <v>0</v>
      </c>
      <c r="O568" s="283" t="n">
        <f aca="false">IF(AND(OR(H568&lt;&gt;"",I568&lt;&gt;""),OR(ISBLANK(E568),ISBLANK(F568))),1,0)</f>
        <v>0</v>
      </c>
      <c r="P568" s="283"/>
      <c r="Q568" s="283"/>
      <c r="R568" s="283"/>
      <c r="S568" s="283"/>
      <c r="T568" s="283"/>
      <c r="U568" s="283"/>
      <c r="V568" s="284"/>
      <c r="W568" s="284"/>
    </row>
    <row r="569" s="43" customFormat="true" ht="15.75" hidden="false" customHeight="false" outlineLevel="0" collapsed="false">
      <c r="A569" s="280"/>
      <c r="B569" s="70"/>
      <c r="C569" s="70"/>
      <c r="D569" s="317" t="n">
        <v>316</v>
      </c>
      <c r="E569" s="322"/>
      <c r="F569" s="319"/>
      <c r="G569" s="319"/>
      <c r="H569" s="320"/>
      <c r="I569" s="320"/>
      <c r="J569" s="298" t="str">
        <f aca="false">IF(AND(L569=1,M569=1),Messages!$A$2,IF(L569=1,Messages!$A$3,IF(N569=1,Messages!$A$5,IF(O569=1,Messages!$A$6,IF(M569=1,Messages!$A$4,"OK")))))</f>
        <v>OK</v>
      </c>
      <c r="K569" s="283" t="str">
        <f aca="false">TEXT(E569,E569)</f>
        <v/>
      </c>
      <c r="L569" s="283" t="str">
        <f aca="false">IF(ISBLANK(E569),"",IF(AND(ISNA(VLOOKUP(E569,'Country &amp; Service Codes'!E:E,1,FALSE())),ISNA(VLOOKUP(K569,'Country &amp; Service Codes'!E:E,1,FALSE()))),1,0))</f>
        <v/>
      </c>
      <c r="M569" s="283" t="str">
        <f aca="false">IF(ISBLANK(F569),"",IF(ISNA(VLOOKUP(UPPER(F569),'Country &amp; Service Codes'!B:B,1,FALSE())),1,0))</f>
        <v/>
      </c>
      <c r="N569" s="283" t="n">
        <f aca="false">IF(AND(OR(E569&lt;&gt;"",F569&lt;&gt;""),AND(ISBLANK(H569),ISBLANK(I569))),1,0)</f>
        <v>0</v>
      </c>
      <c r="O569" s="283" t="n">
        <f aca="false">IF(AND(OR(H569&lt;&gt;"",I569&lt;&gt;""),OR(ISBLANK(E569),ISBLANK(F569))),1,0)</f>
        <v>0</v>
      </c>
      <c r="P569" s="283"/>
      <c r="Q569" s="283"/>
      <c r="R569" s="283"/>
      <c r="S569" s="283"/>
      <c r="T569" s="283"/>
      <c r="U569" s="283"/>
      <c r="V569" s="284"/>
      <c r="W569" s="284"/>
    </row>
    <row r="570" s="43" customFormat="true" ht="15.75" hidden="false" customHeight="false" outlineLevel="0" collapsed="false">
      <c r="A570" s="280"/>
      <c r="B570" s="70"/>
      <c r="C570" s="70"/>
      <c r="D570" s="317" t="n">
        <v>317</v>
      </c>
      <c r="E570" s="322"/>
      <c r="F570" s="319"/>
      <c r="G570" s="319"/>
      <c r="H570" s="320"/>
      <c r="I570" s="320"/>
      <c r="J570" s="298" t="str">
        <f aca="false">IF(AND(L570=1,M570=1),Messages!$A$2,IF(L570=1,Messages!$A$3,IF(N570=1,Messages!$A$5,IF(O570=1,Messages!$A$6,IF(M570=1,Messages!$A$4,"OK")))))</f>
        <v>OK</v>
      </c>
      <c r="K570" s="283" t="str">
        <f aca="false">TEXT(E570,E570)</f>
        <v/>
      </c>
      <c r="L570" s="283" t="str">
        <f aca="false">IF(ISBLANK(E570),"",IF(AND(ISNA(VLOOKUP(E570,'Country &amp; Service Codes'!E:E,1,FALSE())),ISNA(VLOOKUP(K570,'Country &amp; Service Codes'!E:E,1,FALSE()))),1,0))</f>
        <v/>
      </c>
      <c r="M570" s="283" t="str">
        <f aca="false">IF(ISBLANK(F570),"",IF(ISNA(VLOOKUP(UPPER(F570),'Country &amp; Service Codes'!B:B,1,FALSE())),1,0))</f>
        <v/>
      </c>
      <c r="N570" s="283" t="n">
        <f aca="false">IF(AND(OR(E570&lt;&gt;"",F570&lt;&gt;""),AND(ISBLANK(H570),ISBLANK(I570))),1,0)</f>
        <v>0</v>
      </c>
      <c r="O570" s="283" t="n">
        <f aca="false">IF(AND(OR(H570&lt;&gt;"",I570&lt;&gt;""),OR(ISBLANK(E570),ISBLANK(F570))),1,0)</f>
        <v>0</v>
      </c>
      <c r="P570" s="283"/>
      <c r="Q570" s="283"/>
      <c r="R570" s="283"/>
      <c r="S570" s="283"/>
      <c r="T570" s="283"/>
      <c r="U570" s="283"/>
      <c r="V570" s="284"/>
      <c r="W570" s="284"/>
    </row>
    <row r="571" s="43" customFormat="true" ht="15.75" hidden="false" customHeight="false" outlineLevel="0" collapsed="false">
      <c r="A571" s="280"/>
      <c r="B571" s="70"/>
      <c r="C571" s="70"/>
      <c r="D571" s="317" t="n">
        <v>318</v>
      </c>
      <c r="E571" s="322"/>
      <c r="F571" s="319"/>
      <c r="G571" s="319"/>
      <c r="H571" s="320"/>
      <c r="I571" s="320"/>
      <c r="J571" s="298" t="str">
        <f aca="false">IF(AND(L571=1,M571=1),Messages!$A$2,IF(L571=1,Messages!$A$3,IF(N571=1,Messages!$A$5,IF(O571=1,Messages!$A$6,IF(M571=1,Messages!$A$4,"OK")))))</f>
        <v>OK</v>
      </c>
      <c r="K571" s="283" t="str">
        <f aca="false">TEXT(E571,E571)</f>
        <v/>
      </c>
      <c r="L571" s="283" t="str">
        <f aca="false">IF(ISBLANK(E571),"",IF(AND(ISNA(VLOOKUP(E571,'Country &amp; Service Codes'!E:E,1,FALSE())),ISNA(VLOOKUP(K571,'Country &amp; Service Codes'!E:E,1,FALSE()))),1,0))</f>
        <v/>
      </c>
      <c r="M571" s="283" t="str">
        <f aca="false">IF(ISBLANK(F571),"",IF(ISNA(VLOOKUP(UPPER(F571),'Country &amp; Service Codes'!B:B,1,FALSE())),1,0))</f>
        <v/>
      </c>
      <c r="N571" s="283" t="n">
        <f aca="false">IF(AND(OR(E571&lt;&gt;"",F571&lt;&gt;""),AND(ISBLANK(H571),ISBLANK(I571))),1,0)</f>
        <v>0</v>
      </c>
      <c r="O571" s="283" t="n">
        <f aca="false">IF(AND(OR(H571&lt;&gt;"",I571&lt;&gt;""),OR(ISBLANK(E571),ISBLANK(F571))),1,0)</f>
        <v>0</v>
      </c>
      <c r="P571" s="283"/>
      <c r="Q571" s="283"/>
      <c r="R571" s="283"/>
      <c r="S571" s="283"/>
      <c r="T571" s="283"/>
      <c r="U571" s="283"/>
      <c r="V571" s="284"/>
      <c r="W571" s="284"/>
    </row>
    <row r="572" s="43" customFormat="true" ht="15.75" hidden="false" customHeight="false" outlineLevel="0" collapsed="false">
      <c r="A572" s="280"/>
      <c r="B572" s="70"/>
      <c r="C572" s="70"/>
      <c r="D572" s="317" t="n">
        <v>319</v>
      </c>
      <c r="E572" s="322"/>
      <c r="F572" s="319"/>
      <c r="G572" s="319"/>
      <c r="H572" s="320"/>
      <c r="I572" s="320"/>
      <c r="J572" s="298" t="str">
        <f aca="false">IF(AND(L572=1,M572=1),Messages!$A$2,IF(L572=1,Messages!$A$3,IF(N572=1,Messages!$A$5,IF(O572=1,Messages!$A$6,IF(M572=1,Messages!$A$4,"OK")))))</f>
        <v>OK</v>
      </c>
      <c r="K572" s="283" t="str">
        <f aca="false">TEXT(E572,E572)</f>
        <v/>
      </c>
      <c r="L572" s="283" t="str">
        <f aca="false">IF(ISBLANK(E572),"",IF(AND(ISNA(VLOOKUP(E572,'Country &amp; Service Codes'!E:E,1,FALSE())),ISNA(VLOOKUP(K572,'Country &amp; Service Codes'!E:E,1,FALSE()))),1,0))</f>
        <v/>
      </c>
      <c r="M572" s="283" t="str">
        <f aca="false">IF(ISBLANK(F572),"",IF(ISNA(VLOOKUP(UPPER(F572),'Country &amp; Service Codes'!B:B,1,FALSE())),1,0))</f>
        <v/>
      </c>
      <c r="N572" s="283" t="n">
        <f aca="false">IF(AND(OR(E572&lt;&gt;"",F572&lt;&gt;""),AND(ISBLANK(H572),ISBLANK(I572))),1,0)</f>
        <v>0</v>
      </c>
      <c r="O572" s="283" t="n">
        <f aca="false">IF(AND(OR(H572&lt;&gt;"",I572&lt;&gt;""),OR(ISBLANK(E572),ISBLANK(F572))),1,0)</f>
        <v>0</v>
      </c>
      <c r="P572" s="283"/>
      <c r="Q572" s="283"/>
      <c r="R572" s="283"/>
      <c r="S572" s="283"/>
      <c r="T572" s="283"/>
      <c r="U572" s="283"/>
      <c r="V572" s="284"/>
      <c r="W572" s="284"/>
    </row>
    <row r="573" s="43" customFormat="true" ht="15.75" hidden="false" customHeight="false" outlineLevel="0" collapsed="false">
      <c r="A573" s="280"/>
      <c r="B573" s="70"/>
      <c r="C573" s="70"/>
      <c r="D573" s="317" t="n">
        <v>320</v>
      </c>
      <c r="E573" s="322"/>
      <c r="F573" s="319"/>
      <c r="G573" s="319"/>
      <c r="H573" s="320"/>
      <c r="I573" s="320"/>
      <c r="J573" s="298" t="str">
        <f aca="false">IF(AND(L573=1,M573=1),Messages!$A$2,IF(L573=1,Messages!$A$3,IF(N573=1,Messages!$A$5,IF(O573=1,Messages!$A$6,IF(M573=1,Messages!$A$4,"OK")))))</f>
        <v>OK</v>
      </c>
      <c r="K573" s="283" t="str">
        <f aca="false">TEXT(E573,E573)</f>
        <v/>
      </c>
      <c r="L573" s="283" t="str">
        <f aca="false">IF(ISBLANK(E573),"",IF(AND(ISNA(VLOOKUP(E573,'Country &amp; Service Codes'!E:E,1,FALSE())),ISNA(VLOOKUP(K573,'Country &amp; Service Codes'!E:E,1,FALSE()))),1,0))</f>
        <v/>
      </c>
      <c r="M573" s="283" t="str">
        <f aca="false">IF(ISBLANK(F573),"",IF(ISNA(VLOOKUP(UPPER(F573),'Country &amp; Service Codes'!B:B,1,FALSE())),1,0))</f>
        <v/>
      </c>
      <c r="N573" s="283" t="n">
        <f aca="false">IF(AND(OR(E573&lt;&gt;"",F573&lt;&gt;""),AND(ISBLANK(H573),ISBLANK(I573))),1,0)</f>
        <v>0</v>
      </c>
      <c r="O573" s="283" t="n">
        <f aca="false">IF(AND(OR(H573&lt;&gt;"",I573&lt;&gt;""),OR(ISBLANK(E573),ISBLANK(F573))),1,0)</f>
        <v>0</v>
      </c>
      <c r="P573" s="283"/>
      <c r="Q573" s="283"/>
      <c r="R573" s="283"/>
      <c r="S573" s="283"/>
      <c r="T573" s="283"/>
      <c r="U573" s="283"/>
      <c r="V573" s="284"/>
      <c r="W573" s="284"/>
    </row>
    <row r="574" s="43" customFormat="true" ht="15.75" hidden="false" customHeight="false" outlineLevel="0" collapsed="false">
      <c r="A574" s="280"/>
      <c r="B574" s="70"/>
      <c r="C574" s="70"/>
      <c r="D574" s="317" t="n">
        <v>321</v>
      </c>
      <c r="E574" s="322"/>
      <c r="F574" s="319"/>
      <c r="G574" s="319"/>
      <c r="H574" s="320"/>
      <c r="I574" s="320"/>
      <c r="J574" s="298" t="str">
        <f aca="false">IF(AND(L574=1,M574=1),Messages!$A$2,IF(L574=1,Messages!$A$3,IF(N574=1,Messages!$A$5,IF(O574=1,Messages!$A$6,IF(M574=1,Messages!$A$4,"OK")))))</f>
        <v>OK</v>
      </c>
      <c r="K574" s="283" t="str">
        <f aca="false">TEXT(E574,E574)</f>
        <v/>
      </c>
      <c r="L574" s="283" t="str">
        <f aca="false">IF(ISBLANK(E574),"",IF(AND(ISNA(VLOOKUP(E574,'Country &amp; Service Codes'!E:E,1,FALSE())),ISNA(VLOOKUP(K574,'Country &amp; Service Codes'!E:E,1,FALSE()))),1,0))</f>
        <v/>
      </c>
      <c r="M574" s="283" t="str">
        <f aca="false">IF(ISBLANK(F574),"",IF(ISNA(VLOOKUP(UPPER(F574),'Country &amp; Service Codes'!B:B,1,FALSE())),1,0))</f>
        <v/>
      </c>
      <c r="N574" s="283" t="n">
        <f aca="false">IF(AND(OR(E574&lt;&gt;"",F574&lt;&gt;""),AND(ISBLANK(H574),ISBLANK(I574))),1,0)</f>
        <v>0</v>
      </c>
      <c r="O574" s="283" t="n">
        <f aca="false">IF(AND(OR(H574&lt;&gt;"",I574&lt;&gt;""),OR(ISBLANK(E574),ISBLANK(F574))),1,0)</f>
        <v>0</v>
      </c>
      <c r="P574" s="283"/>
      <c r="Q574" s="283"/>
      <c r="R574" s="283"/>
      <c r="S574" s="283"/>
      <c r="T574" s="283"/>
      <c r="U574" s="283"/>
      <c r="V574" s="284"/>
      <c r="W574" s="284"/>
    </row>
    <row r="575" s="43" customFormat="true" ht="15.75" hidden="false" customHeight="false" outlineLevel="0" collapsed="false">
      <c r="A575" s="280"/>
      <c r="B575" s="70"/>
      <c r="C575" s="70"/>
      <c r="D575" s="317" t="n">
        <v>322</v>
      </c>
      <c r="E575" s="322"/>
      <c r="F575" s="319"/>
      <c r="G575" s="319"/>
      <c r="H575" s="320"/>
      <c r="I575" s="320"/>
      <c r="J575" s="298" t="str">
        <f aca="false">IF(AND(L575=1,M575=1),Messages!$A$2,IF(L575=1,Messages!$A$3,IF(N575=1,Messages!$A$5,IF(O575=1,Messages!$A$6,IF(M575=1,Messages!$A$4,"OK")))))</f>
        <v>OK</v>
      </c>
      <c r="K575" s="283" t="str">
        <f aca="false">TEXT(E575,E575)</f>
        <v/>
      </c>
      <c r="L575" s="283" t="str">
        <f aca="false">IF(ISBLANK(E575),"",IF(AND(ISNA(VLOOKUP(E575,'Country &amp; Service Codes'!E:E,1,FALSE())),ISNA(VLOOKUP(K575,'Country &amp; Service Codes'!E:E,1,FALSE()))),1,0))</f>
        <v/>
      </c>
      <c r="M575" s="283" t="str">
        <f aca="false">IF(ISBLANK(F575),"",IF(ISNA(VLOOKUP(UPPER(F575),'Country &amp; Service Codes'!B:B,1,FALSE())),1,0))</f>
        <v/>
      </c>
      <c r="N575" s="283" t="n">
        <f aca="false">IF(AND(OR(E575&lt;&gt;"",F575&lt;&gt;""),AND(ISBLANK(H575),ISBLANK(I575))),1,0)</f>
        <v>0</v>
      </c>
      <c r="O575" s="283" t="n">
        <f aca="false">IF(AND(OR(H575&lt;&gt;"",I575&lt;&gt;""),OR(ISBLANK(E575),ISBLANK(F575))),1,0)</f>
        <v>0</v>
      </c>
      <c r="P575" s="283"/>
      <c r="Q575" s="283"/>
      <c r="R575" s="283"/>
      <c r="S575" s="283"/>
      <c r="T575" s="283"/>
      <c r="U575" s="283"/>
      <c r="V575" s="284"/>
      <c r="W575" s="284"/>
    </row>
    <row r="576" s="43" customFormat="true" ht="15.75" hidden="false" customHeight="false" outlineLevel="0" collapsed="false">
      <c r="A576" s="280"/>
      <c r="B576" s="70"/>
      <c r="C576" s="70"/>
      <c r="D576" s="317" t="n">
        <v>323</v>
      </c>
      <c r="E576" s="322"/>
      <c r="F576" s="319"/>
      <c r="G576" s="319"/>
      <c r="H576" s="320"/>
      <c r="I576" s="320"/>
      <c r="J576" s="298" t="str">
        <f aca="false">IF(AND(L576=1,M576=1),Messages!$A$2,IF(L576=1,Messages!$A$3,IF(N576=1,Messages!$A$5,IF(O576=1,Messages!$A$6,IF(M576=1,Messages!$A$4,"OK")))))</f>
        <v>OK</v>
      </c>
      <c r="K576" s="283" t="str">
        <f aca="false">TEXT(E576,E576)</f>
        <v/>
      </c>
      <c r="L576" s="283" t="str">
        <f aca="false">IF(ISBLANK(E576),"",IF(AND(ISNA(VLOOKUP(E576,'Country &amp; Service Codes'!E:E,1,FALSE())),ISNA(VLOOKUP(K576,'Country &amp; Service Codes'!E:E,1,FALSE()))),1,0))</f>
        <v/>
      </c>
      <c r="M576" s="283" t="str">
        <f aca="false">IF(ISBLANK(F576),"",IF(ISNA(VLOOKUP(UPPER(F576),'Country &amp; Service Codes'!B:B,1,FALSE())),1,0))</f>
        <v/>
      </c>
      <c r="N576" s="283" t="n">
        <f aca="false">IF(AND(OR(E576&lt;&gt;"",F576&lt;&gt;""),AND(ISBLANK(H576),ISBLANK(I576))),1,0)</f>
        <v>0</v>
      </c>
      <c r="O576" s="283" t="n">
        <f aca="false">IF(AND(OR(H576&lt;&gt;"",I576&lt;&gt;""),OR(ISBLANK(E576),ISBLANK(F576))),1,0)</f>
        <v>0</v>
      </c>
      <c r="P576" s="283"/>
      <c r="Q576" s="283"/>
      <c r="R576" s="283"/>
      <c r="S576" s="283"/>
      <c r="T576" s="283"/>
      <c r="U576" s="283"/>
      <c r="V576" s="284"/>
      <c r="W576" s="284"/>
    </row>
    <row r="577" s="43" customFormat="true" ht="15.75" hidden="false" customHeight="false" outlineLevel="0" collapsed="false">
      <c r="A577" s="280"/>
      <c r="B577" s="70"/>
      <c r="C577" s="70"/>
      <c r="D577" s="317" t="n">
        <v>324</v>
      </c>
      <c r="E577" s="322"/>
      <c r="F577" s="319"/>
      <c r="G577" s="319"/>
      <c r="H577" s="320"/>
      <c r="I577" s="320"/>
      <c r="J577" s="298" t="str">
        <f aca="false">IF(AND(L577=1,M577=1),Messages!$A$2,IF(L577=1,Messages!$A$3,IF(N577=1,Messages!$A$5,IF(O577=1,Messages!$A$6,IF(M577=1,Messages!$A$4,"OK")))))</f>
        <v>OK</v>
      </c>
      <c r="K577" s="283" t="str">
        <f aca="false">TEXT(E577,E577)</f>
        <v/>
      </c>
      <c r="L577" s="283" t="str">
        <f aca="false">IF(ISBLANK(E577),"",IF(AND(ISNA(VLOOKUP(E577,'Country &amp; Service Codes'!E:E,1,FALSE())),ISNA(VLOOKUP(K577,'Country &amp; Service Codes'!E:E,1,FALSE()))),1,0))</f>
        <v/>
      </c>
      <c r="M577" s="283" t="str">
        <f aca="false">IF(ISBLANK(F577),"",IF(ISNA(VLOOKUP(UPPER(F577),'Country &amp; Service Codes'!B:B,1,FALSE())),1,0))</f>
        <v/>
      </c>
      <c r="N577" s="283" t="n">
        <f aca="false">IF(AND(OR(E577&lt;&gt;"",F577&lt;&gt;""),AND(ISBLANK(H577),ISBLANK(I577))),1,0)</f>
        <v>0</v>
      </c>
      <c r="O577" s="283" t="n">
        <f aca="false">IF(AND(OR(H577&lt;&gt;"",I577&lt;&gt;""),OR(ISBLANK(E577),ISBLANK(F577))),1,0)</f>
        <v>0</v>
      </c>
      <c r="P577" s="283"/>
      <c r="Q577" s="283"/>
      <c r="R577" s="283"/>
      <c r="S577" s="283"/>
      <c r="T577" s="283"/>
      <c r="U577" s="283"/>
      <c r="V577" s="284"/>
      <c r="W577" s="284"/>
    </row>
    <row r="578" s="43" customFormat="true" ht="15.75" hidden="false" customHeight="false" outlineLevel="0" collapsed="false">
      <c r="A578" s="280"/>
      <c r="B578" s="70"/>
      <c r="C578" s="70"/>
      <c r="D578" s="317" t="n">
        <v>325</v>
      </c>
      <c r="E578" s="322"/>
      <c r="F578" s="319"/>
      <c r="G578" s="319"/>
      <c r="H578" s="320"/>
      <c r="I578" s="320"/>
      <c r="J578" s="298" t="str">
        <f aca="false">IF(AND(L578=1,M578=1),Messages!$A$2,IF(L578=1,Messages!$A$3,IF(N578=1,Messages!$A$5,IF(O578=1,Messages!$A$6,IF(M578=1,Messages!$A$4,"OK")))))</f>
        <v>OK</v>
      </c>
      <c r="K578" s="283" t="str">
        <f aca="false">TEXT(E578,E578)</f>
        <v/>
      </c>
      <c r="L578" s="283" t="str">
        <f aca="false">IF(ISBLANK(E578),"",IF(AND(ISNA(VLOOKUP(E578,'Country &amp; Service Codes'!E:E,1,FALSE())),ISNA(VLOOKUP(K578,'Country &amp; Service Codes'!E:E,1,FALSE()))),1,0))</f>
        <v/>
      </c>
      <c r="M578" s="283" t="str">
        <f aca="false">IF(ISBLANK(F578),"",IF(ISNA(VLOOKUP(UPPER(F578),'Country &amp; Service Codes'!B:B,1,FALSE())),1,0))</f>
        <v/>
      </c>
      <c r="N578" s="283" t="n">
        <f aca="false">IF(AND(OR(E578&lt;&gt;"",F578&lt;&gt;""),AND(ISBLANK(H578),ISBLANK(I578))),1,0)</f>
        <v>0</v>
      </c>
      <c r="O578" s="283" t="n">
        <f aca="false">IF(AND(OR(H578&lt;&gt;"",I578&lt;&gt;""),OR(ISBLANK(E578),ISBLANK(F578))),1,0)</f>
        <v>0</v>
      </c>
      <c r="P578" s="283"/>
      <c r="Q578" s="283"/>
      <c r="R578" s="283"/>
      <c r="S578" s="283"/>
      <c r="T578" s="283"/>
      <c r="U578" s="283"/>
      <c r="V578" s="284"/>
      <c r="W578" s="284"/>
    </row>
    <row r="579" s="43" customFormat="true" ht="15.75" hidden="false" customHeight="false" outlineLevel="0" collapsed="false">
      <c r="A579" s="280"/>
      <c r="B579" s="70"/>
      <c r="C579" s="70"/>
      <c r="D579" s="317" t="n">
        <v>326</v>
      </c>
      <c r="E579" s="322"/>
      <c r="F579" s="319"/>
      <c r="G579" s="319"/>
      <c r="H579" s="320"/>
      <c r="I579" s="320"/>
      <c r="J579" s="298" t="str">
        <f aca="false">IF(AND(L579=1,M579=1),Messages!$A$2,IF(L579=1,Messages!$A$3,IF(N579=1,Messages!$A$5,IF(O579=1,Messages!$A$6,IF(M579=1,Messages!$A$4,"OK")))))</f>
        <v>OK</v>
      </c>
      <c r="K579" s="283" t="str">
        <f aca="false">TEXT(E579,E579)</f>
        <v/>
      </c>
      <c r="L579" s="283" t="str">
        <f aca="false">IF(ISBLANK(E579),"",IF(AND(ISNA(VLOOKUP(E579,'Country &amp; Service Codes'!E:E,1,FALSE())),ISNA(VLOOKUP(K579,'Country &amp; Service Codes'!E:E,1,FALSE()))),1,0))</f>
        <v/>
      </c>
      <c r="M579" s="283" t="str">
        <f aca="false">IF(ISBLANK(F579),"",IF(ISNA(VLOOKUP(UPPER(F579),'Country &amp; Service Codes'!B:B,1,FALSE())),1,0))</f>
        <v/>
      </c>
      <c r="N579" s="283" t="n">
        <f aca="false">IF(AND(OR(E579&lt;&gt;"",F579&lt;&gt;""),AND(ISBLANK(H579),ISBLANK(I579))),1,0)</f>
        <v>0</v>
      </c>
      <c r="O579" s="283" t="n">
        <f aca="false">IF(AND(OR(H579&lt;&gt;"",I579&lt;&gt;""),OR(ISBLANK(E579),ISBLANK(F579))),1,0)</f>
        <v>0</v>
      </c>
      <c r="P579" s="283"/>
      <c r="Q579" s="283"/>
      <c r="R579" s="283"/>
      <c r="S579" s="283"/>
      <c r="T579" s="283"/>
      <c r="U579" s="283"/>
      <c r="V579" s="284"/>
      <c r="W579" s="284"/>
    </row>
    <row r="580" s="43" customFormat="true" ht="15.75" hidden="false" customHeight="false" outlineLevel="0" collapsed="false">
      <c r="A580" s="280"/>
      <c r="B580" s="70"/>
      <c r="C580" s="70"/>
      <c r="D580" s="317" t="n">
        <v>327</v>
      </c>
      <c r="E580" s="322"/>
      <c r="F580" s="319"/>
      <c r="G580" s="319"/>
      <c r="H580" s="320"/>
      <c r="I580" s="320"/>
      <c r="J580" s="298" t="str">
        <f aca="false">IF(AND(L580=1,M580=1),Messages!$A$2,IF(L580=1,Messages!$A$3,IF(N580=1,Messages!$A$5,IF(O580=1,Messages!$A$6,IF(M580=1,Messages!$A$4,"OK")))))</f>
        <v>OK</v>
      </c>
      <c r="K580" s="283" t="str">
        <f aca="false">TEXT(E580,E580)</f>
        <v/>
      </c>
      <c r="L580" s="283" t="str">
        <f aca="false">IF(ISBLANK(E580),"",IF(AND(ISNA(VLOOKUP(E580,'Country &amp; Service Codes'!E:E,1,FALSE())),ISNA(VLOOKUP(K580,'Country &amp; Service Codes'!E:E,1,FALSE()))),1,0))</f>
        <v/>
      </c>
      <c r="M580" s="283" t="str">
        <f aca="false">IF(ISBLANK(F580),"",IF(ISNA(VLOOKUP(UPPER(F580),'Country &amp; Service Codes'!B:B,1,FALSE())),1,0))</f>
        <v/>
      </c>
      <c r="N580" s="283" t="n">
        <f aca="false">IF(AND(OR(E580&lt;&gt;"",F580&lt;&gt;""),AND(ISBLANK(H580),ISBLANK(I580))),1,0)</f>
        <v>0</v>
      </c>
      <c r="O580" s="283" t="n">
        <f aca="false">IF(AND(OR(H580&lt;&gt;"",I580&lt;&gt;""),OR(ISBLANK(E580),ISBLANK(F580))),1,0)</f>
        <v>0</v>
      </c>
      <c r="P580" s="283"/>
      <c r="Q580" s="283"/>
      <c r="R580" s="283"/>
      <c r="S580" s="283"/>
      <c r="T580" s="283"/>
      <c r="U580" s="283"/>
      <c r="V580" s="284"/>
      <c r="W580" s="284"/>
    </row>
    <row r="581" s="43" customFormat="true" ht="15.75" hidden="false" customHeight="false" outlineLevel="0" collapsed="false">
      <c r="A581" s="280"/>
      <c r="B581" s="70"/>
      <c r="C581" s="70"/>
      <c r="D581" s="317" t="n">
        <v>328</v>
      </c>
      <c r="E581" s="322"/>
      <c r="F581" s="319"/>
      <c r="G581" s="319"/>
      <c r="H581" s="320"/>
      <c r="I581" s="320"/>
      <c r="J581" s="298" t="str">
        <f aca="false">IF(AND(L581=1,M581=1),Messages!$A$2,IF(L581=1,Messages!$A$3,IF(N581=1,Messages!$A$5,IF(O581=1,Messages!$A$6,IF(M581=1,Messages!$A$4,"OK")))))</f>
        <v>OK</v>
      </c>
      <c r="K581" s="283" t="str">
        <f aca="false">TEXT(E581,E581)</f>
        <v/>
      </c>
      <c r="L581" s="283" t="str">
        <f aca="false">IF(ISBLANK(E581),"",IF(AND(ISNA(VLOOKUP(E581,'Country &amp; Service Codes'!E:E,1,FALSE())),ISNA(VLOOKUP(K581,'Country &amp; Service Codes'!E:E,1,FALSE()))),1,0))</f>
        <v/>
      </c>
      <c r="M581" s="283" t="str">
        <f aca="false">IF(ISBLANK(F581),"",IF(ISNA(VLOOKUP(UPPER(F581),'Country &amp; Service Codes'!B:B,1,FALSE())),1,0))</f>
        <v/>
      </c>
      <c r="N581" s="283" t="n">
        <f aca="false">IF(AND(OR(E581&lt;&gt;"",F581&lt;&gt;""),AND(ISBLANK(H581),ISBLANK(I581))),1,0)</f>
        <v>0</v>
      </c>
      <c r="O581" s="283" t="n">
        <f aca="false">IF(AND(OR(H581&lt;&gt;"",I581&lt;&gt;""),OR(ISBLANK(E581),ISBLANK(F581))),1,0)</f>
        <v>0</v>
      </c>
      <c r="P581" s="283"/>
      <c r="Q581" s="283"/>
      <c r="R581" s="283"/>
      <c r="S581" s="283"/>
      <c r="T581" s="283"/>
      <c r="U581" s="283"/>
      <c r="V581" s="284"/>
      <c r="W581" s="284"/>
    </row>
    <row r="582" s="43" customFormat="true" ht="15.75" hidden="false" customHeight="false" outlineLevel="0" collapsed="false">
      <c r="A582" s="280"/>
      <c r="B582" s="70"/>
      <c r="C582" s="70"/>
      <c r="D582" s="317" t="n">
        <v>329</v>
      </c>
      <c r="E582" s="322"/>
      <c r="F582" s="319"/>
      <c r="G582" s="319"/>
      <c r="H582" s="320"/>
      <c r="I582" s="320"/>
      <c r="J582" s="298" t="str">
        <f aca="false">IF(AND(L582=1,M582=1),Messages!$A$2,IF(L582=1,Messages!$A$3,IF(N582=1,Messages!$A$5,IF(O582=1,Messages!$A$6,IF(M582=1,Messages!$A$4,"OK")))))</f>
        <v>OK</v>
      </c>
      <c r="K582" s="283" t="str">
        <f aca="false">TEXT(E582,E582)</f>
        <v/>
      </c>
      <c r="L582" s="283" t="str">
        <f aca="false">IF(ISBLANK(E582),"",IF(AND(ISNA(VLOOKUP(E582,'Country &amp; Service Codes'!E:E,1,FALSE())),ISNA(VLOOKUP(K582,'Country &amp; Service Codes'!E:E,1,FALSE()))),1,0))</f>
        <v/>
      </c>
      <c r="M582" s="283" t="str">
        <f aca="false">IF(ISBLANK(F582),"",IF(ISNA(VLOOKUP(UPPER(F582),'Country &amp; Service Codes'!B:B,1,FALSE())),1,0))</f>
        <v/>
      </c>
      <c r="N582" s="283" t="n">
        <f aca="false">IF(AND(OR(E582&lt;&gt;"",F582&lt;&gt;""),AND(ISBLANK(H582),ISBLANK(I582))),1,0)</f>
        <v>0</v>
      </c>
      <c r="O582" s="283" t="n">
        <f aca="false">IF(AND(OR(H582&lt;&gt;"",I582&lt;&gt;""),OR(ISBLANK(E582),ISBLANK(F582))),1,0)</f>
        <v>0</v>
      </c>
      <c r="P582" s="283"/>
      <c r="Q582" s="283"/>
      <c r="R582" s="283"/>
      <c r="S582" s="283"/>
      <c r="T582" s="283"/>
      <c r="U582" s="283"/>
      <c r="V582" s="284"/>
      <c r="W582" s="284"/>
    </row>
    <row r="583" s="43" customFormat="true" ht="15.75" hidden="false" customHeight="false" outlineLevel="0" collapsed="false">
      <c r="A583" s="280"/>
      <c r="B583" s="70"/>
      <c r="C583" s="70"/>
      <c r="D583" s="317" t="n">
        <v>330</v>
      </c>
      <c r="E583" s="322"/>
      <c r="F583" s="319"/>
      <c r="G583" s="319"/>
      <c r="H583" s="320"/>
      <c r="I583" s="320"/>
      <c r="J583" s="298" t="str">
        <f aca="false">IF(AND(L583=1,M583=1),Messages!$A$2,IF(L583=1,Messages!$A$3,IF(N583=1,Messages!$A$5,IF(O583=1,Messages!$A$6,IF(M583=1,Messages!$A$4,"OK")))))</f>
        <v>OK</v>
      </c>
      <c r="K583" s="283" t="str">
        <f aca="false">TEXT(E583,E583)</f>
        <v/>
      </c>
      <c r="L583" s="283" t="str">
        <f aca="false">IF(ISBLANK(E583),"",IF(AND(ISNA(VLOOKUP(E583,'Country &amp; Service Codes'!E:E,1,FALSE())),ISNA(VLOOKUP(K583,'Country &amp; Service Codes'!E:E,1,FALSE()))),1,0))</f>
        <v/>
      </c>
      <c r="M583" s="283" t="str">
        <f aca="false">IF(ISBLANK(F583),"",IF(ISNA(VLOOKUP(UPPER(F583),'Country &amp; Service Codes'!B:B,1,FALSE())),1,0))</f>
        <v/>
      </c>
      <c r="N583" s="283" t="n">
        <f aca="false">IF(AND(OR(E583&lt;&gt;"",F583&lt;&gt;""),AND(ISBLANK(H583),ISBLANK(I583))),1,0)</f>
        <v>0</v>
      </c>
      <c r="O583" s="283" t="n">
        <f aca="false">IF(AND(OR(H583&lt;&gt;"",I583&lt;&gt;""),OR(ISBLANK(E583),ISBLANK(F583))),1,0)</f>
        <v>0</v>
      </c>
      <c r="P583" s="283"/>
      <c r="Q583" s="283"/>
      <c r="R583" s="283"/>
      <c r="S583" s="283"/>
      <c r="T583" s="283"/>
      <c r="U583" s="283"/>
      <c r="V583" s="284"/>
      <c r="W583" s="284"/>
    </row>
    <row r="584" s="43" customFormat="true" ht="15.75" hidden="false" customHeight="false" outlineLevel="0" collapsed="false">
      <c r="A584" s="280"/>
      <c r="B584" s="70"/>
      <c r="C584" s="70"/>
      <c r="D584" s="317" t="n">
        <v>331</v>
      </c>
      <c r="E584" s="322"/>
      <c r="F584" s="319"/>
      <c r="G584" s="319"/>
      <c r="H584" s="320"/>
      <c r="I584" s="320"/>
      <c r="J584" s="298" t="str">
        <f aca="false">IF(AND(L584=1,M584=1),Messages!$A$2,IF(L584=1,Messages!$A$3,IF(N584=1,Messages!$A$5,IF(O584=1,Messages!$A$6,IF(M584=1,Messages!$A$4,"OK")))))</f>
        <v>OK</v>
      </c>
      <c r="K584" s="283" t="str">
        <f aca="false">TEXT(E584,E584)</f>
        <v/>
      </c>
      <c r="L584" s="283" t="str">
        <f aca="false">IF(ISBLANK(E584),"",IF(AND(ISNA(VLOOKUP(E584,'Country &amp; Service Codes'!E:E,1,FALSE())),ISNA(VLOOKUP(K584,'Country &amp; Service Codes'!E:E,1,FALSE()))),1,0))</f>
        <v/>
      </c>
      <c r="M584" s="283" t="str">
        <f aca="false">IF(ISBLANK(F584),"",IF(ISNA(VLOOKUP(UPPER(F584),'Country &amp; Service Codes'!B:B,1,FALSE())),1,0))</f>
        <v/>
      </c>
      <c r="N584" s="283" t="n">
        <f aca="false">IF(AND(OR(E584&lt;&gt;"",F584&lt;&gt;""),AND(ISBLANK(H584),ISBLANK(I584))),1,0)</f>
        <v>0</v>
      </c>
      <c r="O584" s="283" t="n">
        <f aca="false">IF(AND(OR(H584&lt;&gt;"",I584&lt;&gt;""),OR(ISBLANK(E584),ISBLANK(F584))),1,0)</f>
        <v>0</v>
      </c>
      <c r="P584" s="283"/>
      <c r="Q584" s="283"/>
      <c r="R584" s="283"/>
      <c r="S584" s="283"/>
      <c r="T584" s="283"/>
      <c r="U584" s="283"/>
      <c r="V584" s="284"/>
      <c r="W584" s="284"/>
    </row>
    <row r="585" s="43" customFormat="true" ht="15.75" hidden="false" customHeight="false" outlineLevel="0" collapsed="false">
      <c r="A585" s="280"/>
      <c r="B585" s="70"/>
      <c r="C585" s="70"/>
      <c r="D585" s="317" t="n">
        <v>332</v>
      </c>
      <c r="E585" s="322"/>
      <c r="F585" s="319"/>
      <c r="G585" s="319"/>
      <c r="H585" s="320"/>
      <c r="I585" s="320"/>
      <c r="J585" s="298" t="str">
        <f aca="false">IF(AND(L585=1,M585=1),Messages!$A$2,IF(L585=1,Messages!$A$3,IF(N585=1,Messages!$A$5,IF(O585=1,Messages!$A$6,IF(M585=1,Messages!$A$4,"OK")))))</f>
        <v>OK</v>
      </c>
      <c r="K585" s="283" t="str">
        <f aca="false">TEXT(E585,E585)</f>
        <v/>
      </c>
      <c r="L585" s="283" t="str">
        <f aca="false">IF(ISBLANK(E585),"",IF(AND(ISNA(VLOOKUP(E585,'Country &amp; Service Codes'!E:E,1,FALSE())),ISNA(VLOOKUP(K585,'Country &amp; Service Codes'!E:E,1,FALSE()))),1,0))</f>
        <v/>
      </c>
      <c r="M585" s="283" t="str">
        <f aca="false">IF(ISBLANK(F585),"",IF(ISNA(VLOOKUP(UPPER(F585),'Country &amp; Service Codes'!B:B,1,FALSE())),1,0))</f>
        <v/>
      </c>
      <c r="N585" s="283" t="n">
        <f aca="false">IF(AND(OR(E585&lt;&gt;"",F585&lt;&gt;""),AND(ISBLANK(H585),ISBLANK(I585))),1,0)</f>
        <v>0</v>
      </c>
      <c r="O585" s="283" t="n">
        <f aca="false">IF(AND(OR(H585&lt;&gt;"",I585&lt;&gt;""),OR(ISBLANK(E585),ISBLANK(F585))),1,0)</f>
        <v>0</v>
      </c>
      <c r="P585" s="283"/>
      <c r="Q585" s="283"/>
      <c r="R585" s="283"/>
      <c r="S585" s="283"/>
      <c r="T585" s="283"/>
      <c r="U585" s="283"/>
      <c r="V585" s="284"/>
      <c r="W585" s="284"/>
    </row>
    <row r="586" s="43" customFormat="true" ht="15.75" hidden="false" customHeight="false" outlineLevel="0" collapsed="false">
      <c r="A586" s="280"/>
      <c r="B586" s="70"/>
      <c r="C586" s="70"/>
      <c r="D586" s="317" t="n">
        <v>333</v>
      </c>
      <c r="E586" s="322"/>
      <c r="F586" s="319"/>
      <c r="G586" s="319"/>
      <c r="H586" s="320"/>
      <c r="I586" s="320"/>
      <c r="J586" s="298" t="str">
        <f aca="false">IF(AND(L586=1,M586=1),Messages!$A$2,IF(L586=1,Messages!$A$3,IF(N586=1,Messages!$A$5,IF(O586=1,Messages!$A$6,IF(M586=1,Messages!$A$4,"OK")))))</f>
        <v>OK</v>
      </c>
      <c r="K586" s="283" t="str">
        <f aca="false">TEXT(E586,E586)</f>
        <v/>
      </c>
      <c r="L586" s="283" t="str">
        <f aca="false">IF(ISBLANK(E586),"",IF(AND(ISNA(VLOOKUP(E586,'Country &amp; Service Codes'!E:E,1,FALSE())),ISNA(VLOOKUP(K586,'Country &amp; Service Codes'!E:E,1,FALSE()))),1,0))</f>
        <v/>
      </c>
      <c r="M586" s="283" t="str">
        <f aca="false">IF(ISBLANK(F586),"",IF(ISNA(VLOOKUP(UPPER(F586),'Country &amp; Service Codes'!B:B,1,FALSE())),1,0))</f>
        <v/>
      </c>
      <c r="N586" s="283" t="n">
        <f aca="false">IF(AND(OR(E586&lt;&gt;"",F586&lt;&gt;""),AND(ISBLANK(H586),ISBLANK(I586))),1,0)</f>
        <v>0</v>
      </c>
      <c r="O586" s="283" t="n">
        <f aca="false">IF(AND(OR(H586&lt;&gt;"",I586&lt;&gt;""),OR(ISBLANK(E586),ISBLANK(F586))),1,0)</f>
        <v>0</v>
      </c>
      <c r="P586" s="283"/>
      <c r="Q586" s="283"/>
      <c r="R586" s="283"/>
      <c r="S586" s="283"/>
      <c r="T586" s="283"/>
      <c r="U586" s="283"/>
      <c r="V586" s="284"/>
      <c r="W586" s="284"/>
    </row>
    <row r="587" s="43" customFormat="true" ht="15.75" hidden="false" customHeight="false" outlineLevel="0" collapsed="false">
      <c r="A587" s="280"/>
      <c r="B587" s="70"/>
      <c r="C587" s="70"/>
      <c r="D587" s="317" t="n">
        <v>334</v>
      </c>
      <c r="E587" s="322"/>
      <c r="F587" s="319"/>
      <c r="G587" s="319"/>
      <c r="H587" s="320"/>
      <c r="I587" s="320"/>
      <c r="J587" s="298" t="str">
        <f aca="false">IF(AND(L587=1,M587=1),Messages!$A$2,IF(L587=1,Messages!$A$3,IF(N587=1,Messages!$A$5,IF(O587=1,Messages!$A$6,IF(M587=1,Messages!$A$4,"OK")))))</f>
        <v>OK</v>
      </c>
      <c r="K587" s="283" t="str">
        <f aca="false">TEXT(E587,E587)</f>
        <v/>
      </c>
      <c r="L587" s="283" t="str">
        <f aca="false">IF(ISBLANK(E587),"",IF(AND(ISNA(VLOOKUP(E587,'Country &amp; Service Codes'!E:E,1,FALSE())),ISNA(VLOOKUP(K587,'Country &amp; Service Codes'!E:E,1,FALSE()))),1,0))</f>
        <v/>
      </c>
      <c r="M587" s="283" t="str">
        <f aca="false">IF(ISBLANK(F587),"",IF(ISNA(VLOOKUP(UPPER(F587),'Country &amp; Service Codes'!B:B,1,FALSE())),1,0))</f>
        <v/>
      </c>
      <c r="N587" s="283" t="n">
        <f aca="false">IF(AND(OR(E587&lt;&gt;"",F587&lt;&gt;""),AND(ISBLANK(H587),ISBLANK(I587))),1,0)</f>
        <v>0</v>
      </c>
      <c r="O587" s="283" t="n">
        <f aca="false">IF(AND(OR(H587&lt;&gt;"",I587&lt;&gt;""),OR(ISBLANK(E587),ISBLANK(F587))),1,0)</f>
        <v>0</v>
      </c>
      <c r="P587" s="283"/>
      <c r="Q587" s="283"/>
      <c r="R587" s="283"/>
      <c r="S587" s="283"/>
      <c r="T587" s="283"/>
      <c r="U587" s="283"/>
      <c r="V587" s="284"/>
      <c r="W587" s="284"/>
    </row>
    <row r="588" s="43" customFormat="true" ht="15.75" hidden="false" customHeight="false" outlineLevel="0" collapsed="false">
      <c r="A588" s="280"/>
      <c r="B588" s="70"/>
      <c r="C588" s="70"/>
      <c r="D588" s="317" t="n">
        <v>335</v>
      </c>
      <c r="E588" s="322"/>
      <c r="F588" s="319"/>
      <c r="G588" s="319"/>
      <c r="H588" s="320"/>
      <c r="I588" s="320"/>
      <c r="J588" s="298" t="str">
        <f aca="false">IF(AND(L588=1,M588=1),Messages!$A$2,IF(L588=1,Messages!$A$3,IF(N588=1,Messages!$A$5,IF(O588=1,Messages!$A$6,IF(M588=1,Messages!$A$4,"OK")))))</f>
        <v>OK</v>
      </c>
      <c r="K588" s="283" t="str">
        <f aca="false">TEXT(E588,E588)</f>
        <v/>
      </c>
      <c r="L588" s="283" t="str">
        <f aca="false">IF(ISBLANK(E588),"",IF(AND(ISNA(VLOOKUP(E588,'Country &amp; Service Codes'!E:E,1,FALSE())),ISNA(VLOOKUP(K588,'Country &amp; Service Codes'!E:E,1,FALSE()))),1,0))</f>
        <v/>
      </c>
      <c r="M588" s="283" t="str">
        <f aca="false">IF(ISBLANK(F588),"",IF(ISNA(VLOOKUP(UPPER(F588),'Country &amp; Service Codes'!B:B,1,FALSE())),1,0))</f>
        <v/>
      </c>
      <c r="N588" s="283" t="n">
        <f aca="false">IF(AND(OR(E588&lt;&gt;"",F588&lt;&gt;""),AND(ISBLANK(H588),ISBLANK(I588))),1,0)</f>
        <v>0</v>
      </c>
      <c r="O588" s="283" t="n">
        <f aca="false">IF(AND(OR(H588&lt;&gt;"",I588&lt;&gt;""),OR(ISBLANK(E588),ISBLANK(F588))),1,0)</f>
        <v>0</v>
      </c>
      <c r="P588" s="283"/>
      <c r="Q588" s="283"/>
      <c r="R588" s="283"/>
      <c r="S588" s="283"/>
      <c r="T588" s="283"/>
      <c r="U588" s="283"/>
      <c r="V588" s="284"/>
      <c r="W588" s="284"/>
    </row>
    <row r="589" s="43" customFormat="true" ht="15.75" hidden="false" customHeight="false" outlineLevel="0" collapsed="false">
      <c r="A589" s="280"/>
      <c r="B589" s="70"/>
      <c r="C589" s="70"/>
      <c r="D589" s="317" t="n">
        <v>336</v>
      </c>
      <c r="E589" s="322"/>
      <c r="F589" s="319"/>
      <c r="G589" s="319"/>
      <c r="H589" s="320"/>
      <c r="I589" s="320"/>
      <c r="J589" s="298" t="str">
        <f aca="false">IF(AND(L589=1,M589=1),Messages!$A$2,IF(L589=1,Messages!$A$3,IF(N589=1,Messages!$A$5,IF(O589=1,Messages!$A$6,IF(M589=1,Messages!$A$4,"OK")))))</f>
        <v>OK</v>
      </c>
      <c r="K589" s="283" t="str">
        <f aca="false">TEXT(E589,E589)</f>
        <v/>
      </c>
      <c r="L589" s="283" t="str">
        <f aca="false">IF(ISBLANK(E589),"",IF(AND(ISNA(VLOOKUP(E589,'Country &amp; Service Codes'!E:E,1,FALSE())),ISNA(VLOOKUP(K589,'Country &amp; Service Codes'!E:E,1,FALSE()))),1,0))</f>
        <v/>
      </c>
      <c r="M589" s="283" t="str">
        <f aca="false">IF(ISBLANK(F589),"",IF(ISNA(VLOOKUP(UPPER(F589),'Country &amp; Service Codes'!B:B,1,FALSE())),1,0))</f>
        <v/>
      </c>
      <c r="N589" s="283" t="n">
        <f aca="false">IF(AND(OR(E589&lt;&gt;"",F589&lt;&gt;""),AND(ISBLANK(H589),ISBLANK(I589))),1,0)</f>
        <v>0</v>
      </c>
      <c r="O589" s="283" t="n">
        <f aca="false">IF(AND(OR(H589&lt;&gt;"",I589&lt;&gt;""),OR(ISBLANK(E589),ISBLANK(F589))),1,0)</f>
        <v>0</v>
      </c>
      <c r="P589" s="283"/>
      <c r="Q589" s="283"/>
      <c r="R589" s="283"/>
      <c r="S589" s="283"/>
      <c r="T589" s="283"/>
      <c r="U589" s="283"/>
      <c r="V589" s="284"/>
      <c r="W589" s="284"/>
    </row>
    <row r="590" s="43" customFormat="true" ht="15.75" hidden="false" customHeight="false" outlineLevel="0" collapsed="false">
      <c r="A590" s="280"/>
      <c r="B590" s="70"/>
      <c r="C590" s="70"/>
      <c r="D590" s="317" t="n">
        <v>337</v>
      </c>
      <c r="E590" s="322"/>
      <c r="F590" s="319"/>
      <c r="G590" s="319"/>
      <c r="H590" s="320"/>
      <c r="I590" s="320"/>
      <c r="J590" s="298" t="str">
        <f aca="false">IF(AND(L590=1,M590=1),Messages!$A$2,IF(L590=1,Messages!$A$3,IF(N590=1,Messages!$A$5,IF(O590=1,Messages!$A$6,IF(M590=1,Messages!$A$4,"OK")))))</f>
        <v>OK</v>
      </c>
      <c r="K590" s="283" t="str">
        <f aca="false">TEXT(E590,E590)</f>
        <v/>
      </c>
      <c r="L590" s="283" t="str">
        <f aca="false">IF(ISBLANK(E590),"",IF(AND(ISNA(VLOOKUP(E590,'Country &amp; Service Codes'!E:E,1,FALSE())),ISNA(VLOOKUP(K590,'Country &amp; Service Codes'!E:E,1,FALSE()))),1,0))</f>
        <v/>
      </c>
      <c r="M590" s="283" t="str">
        <f aca="false">IF(ISBLANK(F590),"",IF(ISNA(VLOOKUP(UPPER(F590),'Country &amp; Service Codes'!B:B,1,FALSE())),1,0))</f>
        <v/>
      </c>
      <c r="N590" s="283" t="n">
        <f aca="false">IF(AND(OR(E590&lt;&gt;"",F590&lt;&gt;""),AND(ISBLANK(H590),ISBLANK(I590))),1,0)</f>
        <v>0</v>
      </c>
      <c r="O590" s="283" t="n">
        <f aca="false">IF(AND(OR(H590&lt;&gt;"",I590&lt;&gt;""),OR(ISBLANK(E590),ISBLANK(F590))),1,0)</f>
        <v>0</v>
      </c>
      <c r="P590" s="283"/>
      <c r="Q590" s="283"/>
      <c r="R590" s="283"/>
      <c r="S590" s="283"/>
      <c r="T590" s="283"/>
      <c r="U590" s="283"/>
      <c r="V590" s="284"/>
      <c r="W590" s="284"/>
    </row>
    <row r="591" s="43" customFormat="true" ht="15.75" hidden="false" customHeight="false" outlineLevel="0" collapsed="false">
      <c r="A591" s="280"/>
      <c r="B591" s="70"/>
      <c r="C591" s="70"/>
      <c r="D591" s="317" t="n">
        <v>338</v>
      </c>
      <c r="E591" s="322"/>
      <c r="F591" s="319"/>
      <c r="G591" s="319"/>
      <c r="H591" s="320"/>
      <c r="I591" s="320"/>
      <c r="J591" s="298" t="str">
        <f aca="false">IF(AND(L591=1,M591=1),Messages!$A$2,IF(L591=1,Messages!$A$3,IF(N591=1,Messages!$A$5,IF(O591=1,Messages!$A$6,IF(M591=1,Messages!$A$4,"OK")))))</f>
        <v>OK</v>
      </c>
      <c r="K591" s="283" t="str">
        <f aca="false">TEXT(E591,E591)</f>
        <v/>
      </c>
      <c r="L591" s="283" t="str">
        <f aca="false">IF(ISBLANK(E591),"",IF(AND(ISNA(VLOOKUP(E591,'Country &amp; Service Codes'!E:E,1,FALSE())),ISNA(VLOOKUP(K591,'Country &amp; Service Codes'!E:E,1,FALSE()))),1,0))</f>
        <v/>
      </c>
      <c r="M591" s="283" t="str">
        <f aca="false">IF(ISBLANK(F591),"",IF(ISNA(VLOOKUP(UPPER(F591),'Country &amp; Service Codes'!B:B,1,FALSE())),1,0))</f>
        <v/>
      </c>
      <c r="N591" s="283" t="n">
        <f aca="false">IF(AND(OR(E591&lt;&gt;"",F591&lt;&gt;""),AND(ISBLANK(H591),ISBLANK(I591))),1,0)</f>
        <v>0</v>
      </c>
      <c r="O591" s="283" t="n">
        <f aca="false">IF(AND(OR(H591&lt;&gt;"",I591&lt;&gt;""),OR(ISBLANK(E591),ISBLANK(F591))),1,0)</f>
        <v>0</v>
      </c>
      <c r="P591" s="283"/>
      <c r="Q591" s="283"/>
      <c r="R591" s="283"/>
      <c r="S591" s="283"/>
      <c r="T591" s="283"/>
      <c r="U591" s="283"/>
      <c r="V591" s="284"/>
      <c r="W591" s="284"/>
    </row>
    <row r="592" s="43" customFormat="true" ht="15.75" hidden="false" customHeight="false" outlineLevel="0" collapsed="false">
      <c r="A592" s="280"/>
      <c r="B592" s="70"/>
      <c r="C592" s="70"/>
      <c r="D592" s="317" t="n">
        <v>339</v>
      </c>
      <c r="E592" s="322"/>
      <c r="F592" s="319"/>
      <c r="G592" s="319"/>
      <c r="H592" s="320"/>
      <c r="I592" s="320"/>
      <c r="J592" s="298" t="str">
        <f aca="false">IF(AND(L592=1,M592=1),Messages!$A$2,IF(L592=1,Messages!$A$3,IF(N592=1,Messages!$A$5,IF(O592=1,Messages!$A$6,IF(M592=1,Messages!$A$4,"OK")))))</f>
        <v>OK</v>
      </c>
      <c r="K592" s="283" t="str">
        <f aca="false">TEXT(E592,E592)</f>
        <v/>
      </c>
      <c r="L592" s="283" t="str">
        <f aca="false">IF(ISBLANK(E592),"",IF(AND(ISNA(VLOOKUP(E592,'Country &amp; Service Codes'!E:E,1,FALSE())),ISNA(VLOOKUP(K592,'Country &amp; Service Codes'!E:E,1,FALSE()))),1,0))</f>
        <v/>
      </c>
      <c r="M592" s="283" t="str">
        <f aca="false">IF(ISBLANK(F592),"",IF(ISNA(VLOOKUP(UPPER(F592),'Country &amp; Service Codes'!B:B,1,FALSE())),1,0))</f>
        <v/>
      </c>
      <c r="N592" s="283" t="n">
        <f aca="false">IF(AND(OR(E592&lt;&gt;"",F592&lt;&gt;""),AND(ISBLANK(H592),ISBLANK(I592))),1,0)</f>
        <v>0</v>
      </c>
      <c r="O592" s="283" t="n">
        <f aca="false">IF(AND(OR(H592&lt;&gt;"",I592&lt;&gt;""),OR(ISBLANK(E592),ISBLANK(F592))),1,0)</f>
        <v>0</v>
      </c>
      <c r="P592" s="283"/>
      <c r="Q592" s="283"/>
      <c r="R592" s="283"/>
      <c r="S592" s="283"/>
      <c r="T592" s="283"/>
      <c r="U592" s="283"/>
      <c r="V592" s="284"/>
      <c r="W592" s="284"/>
    </row>
    <row r="593" s="43" customFormat="true" ht="15.75" hidden="false" customHeight="false" outlineLevel="0" collapsed="false">
      <c r="A593" s="280"/>
      <c r="B593" s="70"/>
      <c r="C593" s="70"/>
      <c r="D593" s="317" t="n">
        <v>340</v>
      </c>
      <c r="E593" s="322"/>
      <c r="F593" s="319"/>
      <c r="G593" s="319"/>
      <c r="H593" s="320"/>
      <c r="I593" s="320"/>
      <c r="J593" s="298" t="str">
        <f aca="false">IF(AND(L593=1,M593=1),Messages!$A$2,IF(L593=1,Messages!$A$3,IF(N593=1,Messages!$A$5,IF(O593=1,Messages!$A$6,IF(M593=1,Messages!$A$4,"OK")))))</f>
        <v>OK</v>
      </c>
      <c r="K593" s="283" t="str">
        <f aca="false">TEXT(E593,E593)</f>
        <v/>
      </c>
      <c r="L593" s="283" t="str">
        <f aca="false">IF(ISBLANK(E593),"",IF(AND(ISNA(VLOOKUP(E593,'Country &amp; Service Codes'!E:E,1,FALSE())),ISNA(VLOOKUP(K593,'Country &amp; Service Codes'!E:E,1,FALSE()))),1,0))</f>
        <v/>
      </c>
      <c r="M593" s="283" t="str">
        <f aca="false">IF(ISBLANK(F593),"",IF(ISNA(VLOOKUP(UPPER(F593),'Country &amp; Service Codes'!B:B,1,FALSE())),1,0))</f>
        <v/>
      </c>
      <c r="N593" s="283" t="n">
        <f aca="false">IF(AND(OR(E593&lt;&gt;"",F593&lt;&gt;""),AND(ISBLANK(H593),ISBLANK(I593))),1,0)</f>
        <v>0</v>
      </c>
      <c r="O593" s="283" t="n">
        <f aca="false">IF(AND(OR(H593&lt;&gt;"",I593&lt;&gt;""),OR(ISBLANK(E593),ISBLANK(F593))),1,0)</f>
        <v>0</v>
      </c>
      <c r="P593" s="283"/>
      <c r="Q593" s="283"/>
      <c r="R593" s="283"/>
      <c r="S593" s="283"/>
      <c r="T593" s="283"/>
      <c r="U593" s="283"/>
      <c r="V593" s="284"/>
      <c r="W593" s="284"/>
    </row>
    <row r="594" s="43" customFormat="true" ht="15.75" hidden="false" customHeight="false" outlineLevel="0" collapsed="false">
      <c r="A594" s="280"/>
      <c r="B594" s="70"/>
      <c r="C594" s="70"/>
      <c r="D594" s="317" t="n">
        <v>341</v>
      </c>
      <c r="E594" s="322"/>
      <c r="F594" s="319"/>
      <c r="G594" s="319"/>
      <c r="H594" s="320"/>
      <c r="I594" s="320"/>
      <c r="J594" s="298" t="str">
        <f aca="false">IF(AND(L594=1,M594=1),Messages!$A$2,IF(L594=1,Messages!$A$3,IF(N594=1,Messages!$A$5,IF(O594=1,Messages!$A$6,IF(M594=1,Messages!$A$4,"OK")))))</f>
        <v>OK</v>
      </c>
      <c r="K594" s="283" t="str">
        <f aca="false">TEXT(E594,E594)</f>
        <v/>
      </c>
      <c r="L594" s="283" t="str">
        <f aca="false">IF(ISBLANK(E594),"",IF(AND(ISNA(VLOOKUP(E594,'Country &amp; Service Codes'!E:E,1,FALSE())),ISNA(VLOOKUP(K594,'Country &amp; Service Codes'!E:E,1,FALSE()))),1,0))</f>
        <v/>
      </c>
      <c r="M594" s="283" t="str">
        <f aca="false">IF(ISBLANK(F594),"",IF(ISNA(VLOOKUP(UPPER(F594),'Country &amp; Service Codes'!B:B,1,FALSE())),1,0))</f>
        <v/>
      </c>
      <c r="N594" s="283" t="n">
        <f aca="false">IF(AND(OR(E594&lt;&gt;"",F594&lt;&gt;""),AND(ISBLANK(H594),ISBLANK(I594))),1,0)</f>
        <v>0</v>
      </c>
      <c r="O594" s="283" t="n">
        <f aca="false">IF(AND(OR(H594&lt;&gt;"",I594&lt;&gt;""),OR(ISBLANK(E594),ISBLANK(F594))),1,0)</f>
        <v>0</v>
      </c>
      <c r="P594" s="283"/>
      <c r="Q594" s="283"/>
      <c r="R594" s="283"/>
      <c r="S594" s="283"/>
      <c r="T594" s="283"/>
      <c r="U594" s="283"/>
      <c r="V594" s="284"/>
      <c r="W594" s="284"/>
    </row>
    <row r="595" s="43" customFormat="true" ht="15.75" hidden="false" customHeight="false" outlineLevel="0" collapsed="false">
      <c r="A595" s="280"/>
      <c r="B595" s="70"/>
      <c r="C595" s="70"/>
      <c r="D595" s="317" t="n">
        <v>342</v>
      </c>
      <c r="E595" s="322"/>
      <c r="F595" s="319"/>
      <c r="G595" s="319"/>
      <c r="H595" s="320"/>
      <c r="I595" s="320"/>
      <c r="J595" s="298" t="str">
        <f aca="false">IF(AND(L595=1,M595=1),Messages!$A$2,IF(L595=1,Messages!$A$3,IF(N595=1,Messages!$A$5,IF(O595=1,Messages!$A$6,IF(M595=1,Messages!$A$4,"OK")))))</f>
        <v>OK</v>
      </c>
      <c r="K595" s="283" t="str">
        <f aca="false">TEXT(E595,E595)</f>
        <v/>
      </c>
      <c r="L595" s="283" t="str">
        <f aca="false">IF(ISBLANK(E595),"",IF(AND(ISNA(VLOOKUP(E595,'Country &amp; Service Codes'!E:E,1,FALSE())),ISNA(VLOOKUP(K595,'Country &amp; Service Codes'!E:E,1,FALSE()))),1,0))</f>
        <v/>
      </c>
      <c r="M595" s="283" t="str">
        <f aca="false">IF(ISBLANK(F595),"",IF(ISNA(VLOOKUP(UPPER(F595),'Country &amp; Service Codes'!B:B,1,FALSE())),1,0))</f>
        <v/>
      </c>
      <c r="N595" s="283" t="n">
        <f aca="false">IF(AND(OR(E595&lt;&gt;"",F595&lt;&gt;""),AND(ISBLANK(H595),ISBLANK(I595))),1,0)</f>
        <v>0</v>
      </c>
      <c r="O595" s="283" t="n">
        <f aca="false">IF(AND(OR(H595&lt;&gt;"",I595&lt;&gt;""),OR(ISBLANK(E595),ISBLANK(F595))),1,0)</f>
        <v>0</v>
      </c>
      <c r="P595" s="283"/>
      <c r="Q595" s="283"/>
      <c r="R595" s="283"/>
      <c r="S595" s="283"/>
      <c r="T595" s="283"/>
      <c r="U595" s="283"/>
      <c r="V595" s="284"/>
      <c r="W595" s="284"/>
    </row>
    <row r="596" s="43" customFormat="true" ht="15.75" hidden="false" customHeight="false" outlineLevel="0" collapsed="false">
      <c r="A596" s="280"/>
      <c r="B596" s="70"/>
      <c r="C596" s="70"/>
      <c r="D596" s="317" t="n">
        <v>343</v>
      </c>
      <c r="E596" s="322"/>
      <c r="F596" s="319"/>
      <c r="G596" s="319"/>
      <c r="H596" s="320"/>
      <c r="I596" s="320"/>
      <c r="J596" s="298" t="str">
        <f aca="false">IF(AND(L596=1,M596=1),Messages!$A$2,IF(L596=1,Messages!$A$3,IF(N596=1,Messages!$A$5,IF(O596=1,Messages!$A$6,IF(M596=1,Messages!$A$4,"OK")))))</f>
        <v>OK</v>
      </c>
      <c r="K596" s="283" t="str">
        <f aca="false">TEXT(E596,E596)</f>
        <v/>
      </c>
      <c r="L596" s="283" t="str">
        <f aca="false">IF(ISBLANK(E596),"",IF(AND(ISNA(VLOOKUP(E596,'Country &amp; Service Codes'!E:E,1,FALSE())),ISNA(VLOOKUP(K596,'Country &amp; Service Codes'!E:E,1,FALSE()))),1,0))</f>
        <v/>
      </c>
      <c r="M596" s="283" t="str">
        <f aca="false">IF(ISBLANK(F596),"",IF(ISNA(VLOOKUP(UPPER(F596),'Country &amp; Service Codes'!B:B,1,FALSE())),1,0))</f>
        <v/>
      </c>
      <c r="N596" s="283" t="n">
        <f aca="false">IF(AND(OR(E596&lt;&gt;"",F596&lt;&gt;""),AND(ISBLANK(H596),ISBLANK(I596))),1,0)</f>
        <v>0</v>
      </c>
      <c r="O596" s="283" t="n">
        <f aca="false">IF(AND(OR(H596&lt;&gt;"",I596&lt;&gt;""),OR(ISBLANK(E596),ISBLANK(F596))),1,0)</f>
        <v>0</v>
      </c>
      <c r="P596" s="283"/>
      <c r="Q596" s="283"/>
      <c r="R596" s="283"/>
      <c r="S596" s="283"/>
      <c r="T596" s="283"/>
      <c r="U596" s="283"/>
      <c r="V596" s="284"/>
      <c r="W596" s="284"/>
    </row>
    <row r="597" s="43" customFormat="true" ht="15.75" hidden="false" customHeight="false" outlineLevel="0" collapsed="false">
      <c r="A597" s="280"/>
      <c r="B597" s="70"/>
      <c r="C597" s="70"/>
      <c r="D597" s="317" t="n">
        <v>344</v>
      </c>
      <c r="E597" s="322"/>
      <c r="F597" s="319"/>
      <c r="G597" s="319"/>
      <c r="H597" s="320"/>
      <c r="I597" s="320"/>
      <c r="J597" s="298" t="str">
        <f aca="false">IF(AND(L597=1,M597=1),Messages!$A$2,IF(L597=1,Messages!$A$3,IF(N597=1,Messages!$A$5,IF(O597=1,Messages!$A$6,IF(M597=1,Messages!$A$4,"OK")))))</f>
        <v>OK</v>
      </c>
      <c r="K597" s="283" t="str">
        <f aca="false">TEXT(E597,E597)</f>
        <v/>
      </c>
      <c r="L597" s="283" t="str">
        <f aca="false">IF(ISBLANK(E597),"",IF(AND(ISNA(VLOOKUP(E597,'Country &amp; Service Codes'!E:E,1,FALSE())),ISNA(VLOOKUP(K597,'Country &amp; Service Codes'!E:E,1,FALSE()))),1,0))</f>
        <v/>
      </c>
      <c r="M597" s="283" t="str">
        <f aca="false">IF(ISBLANK(F597),"",IF(ISNA(VLOOKUP(UPPER(F597),'Country &amp; Service Codes'!B:B,1,FALSE())),1,0))</f>
        <v/>
      </c>
      <c r="N597" s="283" t="n">
        <f aca="false">IF(AND(OR(E597&lt;&gt;"",F597&lt;&gt;""),AND(ISBLANK(H597),ISBLANK(I597))),1,0)</f>
        <v>0</v>
      </c>
      <c r="O597" s="283" t="n">
        <f aca="false">IF(AND(OR(H597&lt;&gt;"",I597&lt;&gt;""),OR(ISBLANK(E597),ISBLANK(F597))),1,0)</f>
        <v>0</v>
      </c>
      <c r="P597" s="283"/>
      <c r="Q597" s="283"/>
      <c r="R597" s="283"/>
      <c r="S597" s="283"/>
      <c r="T597" s="283"/>
      <c r="U597" s="283"/>
      <c r="V597" s="284"/>
      <c r="W597" s="284"/>
    </row>
    <row r="598" s="43" customFormat="true" ht="15.75" hidden="false" customHeight="false" outlineLevel="0" collapsed="false">
      <c r="A598" s="280"/>
      <c r="B598" s="70"/>
      <c r="C598" s="70"/>
      <c r="D598" s="317" t="n">
        <v>345</v>
      </c>
      <c r="E598" s="322"/>
      <c r="F598" s="319"/>
      <c r="G598" s="319"/>
      <c r="H598" s="320"/>
      <c r="I598" s="320"/>
      <c r="J598" s="298" t="str">
        <f aca="false">IF(AND(L598=1,M598=1),Messages!$A$2,IF(L598=1,Messages!$A$3,IF(N598=1,Messages!$A$5,IF(O598=1,Messages!$A$6,IF(M598=1,Messages!$A$4,"OK")))))</f>
        <v>OK</v>
      </c>
      <c r="K598" s="283" t="str">
        <f aca="false">TEXT(E598,E598)</f>
        <v/>
      </c>
      <c r="L598" s="283" t="str">
        <f aca="false">IF(ISBLANK(E598),"",IF(AND(ISNA(VLOOKUP(E598,'Country &amp; Service Codes'!E:E,1,FALSE())),ISNA(VLOOKUP(K598,'Country &amp; Service Codes'!E:E,1,FALSE()))),1,0))</f>
        <v/>
      </c>
      <c r="M598" s="283" t="str">
        <f aca="false">IF(ISBLANK(F598),"",IF(ISNA(VLOOKUP(UPPER(F598),'Country &amp; Service Codes'!B:B,1,FALSE())),1,0))</f>
        <v/>
      </c>
      <c r="N598" s="283" t="n">
        <f aca="false">IF(AND(OR(E598&lt;&gt;"",F598&lt;&gt;""),AND(ISBLANK(H598),ISBLANK(I598))),1,0)</f>
        <v>0</v>
      </c>
      <c r="O598" s="283" t="n">
        <f aca="false">IF(AND(OR(H598&lt;&gt;"",I598&lt;&gt;""),OR(ISBLANK(E598),ISBLANK(F598))),1,0)</f>
        <v>0</v>
      </c>
      <c r="P598" s="283"/>
      <c r="Q598" s="283"/>
      <c r="R598" s="283"/>
      <c r="S598" s="283"/>
      <c r="T598" s="283"/>
      <c r="U598" s="283"/>
      <c r="V598" s="284"/>
      <c r="W598" s="284"/>
    </row>
    <row r="599" s="43" customFormat="true" ht="15.75" hidden="false" customHeight="false" outlineLevel="0" collapsed="false">
      <c r="A599" s="280"/>
      <c r="B599" s="70"/>
      <c r="C599" s="70"/>
      <c r="D599" s="317" t="n">
        <v>346</v>
      </c>
      <c r="E599" s="322"/>
      <c r="F599" s="319"/>
      <c r="G599" s="319"/>
      <c r="H599" s="320"/>
      <c r="I599" s="320"/>
      <c r="J599" s="298" t="str">
        <f aca="false">IF(AND(L599=1,M599=1),Messages!$A$2,IF(L599=1,Messages!$A$3,IF(N599=1,Messages!$A$5,IF(O599=1,Messages!$A$6,IF(M599=1,Messages!$A$4,"OK")))))</f>
        <v>OK</v>
      </c>
      <c r="K599" s="283" t="str">
        <f aca="false">TEXT(E599,E599)</f>
        <v/>
      </c>
      <c r="L599" s="283" t="str">
        <f aca="false">IF(ISBLANK(E599),"",IF(AND(ISNA(VLOOKUP(E599,'Country &amp; Service Codes'!E:E,1,FALSE())),ISNA(VLOOKUP(K599,'Country &amp; Service Codes'!E:E,1,FALSE()))),1,0))</f>
        <v/>
      </c>
      <c r="M599" s="283" t="str">
        <f aca="false">IF(ISBLANK(F599),"",IF(ISNA(VLOOKUP(UPPER(F599),'Country &amp; Service Codes'!B:B,1,FALSE())),1,0))</f>
        <v/>
      </c>
      <c r="N599" s="283" t="n">
        <f aca="false">IF(AND(OR(E599&lt;&gt;"",F599&lt;&gt;""),AND(ISBLANK(H599),ISBLANK(I599))),1,0)</f>
        <v>0</v>
      </c>
      <c r="O599" s="283" t="n">
        <f aca="false">IF(AND(OR(H599&lt;&gt;"",I599&lt;&gt;""),OR(ISBLANK(E599),ISBLANK(F599))),1,0)</f>
        <v>0</v>
      </c>
      <c r="P599" s="283"/>
      <c r="Q599" s="283"/>
      <c r="R599" s="283"/>
      <c r="S599" s="283"/>
      <c r="T599" s="283"/>
      <c r="U599" s="283"/>
      <c r="V599" s="284"/>
      <c r="W599" s="284"/>
    </row>
    <row r="600" s="43" customFormat="true" ht="15.75" hidden="false" customHeight="false" outlineLevel="0" collapsed="false">
      <c r="A600" s="280"/>
      <c r="B600" s="70"/>
      <c r="C600" s="70"/>
      <c r="D600" s="317" t="n">
        <v>347</v>
      </c>
      <c r="E600" s="322"/>
      <c r="F600" s="319"/>
      <c r="G600" s="319"/>
      <c r="H600" s="320"/>
      <c r="I600" s="320"/>
      <c r="J600" s="298" t="str">
        <f aca="false">IF(AND(L600=1,M600=1),Messages!$A$2,IF(L600=1,Messages!$A$3,IF(N600=1,Messages!$A$5,IF(O600=1,Messages!$A$6,IF(M600=1,Messages!$A$4,"OK")))))</f>
        <v>OK</v>
      </c>
      <c r="K600" s="283" t="str">
        <f aca="false">TEXT(E600,E600)</f>
        <v/>
      </c>
      <c r="L600" s="283" t="str">
        <f aca="false">IF(ISBLANK(E600),"",IF(AND(ISNA(VLOOKUP(E600,'Country &amp; Service Codes'!E:E,1,FALSE())),ISNA(VLOOKUP(K600,'Country &amp; Service Codes'!E:E,1,FALSE()))),1,0))</f>
        <v/>
      </c>
      <c r="M600" s="283" t="str">
        <f aca="false">IF(ISBLANK(F600),"",IF(ISNA(VLOOKUP(UPPER(F600),'Country &amp; Service Codes'!B:B,1,FALSE())),1,0))</f>
        <v/>
      </c>
      <c r="N600" s="283" t="n">
        <f aca="false">IF(AND(OR(E600&lt;&gt;"",F600&lt;&gt;""),AND(ISBLANK(H600),ISBLANK(I600))),1,0)</f>
        <v>0</v>
      </c>
      <c r="O600" s="283" t="n">
        <f aca="false">IF(AND(OR(H600&lt;&gt;"",I600&lt;&gt;""),OR(ISBLANK(E600),ISBLANK(F600))),1,0)</f>
        <v>0</v>
      </c>
      <c r="P600" s="283"/>
      <c r="Q600" s="283"/>
      <c r="R600" s="283"/>
      <c r="S600" s="283"/>
      <c r="T600" s="283"/>
      <c r="U600" s="283"/>
      <c r="V600" s="284"/>
      <c r="W600" s="284"/>
    </row>
    <row r="601" s="43" customFormat="true" ht="15.75" hidden="false" customHeight="false" outlineLevel="0" collapsed="false">
      <c r="A601" s="280"/>
      <c r="B601" s="70"/>
      <c r="C601" s="70"/>
      <c r="D601" s="317" t="n">
        <v>348</v>
      </c>
      <c r="E601" s="322"/>
      <c r="F601" s="319"/>
      <c r="G601" s="319"/>
      <c r="H601" s="320"/>
      <c r="I601" s="320"/>
      <c r="J601" s="298" t="str">
        <f aca="false">IF(AND(L601=1,M601=1),Messages!$A$2,IF(L601=1,Messages!$A$3,IF(N601=1,Messages!$A$5,IF(O601=1,Messages!$A$6,IF(M601=1,Messages!$A$4,"OK")))))</f>
        <v>OK</v>
      </c>
      <c r="K601" s="283" t="str">
        <f aca="false">TEXT(E601,E601)</f>
        <v/>
      </c>
      <c r="L601" s="283" t="str">
        <f aca="false">IF(ISBLANK(E601),"",IF(AND(ISNA(VLOOKUP(E601,'Country &amp; Service Codes'!E:E,1,FALSE())),ISNA(VLOOKUP(K601,'Country &amp; Service Codes'!E:E,1,FALSE()))),1,0))</f>
        <v/>
      </c>
      <c r="M601" s="283" t="str">
        <f aca="false">IF(ISBLANK(F601),"",IF(ISNA(VLOOKUP(UPPER(F601),'Country &amp; Service Codes'!B:B,1,FALSE())),1,0))</f>
        <v/>
      </c>
      <c r="N601" s="283" t="n">
        <f aca="false">IF(AND(OR(E601&lt;&gt;"",F601&lt;&gt;""),AND(ISBLANK(H601),ISBLANK(I601))),1,0)</f>
        <v>0</v>
      </c>
      <c r="O601" s="283" t="n">
        <f aca="false">IF(AND(OR(H601&lt;&gt;"",I601&lt;&gt;""),OR(ISBLANK(E601),ISBLANK(F601))),1,0)</f>
        <v>0</v>
      </c>
      <c r="P601" s="283"/>
      <c r="Q601" s="283"/>
      <c r="R601" s="283"/>
      <c r="S601" s="283"/>
      <c r="T601" s="283"/>
      <c r="U601" s="283"/>
      <c r="V601" s="284"/>
      <c r="W601" s="284"/>
    </row>
    <row r="602" s="43" customFormat="true" ht="15.75" hidden="false" customHeight="false" outlineLevel="0" collapsed="false">
      <c r="A602" s="280"/>
      <c r="B602" s="70"/>
      <c r="C602" s="70"/>
      <c r="D602" s="317" t="n">
        <v>349</v>
      </c>
      <c r="E602" s="322"/>
      <c r="F602" s="319"/>
      <c r="G602" s="319"/>
      <c r="H602" s="320"/>
      <c r="I602" s="320"/>
      <c r="J602" s="298" t="str">
        <f aca="false">IF(AND(L602=1,M602=1),Messages!$A$2,IF(L602=1,Messages!$A$3,IF(N602=1,Messages!$A$5,IF(O602=1,Messages!$A$6,IF(M602=1,Messages!$A$4,"OK")))))</f>
        <v>OK</v>
      </c>
      <c r="K602" s="283" t="str">
        <f aca="false">TEXT(E602,E602)</f>
        <v/>
      </c>
      <c r="L602" s="283" t="str">
        <f aca="false">IF(ISBLANK(E602),"",IF(AND(ISNA(VLOOKUP(E602,'Country &amp; Service Codes'!E:E,1,FALSE())),ISNA(VLOOKUP(K602,'Country &amp; Service Codes'!E:E,1,FALSE()))),1,0))</f>
        <v/>
      </c>
      <c r="M602" s="283" t="str">
        <f aca="false">IF(ISBLANK(F602),"",IF(ISNA(VLOOKUP(UPPER(F602),'Country &amp; Service Codes'!B:B,1,FALSE())),1,0))</f>
        <v/>
      </c>
      <c r="N602" s="283" t="n">
        <f aca="false">IF(AND(OR(E602&lt;&gt;"",F602&lt;&gt;""),AND(ISBLANK(H602),ISBLANK(I602))),1,0)</f>
        <v>0</v>
      </c>
      <c r="O602" s="283" t="n">
        <f aca="false">IF(AND(OR(H602&lt;&gt;"",I602&lt;&gt;""),OR(ISBLANK(E602),ISBLANK(F602))),1,0)</f>
        <v>0</v>
      </c>
      <c r="P602" s="283"/>
      <c r="Q602" s="283"/>
      <c r="R602" s="283"/>
      <c r="S602" s="283"/>
      <c r="T602" s="283"/>
      <c r="U602" s="283"/>
      <c r="V602" s="284"/>
      <c r="W602" s="284"/>
    </row>
    <row r="603" s="43" customFormat="true" ht="15.75" hidden="false" customHeight="false" outlineLevel="0" collapsed="false">
      <c r="A603" s="280"/>
      <c r="B603" s="70"/>
      <c r="C603" s="70"/>
      <c r="D603" s="317" t="n">
        <v>350</v>
      </c>
      <c r="E603" s="322"/>
      <c r="F603" s="319"/>
      <c r="G603" s="319"/>
      <c r="H603" s="320"/>
      <c r="I603" s="320"/>
      <c r="J603" s="298" t="str">
        <f aca="false">IF(AND(L603=1,M603=1),Messages!$A$2,IF(L603=1,Messages!$A$3,IF(N603=1,Messages!$A$5,IF(O603=1,Messages!$A$6,IF(M603=1,Messages!$A$4,"OK")))))</f>
        <v>OK</v>
      </c>
      <c r="K603" s="283" t="str">
        <f aca="false">TEXT(E603,E603)</f>
        <v/>
      </c>
      <c r="L603" s="283" t="str">
        <f aca="false">IF(ISBLANK(E603),"",IF(AND(ISNA(VLOOKUP(E603,'Country &amp; Service Codes'!E:E,1,FALSE())),ISNA(VLOOKUP(K603,'Country &amp; Service Codes'!E:E,1,FALSE()))),1,0))</f>
        <v/>
      </c>
      <c r="M603" s="283" t="str">
        <f aca="false">IF(ISBLANK(F603),"",IF(ISNA(VLOOKUP(UPPER(F603),'Country &amp; Service Codes'!B:B,1,FALSE())),1,0))</f>
        <v/>
      </c>
      <c r="N603" s="283" t="n">
        <f aca="false">IF(AND(OR(E603&lt;&gt;"",F603&lt;&gt;""),AND(ISBLANK(H603),ISBLANK(I603))),1,0)</f>
        <v>0</v>
      </c>
      <c r="O603" s="283" t="n">
        <f aca="false">IF(AND(OR(H603&lt;&gt;"",I603&lt;&gt;""),OR(ISBLANK(E603),ISBLANK(F603))),1,0)</f>
        <v>0</v>
      </c>
      <c r="P603" s="283"/>
      <c r="Q603" s="283"/>
      <c r="R603" s="283"/>
      <c r="S603" s="283"/>
      <c r="T603" s="283"/>
      <c r="U603" s="283"/>
      <c r="V603" s="284"/>
      <c r="W603" s="284"/>
    </row>
    <row r="604" s="43" customFormat="true" ht="15.75" hidden="false" customHeight="false" outlineLevel="0" collapsed="false">
      <c r="A604" s="280"/>
      <c r="B604" s="70"/>
      <c r="C604" s="70"/>
      <c r="D604" s="317" t="n">
        <v>351</v>
      </c>
      <c r="E604" s="322"/>
      <c r="F604" s="319"/>
      <c r="G604" s="319"/>
      <c r="H604" s="320"/>
      <c r="I604" s="320"/>
      <c r="J604" s="298" t="str">
        <f aca="false">IF(AND(L604=1,M604=1),Messages!$A$2,IF(L604=1,Messages!$A$3,IF(N604=1,Messages!$A$5,IF(O604=1,Messages!$A$6,IF(M604=1,Messages!$A$4,"OK")))))</f>
        <v>OK</v>
      </c>
      <c r="K604" s="283" t="str">
        <f aca="false">TEXT(E604,E604)</f>
        <v/>
      </c>
      <c r="L604" s="283" t="str">
        <f aca="false">IF(ISBLANK(E604),"",IF(AND(ISNA(VLOOKUP(E604,'Country &amp; Service Codes'!E:E,1,FALSE())),ISNA(VLOOKUP(K604,'Country &amp; Service Codes'!E:E,1,FALSE()))),1,0))</f>
        <v/>
      </c>
      <c r="M604" s="283" t="str">
        <f aca="false">IF(ISBLANK(F604),"",IF(ISNA(VLOOKUP(UPPER(F604),'Country &amp; Service Codes'!B:B,1,FALSE())),1,0))</f>
        <v/>
      </c>
      <c r="N604" s="283" t="n">
        <f aca="false">IF(AND(OR(E604&lt;&gt;"",F604&lt;&gt;""),AND(ISBLANK(H604),ISBLANK(I604))),1,0)</f>
        <v>0</v>
      </c>
      <c r="O604" s="283" t="n">
        <f aca="false">IF(AND(OR(H604&lt;&gt;"",I604&lt;&gt;""),OR(ISBLANK(E604),ISBLANK(F604))),1,0)</f>
        <v>0</v>
      </c>
      <c r="P604" s="283"/>
      <c r="Q604" s="283"/>
      <c r="R604" s="283"/>
      <c r="S604" s="283"/>
      <c r="T604" s="283"/>
      <c r="U604" s="283"/>
      <c r="V604" s="284"/>
      <c r="W604" s="284"/>
    </row>
    <row r="605" s="43" customFormat="true" ht="15.75" hidden="false" customHeight="false" outlineLevel="0" collapsed="false">
      <c r="A605" s="280"/>
      <c r="B605" s="70"/>
      <c r="C605" s="70"/>
      <c r="D605" s="317" t="n">
        <v>352</v>
      </c>
      <c r="E605" s="322"/>
      <c r="F605" s="319"/>
      <c r="G605" s="319"/>
      <c r="H605" s="320"/>
      <c r="I605" s="320"/>
      <c r="J605" s="298" t="str">
        <f aca="false">IF(AND(L605=1,M605=1),Messages!$A$2,IF(L605=1,Messages!$A$3,IF(N605=1,Messages!$A$5,IF(O605=1,Messages!$A$6,IF(M605=1,Messages!$A$4,"OK")))))</f>
        <v>OK</v>
      </c>
      <c r="K605" s="283" t="str">
        <f aca="false">TEXT(E605,E605)</f>
        <v/>
      </c>
      <c r="L605" s="283" t="str">
        <f aca="false">IF(ISBLANK(E605),"",IF(AND(ISNA(VLOOKUP(E605,'Country &amp; Service Codes'!E:E,1,FALSE())),ISNA(VLOOKUP(K605,'Country &amp; Service Codes'!E:E,1,FALSE()))),1,0))</f>
        <v/>
      </c>
      <c r="M605" s="283" t="str">
        <f aca="false">IF(ISBLANK(F605),"",IF(ISNA(VLOOKUP(UPPER(F605),'Country &amp; Service Codes'!B:B,1,FALSE())),1,0))</f>
        <v/>
      </c>
      <c r="N605" s="283" t="n">
        <f aca="false">IF(AND(OR(E605&lt;&gt;"",F605&lt;&gt;""),AND(ISBLANK(H605),ISBLANK(I605))),1,0)</f>
        <v>0</v>
      </c>
      <c r="O605" s="283" t="n">
        <f aca="false">IF(AND(OR(H605&lt;&gt;"",I605&lt;&gt;""),OR(ISBLANK(E605),ISBLANK(F605))),1,0)</f>
        <v>0</v>
      </c>
      <c r="P605" s="283"/>
      <c r="Q605" s="283"/>
      <c r="R605" s="283"/>
      <c r="S605" s="283"/>
      <c r="T605" s="283"/>
      <c r="U605" s="283"/>
      <c r="V605" s="284"/>
      <c r="W605" s="284"/>
    </row>
    <row r="606" s="43" customFormat="true" ht="15.75" hidden="false" customHeight="false" outlineLevel="0" collapsed="false">
      <c r="A606" s="280"/>
      <c r="B606" s="70"/>
      <c r="C606" s="70"/>
      <c r="D606" s="317" t="n">
        <v>353</v>
      </c>
      <c r="E606" s="322"/>
      <c r="F606" s="319"/>
      <c r="G606" s="319"/>
      <c r="H606" s="320"/>
      <c r="I606" s="320"/>
      <c r="J606" s="298" t="str">
        <f aca="false">IF(AND(L606=1,M606=1),Messages!$A$2,IF(L606=1,Messages!$A$3,IF(N606=1,Messages!$A$5,IF(O606=1,Messages!$A$6,IF(M606=1,Messages!$A$4,"OK")))))</f>
        <v>OK</v>
      </c>
      <c r="K606" s="283" t="str">
        <f aca="false">TEXT(E606,E606)</f>
        <v/>
      </c>
      <c r="L606" s="283" t="str">
        <f aca="false">IF(ISBLANK(E606),"",IF(AND(ISNA(VLOOKUP(E606,'Country &amp; Service Codes'!E:E,1,FALSE())),ISNA(VLOOKUP(K606,'Country &amp; Service Codes'!E:E,1,FALSE()))),1,0))</f>
        <v/>
      </c>
      <c r="M606" s="283" t="str">
        <f aca="false">IF(ISBLANK(F606),"",IF(ISNA(VLOOKUP(UPPER(F606),'Country &amp; Service Codes'!B:B,1,FALSE())),1,0))</f>
        <v/>
      </c>
      <c r="N606" s="283" t="n">
        <f aca="false">IF(AND(OR(E606&lt;&gt;"",F606&lt;&gt;""),AND(ISBLANK(H606),ISBLANK(I606))),1,0)</f>
        <v>0</v>
      </c>
      <c r="O606" s="283" t="n">
        <f aca="false">IF(AND(OR(H606&lt;&gt;"",I606&lt;&gt;""),OR(ISBLANK(E606),ISBLANK(F606))),1,0)</f>
        <v>0</v>
      </c>
      <c r="P606" s="283"/>
      <c r="Q606" s="283"/>
      <c r="R606" s="283"/>
      <c r="S606" s="283"/>
      <c r="T606" s="283"/>
      <c r="U606" s="283"/>
      <c r="V606" s="284"/>
      <c r="W606" s="284"/>
    </row>
    <row r="607" s="43" customFormat="true" ht="15.75" hidden="false" customHeight="false" outlineLevel="0" collapsed="false">
      <c r="A607" s="280"/>
      <c r="B607" s="70"/>
      <c r="C607" s="70"/>
      <c r="D607" s="317" t="n">
        <v>354</v>
      </c>
      <c r="E607" s="322"/>
      <c r="F607" s="319"/>
      <c r="G607" s="319"/>
      <c r="H607" s="320"/>
      <c r="I607" s="320"/>
      <c r="J607" s="298" t="str">
        <f aca="false">IF(AND(L607=1,M607=1),Messages!$A$2,IF(L607=1,Messages!$A$3,IF(N607=1,Messages!$A$5,IF(O607=1,Messages!$A$6,IF(M607=1,Messages!$A$4,"OK")))))</f>
        <v>OK</v>
      </c>
      <c r="K607" s="283" t="str">
        <f aca="false">TEXT(E607,E607)</f>
        <v/>
      </c>
      <c r="L607" s="283" t="str">
        <f aca="false">IF(ISBLANK(E607),"",IF(AND(ISNA(VLOOKUP(E607,'Country &amp; Service Codes'!E:E,1,FALSE())),ISNA(VLOOKUP(K607,'Country &amp; Service Codes'!E:E,1,FALSE()))),1,0))</f>
        <v/>
      </c>
      <c r="M607" s="283" t="str">
        <f aca="false">IF(ISBLANK(F607),"",IF(ISNA(VLOOKUP(UPPER(F607),'Country &amp; Service Codes'!B:B,1,FALSE())),1,0))</f>
        <v/>
      </c>
      <c r="N607" s="283" t="n">
        <f aca="false">IF(AND(OR(E607&lt;&gt;"",F607&lt;&gt;""),AND(ISBLANK(H607),ISBLANK(I607))),1,0)</f>
        <v>0</v>
      </c>
      <c r="O607" s="283" t="n">
        <f aca="false">IF(AND(OR(H607&lt;&gt;"",I607&lt;&gt;""),OR(ISBLANK(E607),ISBLANK(F607))),1,0)</f>
        <v>0</v>
      </c>
      <c r="P607" s="283"/>
      <c r="Q607" s="283"/>
      <c r="R607" s="283"/>
      <c r="S607" s="283"/>
      <c r="T607" s="283"/>
      <c r="U607" s="283"/>
      <c r="V607" s="284"/>
      <c r="W607" s="284"/>
    </row>
    <row r="608" s="43" customFormat="true" ht="15.75" hidden="false" customHeight="false" outlineLevel="0" collapsed="false">
      <c r="A608" s="280"/>
      <c r="B608" s="70"/>
      <c r="C608" s="70"/>
      <c r="D608" s="317" t="n">
        <v>355</v>
      </c>
      <c r="E608" s="322"/>
      <c r="F608" s="319"/>
      <c r="G608" s="319"/>
      <c r="H608" s="320"/>
      <c r="I608" s="320"/>
      <c r="J608" s="298" t="str">
        <f aca="false">IF(AND(L608=1,M608=1),Messages!$A$2,IF(L608=1,Messages!$A$3,IF(N608=1,Messages!$A$5,IF(O608=1,Messages!$A$6,IF(M608=1,Messages!$A$4,"OK")))))</f>
        <v>OK</v>
      </c>
      <c r="K608" s="283" t="str">
        <f aca="false">TEXT(E608,E608)</f>
        <v/>
      </c>
      <c r="L608" s="283" t="str">
        <f aca="false">IF(ISBLANK(E608),"",IF(AND(ISNA(VLOOKUP(E608,'Country &amp; Service Codes'!E:E,1,FALSE())),ISNA(VLOOKUP(K608,'Country &amp; Service Codes'!E:E,1,FALSE()))),1,0))</f>
        <v/>
      </c>
      <c r="M608" s="283" t="str">
        <f aca="false">IF(ISBLANK(F608),"",IF(ISNA(VLOOKUP(UPPER(F608),'Country &amp; Service Codes'!B:B,1,FALSE())),1,0))</f>
        <v/>
      </c>
      <c r="N608" s="283" t="n">
        <f aca="false">IF(AND(OR(E608&lt;&gt;"",F608&lt;&gt;""),AND(ISBLANK(H608),ISBLANK(I608))),1,0)</f>
        <v>0</v>
      </c>
      <c r="O608" s="283" t="n">
        <f aca="false">IF(AND(OR(H608&lt;&gt;"",I608&lt;&gt;""),OR(ISBLANK(E608),ISBLANK(F608))),1,0)</f>
        <v>0</v>
      </c>
      <c r="P608" s="283"/>
      <c r="Q608" s="283"/>
      <c r="R608" s="283"/>
      <c r="S608" s="283"/>
      <c r="T608" s="283"/>
      <c r="U608" s="283"/>
      <c r="V608" s="284"/>
      <c r="W608" s="284"/>
    </row>
    <row r="609" s="43" customFormat="true" ht="15.75" hidden="false" customHeight="false" outlineLevel="0" collapsed="false">
      <c r="A609" s="280"/>
      <c r="B609" s="70"/>
      <c r="C609" s="70"/>
      <c r="D609" s="317" t="n">
        <v>356</v>
      </c>
      <c r="E609" s="322"/>
      <c r="F609" s="319"/>
      <c r="G609" s="319"/>
      <c r="H609" s="320"/>
      <c r="I609" s="320"/>
      <c r="J609" s="298" t="str">
        <f aca="false">IF(AND(L609=1,M609=1),Messages!$A$2,IF(L609=1,Messages!$A$3,IF(N609=1,Messages!$A$5,IF(O609=1,Messages!$A$6,IF(M609=1,Messages!$A$4,"OK")))))</f>
        <v>OK</v>
      </c>
      <c r="K609" s="283" t="str">
        <f aca="false">TEXT(E609,E609)</f>
        <v/>
      </c>
      <c r="L609" s="283" t="str">
        <f aca="false">IF(ISBLANK(E609),"",IF(AND(ISNA(VLOOKUP(E609,'Country &amp; Service Codes'!E:E,1,FALSE())),ISNA(VLOOKUP(K609,'Country &amp; Service Codes'!E:E,1,FALSE()))),1,0))</f>
        <v/>
      </c>
      <c r="M609" s="283" t="str">
        <f aca="false">IF(ISBLANK(F609),"",IF(ISNA(VLOOKUP(UPPER(F609),'Country &amp; Service Codes'!B:B,1,FALSE())),1,0))</f>
        <v/>
      </c>
      <c r="N609" s="283" t="n">
        <f aca="false">IF(AND(OR(E609&lt;&gt;"",F609&lt;&gt;""),AND(ISBLANK(H609),ISBLANK(I609))),1,0)</f>
        <v>0</v>
      </c>
      <c r="O609" s="283" t="n">
        <f aca="false">IF(AND(OR(H609&lt;&gt;"",I609&lt;&gt;""),OR(ISBLANK(E609),ISBLANK(F609))),1,0)</f>
        <v>0</v>
      </c>
      <c r="P609" s="283"/>
      <c r="Q609" s="283"/>
      <c r="R609" s="283"/>
      <c r="S609" s="283"/>
      <c r="T609" s="283"/>
      <c r="U609" s="283"/>
      <c r="V609" s="284"/>
      <c r="W609" s="284"/>
    </row>
    <row r="610" s="43" customFormat="true" ht="15.75" hidden="false" customHeight="false" outlineLevel="0" collapsed="false">
      <c r="A610" s="280"/>
      <c r="B610" s="70"/>
      <c r="C610" s="70"/>
      <c r="D610" s="317" t="n">
        <v>357</v>
      </c>
      <c r="E610" s="322"/>
      <c r="F610" s="319"/>
      <c r="G610" s="319"/>
      <c r="H610" s="320"/>
      <c r="I610" s="320"/>
      <c r="J610" s="298" t="str">
        <f aca="false">IF(AND(L610=1,M610=1),Messages!$A$2,IF(L610=1,Messages!$A$3,IF(N610=1,Messages!$A$5,IF(O610=1,Messages!$A$6,IF(M610=1,Messages!$A$4,"OK")))))</f>
        <v>OK</v>
      </c>
      <c r="K610" s="283" t="str">
        <f aca="false">TEXT(E610,E610)</f>
        <v/>
      </c>
      <c r="L610" s="283" t="str">
        <f aca="false">IF(ISBLANK(E610),"",IF(AND(ISNA(VLOOKUP(E610,'Country &amp; Service Codes'!E:E,1,FALSE())),ISNA(VLOOKUP(K610,'Country &amp; Service Codes'!E:E,1,FALSE()))),1,0))</f>
        <v/>
      </c>
      <c r="M610" s="283" t="str">
        <f aca="false">IF(ISBLANK(F610),"",IF(ISNA(VLOOKUP(UPPER(F610),'Country &amp; Service Codes'!B:B,1,FALSE())),1,0))</f>
        <v/>
      </c>
      <c r="N610" s="283" t="n">
        <f aca="false">IF(AND(OR(E610&lt;&gt;"",F610&lt;&gt;""),AND(ISBLANK(H610),ISBLANK(I610))),1,0)</f>
        <v>0</v>
      </c>
      <c r="O610" s="283" t="n">
        <f aca="false">IF(AND(OR(H610&lt;&gt;"",I610&lt;&gt;""),OR(ISBLANK(E610),ISBLANK(F610))),1,0)</f>
        <v>0</v>
      </c>
      <c r="P610" s="283"/>
      <c r="Q610" s="283"/>
      <c r="R610" s="283"/>
      <c r="S610" s="283"/>
      <c r="T610" s="283"/>
      <c r="U610" s="283"/>
      <c r="V610" s="284"/>
      <c r="W610" s="284"/>
    </row>
    <row r="611" s="43" customFormat="true" ht="15.75" hidden="false" customHeight="false" outlineLevel="0" collapsed="false">
      <c r="A611" s="280"/>
      <c r="B611" s="70"/>
      <c r="C611" s="70"/>
      <c r="D611" s="317" t="n">
        <v>358</v>
      </c>
      <c r="E611" s="322"/>
      <c r="F611" s="319"/>
      <c r="G611" s="319"/>
      <c r="H611" s="320"/>
      <c r="I611" s="320"/>
      <c r="J611" s="298" t="str">
        <f aca="false">IF(AND(L611=1,M611=1),Messages!$A$2,IF(L611=1,Messages!$A$3,IF(N611=1,Messages!$A$5,IF(O611=1,Messages!$A$6,IF(M611=1,Messages!$A$4,"OK")))))</f>
        <v>OK</v>
      </c>
      <c r="K611" s="283" t="str">
        <f aca="false">TEXT(E611,E611)</f>
        <v/>
      </c>
      <c r="L611" s="283" t="str">
        <f aca="false">IF(ISBLANK(E611),"",IF(AND(ISNA(VLOOKUP(E611,'Country &amp; Service Codes'!E:E,1,FALSE())),ISNA(VLOOKUP(K611,'Country &amp; Service Codes'!E:E,1,FALSE()))),1,0))</f>
        <v/>
      </c>
      <c r="M611" s="283" t="str">
        <f aca="false">IF(ISBLANK(F611),"",IF(ISNA(VLOOKUP(UPPER(F611),'Country &amp; Service Codes'!B:B,1,FALSE())),1,0))</f>
        <v/>
      </c>
      <c r="N611" s="283" t="n">
        <f aca="false">IF(AND(OR(E611&lt;&gt;"",F611&lt;&gt;""),AND(ISBLANK(H611),ISBLANK(I611))),1,0)</f>
        <v>0</v>
      </c>
      <c r="O611" s="283" t="n">
        <f aca="false">IF(AND(OR(H611&lt;&gt;"",I611&lt;&gt;""),OR(ISBLANK(E611),ISBLANK(F611))),1,0)</f>
        <v>0</v>
      </c>
      <c r="P611" s="283"/>
      <c r="Q611" s="283"/>
      <c r="R611" s="283"/>
      <c r="S611" s="283"/>
      <c r="T611" s="283"/>
      <c r="U611" s="283"/>
      <c r="V611" s="284"/>
      <c r="W611" s="284"/>
    </row>
    <row r="612" s="43" customFormat="true" ht="15.75" hidden="false" customHeight="false" outlineLevel="0" collapsed="false">
      <c r="A612" s="280"/>
      <c r="B612" s="70"/>
      <c r="C612" s="70"/>
      <c r="D612" s="317" t="n">
        <v>359</v>
      </c>
      <c r="E612" s="322"/>
      <c r="F612" s="319"/>
      <c r="G612" s="319"/>
      <c r="H612" s="320"/>
      <c r="I612" s="320"/>
      <c r="J612" s="298" t="str">
        <f aca="false">IF(AND(L612=1,M612=1),Messages!$A$2,IF(L612=1,Messages!$A$3,IF(N612=1,Messages!$A$5,IF(O612=1,Messages!$A$6,IF(M612=1,Messages!$A$4,"OK")))))</f>
        <v>OK</v>
      </c>
      <c r="K612" s="283" t="str">
        <f aca="false">TEXT(E612,E612)</f>
        <v/>
      </c>
      <c r="L612" s="283" t="str">
        <f aca="false">IF(ISBLANK(E612),"",IF(AND(ISNA(VLOOKUP(E612,'Country &amp; Service Codes'!E:E,1,FALSE())),ISNA(VLOOKUP(K612,'Country &amp; Service Codes'!E:E,1,FALSE()))),1,0))</f>
        <v/>
      </c>
      <c r="M612" s="283" t="str">
        <f aca="false">IF(ISBLANK(F612),"",IF(ISNA(VLOOKUP(UPPER(F612),'Country &amp; Service Codes'!B:B,1,FALSE())),1,0))</f>
        <v/>
      </c>
      <c r="N612" s="283" t="n">
        <f aca="false">IF(AND(OR(E612&lt;&gt;"",F612&lt;&gt;""),AND(ISBLANK(H612),ISBLANK(I612))),1,0)</f>
        <v>0</v>
      </c>
      <c r="O612" s="283" t="n">
        <f aca="false">IF(AND(OR(H612&lt;&gt;"",I612&lt;&gt;""),OR(ISBLANK(E612),ISBLANK(F612))),1,0)</f>
        <v>0</v>
      </c>
      <c r="P612" s="283"/>
      <c r="Q612" s="283"/>
      <c r="R612" s="283"/>
      <c r="S612" s="283"/>
      <c r="T612" s="283"/>
      <c r="U612" s="283"/>
      <c r="V612" s="284"/>
      <c r="W612" s="284"/>
    </row>
    <row r="613" s="43" customFormat="true" ht="15.75" hidden="false" customHeight="false" outlineLevel="0" collapsed="false">
      <c r="A613" s="280"/>
      <c r="B613" s="70"/>
      <c r="C613" s="70"/>
      <c r="D613" s="317" t="n">
        <v>360</v>
      </c>
      <c r="E613" s="322"/>
      <c r="F613" s="319"/>
      <c r="G613" s="319"/>
      <c r="H613" s="320"/>
      <c r="I613" s="320"/>
      <c r="J613" s="298" t="str">
        <f aca="false">IF(AND(L613=1,M613=1),Messages!$A$2,IF(L613=1,Messages!$A$3,IF(N613=1,Messages!$A$5,IF(O613=1,Messages!$A$6,IF(M613=1,Messages!$A$4,"OK")))))</f>
        <v>OK</v>
      </c>
      <c r="K613" s="283" t="str">
        <f aca="false">TEXT(E613,E613)</f>
        <v/>
      </c>
      <c r="L613" s="283" t="str">
        <f aca="false">IF(ISBLANK(E613),"",IF(AND(ISNA(VLOOKUP(E613,'Country &amp; Service Codes'!E:E,1,FALSE())),ISNA(VLOOKUP(K613,'Country &amp; Service Codes'!E:E,1,FALSE()))),1,0))</f>
        <v/>
      </c>
      <c r="M613" s="283" t="str">
        <f aca="false">IF(ISBLANK(F613),"",IF(ISNA(VLOOKUP(UPPER(F613),'Country &amp; Service Codes'!B:B,1,FALSE())),1,0))</f>
        <v/>
      </c>
      <c r="N613" s="283" t="n">
        <f aca="false">IF(AND(OR(E613&lt;&gt;"",F613&lt;&gt;""),AND(ISBLANK(H613),ISBLANK(I613))),1,0)</f>
        <v>0</v>
      </c>
      <c r="O613" s="283" t="n">
        <f aca="false">IF(AND(OR(H613&lt;&gt;"",I613&lt;&gt;""),OR(ISBLANK(E613),ISBLANK(F613))),1,0)</f>
        <v>0</v>
      </c>
      <c r="P613" s="283"/>
      <c r="Q613" s="283"/>
      <c r="R613" s="283"/>
      <c r="S613" s="283"/>
      <c r="T613" s="283"/>
      <c r="U613" s="283"/>
      <c r="V613" s="284"/>
      <c r="W613" s="284"/>
    </row>
    <row r="614" s="43" customFormat="true" ht="15.75" hidden="false" customHeight="false" outlineLevel="0" collapsed="false">
      <c r="A614" s="280"/>
      <c r="B614" s="70"/>
      <c r="C614" s="70"/>
      <c r="D614" s="317" t="n">
        <v>361</v>
      </c>
      <c r="E614" s="322"/>
      <c r="F614" s="319"/>
      <c r="G614" s="319"/>
      <c r="H614" s="320"/>
      <c r="I614" s="320"/>
      <c r="J614" s="298" t="str">
        <f aca="false">IF(AND(L614=1,M614=1),Messages!$A$2,IF(L614=1,Messages!$A$3,IF(N614=1,Messages!$A$5,IF(O614=1,Messages!$A$6,IF(M614=1,Messages!$A$4,"OK")))))</f>
        <v>OK</v>
      </c>
      <c r="K614" s="283" t="str">
        <f aca="false">TEXT(E614,E614)</f>
        <v/>
      </c>
      <c r="L614" s="283" t="str">
        <f aca="false">IF(ISBLANK(E614),"",IF(AND(ISNA(VLOOKUP(E614,'Country &amp; Service Codes'!E:E,1,FALSE())),ISNA(VLOOKUP(K614,'Country &amp; Service Codes'!E:E,1,FALSE()))),1,0))</f>
        <v/>
      </c>
      <c r="M614" s="283" t="str">
        <f aca="false">IF(ISBLANK(F614),"",IF(ISNA(VLOOKUP(UPPER(F614),'Country &amp; Service Codes'!B:B,1,FALSE())),1,0))</f>
        <v/>
      </c>
      <c r="N614" s="283" t="n">
        <f aca="false">IF(AND(OR(E614&lt;&gt;"",F614&lt;&gt;""),AND(ISBLANK(H614),ISBLANK(I614))),1,0)</f>
        <v>0</v>
      </c>
      <c r="O614" s="283" t="n">
        <f aca="false">IF(AND(OR(H614&lt;&gt;"",I614&lt;&gt;""),OR(ISBLANK(E614),ISBLANK(F614))),1,0)</f>
        <v>0</v>
      </c>
      <c r="P614" s="283"/>
      <c r="Q614" s="283"/>
      <c r="R614" s="283"/>
      <c r="S614" s="283"/>
      <c r="T614" s="283"/>
      <c r="U614" s="283"/>
      <c r="V614" s="284"/>
      <c r="W614" s="284"/>
    </row>
    <row r="615" s="43" customFormat="true" ht="15.75" hidden="false" customHeight="false" outlineLevel="0" collapsed="false">
      <c r="A615" s="280"/>
      <c r="B615" s="70"/>
      <c r="C615" s="70"/>
      <c r="D615" s="317" t="n">
        <v>362</v>
      </c>
      <c r="E615" s="322"/>
      <c r="F615" s="319"/>
      <c r="G615" s="319"/>
      <c r="H615" s="320"/>
      <c r="I615" s="320"/>
      <c r="J615" s="298" t="str">
        <f aca="false">IF(AND(L615=1,M615=1),Messages!$A$2,IF(L615=1,Messages!$A$3,IF(N615=1,Messages!$A$5,IF(O615=1,Messages!$A$6,IF(M615=1,Messages!$A$4,"OK")))))</f>
        <v>OK</v>
      </c>
      <c r="K615" s="283" t="str">
        <f aca="false">TEXT(E615,E615)</f>
        <v/>
      </c>
      <c r="L615" s="283" t="str">
        <f aca="false">IF(ISBLANK(E615),"",IF(AND(ISNA(VLOOKUP(E615,'Country &amp; Service Codes'!E:E,1,FALSE())),ISNA(VLOOKUP(K615,'Country &amp; Service Codes'!E:E,1,FALSE()))),1,0))</f>
        <v/>
      </c>
      <c r="M615" s="283" t="str">
        <f aca="false">IF(ISBLANK(F615),"",IF(ISNA(VLOOKUP(UPPER(F615),'Country &amp; Service Codes'!B:B,1,FALSE())),1,0))</f>
        <v/>
      </c>
      <c r="N615" s="283" t="n">
        <f aca="false">IF(AND(OR(E615&lt;&gt;"",F615&lt;&gt;""),AND(ISBLANK(H615),ISBLANK(I615))),1,0)</f>
        <v>0</v>
      </c>
      <c r="O615" s="283" t="n">
        <f aca="false">IF(AND(OR(H615&lt;&gt;"",I615&lt;&gt;""),OR(ISBLANK(E615),ISBLANK(F615))),1,0)</f>
        <v>0</v>
      </c>
      <c r="P615" s="283"/>
      <c r="Q615" s="283"/>
      <c r="R615" s="283"/>
      <c r="S615" s="283"/>
      <c r="T615" s="283"/>
      <c r="U615" s="283"/>
      <c r="V615" s="284"/>
      <c r="W615" s="284"/>
    </row>
    <row r="616" s="43" customFormat="true" ht="15.75" hidden="false" customHeight="false" outlineLevel="0" collapsed="false">
      <c r="A616" s="280"/>
      <c r="B616" s="70"/>
      <c r="C616" s="70"/>
      <c r="D616" s="317" t="n">
        <v>363</v>
      </c>
      <c r="E616" s="322"/>
      <c r="F616" s="319"/>
      <c r="G616" s="319"/>
      <c r="H616" s="320"/>
      <c r="I616" s="320"/>
      <c r="J616" s="298" t="str">
        <f aca="false">IF(AND(L616=1,M616=1),Messages!$A$2,IF(L616=1,Messages!$A$3,IF(N616=1,Messages!$A$5,IF(O616=1,Messages!$A$6,IF(M616=1,Messages!$A$4,"OK")))))</f>
        <v>OK</v>
      </c>
      <c r="K616" s="283" t="str">
        <f aca="false">TEXT(E616,E616)</f>
        <v/>
      </c>
      <c r="L616" s="283" t="str">
        <f aca="false">IF(ISBLANK(E616),"",IF(AND(ISNA(VLOOKUP(E616,'Country &amp; Service Codes'!E:E,1,FALSE())),ISNA(VLOOKUP(K616,'Country &amp; Service Codes'!E:E,1,FALSE()))),1,0))</f>
        <v/>
      </c>
      <c r="M616" s="283" t="str">
        <f aca="false">IF(ISBLANK(F616),"",IF(ISNA(VLOOKUP(UPPER(F616),'Country &amp; Service Codes'!B:B,1,FALSE())),1,0))</f>
        <v/>
      </c>
      <c r="N616" s="283" t="n">
        <f aca="false">IF(AND(OR(E616&lt;&gt;"",F616&lt;&gt;""),AND(ISBLANK(H616),ISBLANK(I616))),1,0)</f>
        <v>0</v>
      </c>
      <c r="O616" s="283" t="n">
        <f aca="false">IF(AND(OR(H616&lt;&gt;"",I616&lt;&gt;""),OR(ISBLANK(E616),ISBLANK(F616))),1,0)</f>
        <v>0</v>
      </c>
      <c r="P616" s="283"/>
      <c r="Q616" s="283"/>
      <c r="R616" s="283"/>
      <c r="S616" s="283"/>
      <c r="T616" s="283"/>
      <c r="U616" s="283"/>
      <c r="V616" s="284"/>
      <c r="W616" s="284"/>
    </row>
    <row r="617" s="43" customFormat="true" ht="15.75" hidden="false" customHeight="false" outlineLevel="0" collapsed="false">
      <c r="A617" s="280"/>
      <c r="B617" s="70"/>
      <c r="C617" s="70"/>
      <c r="D617" s="317" t="n">
        <v>364</v>
      </c>
      <c r="E617" s="322"/>
      <c r="F617" s="319"/>
      <c r="G617" s="319"/>
      <c r="H617" s="320"/>
      <c r="I617" s="320"/>
      <c r="J617" s="298" t="str">
        <f aca="false">IF(AND(L617=1,M617=1),Messages!$A$2,IF(L617=1,Messages!$A$3,IF(N617=1,Messages!$A$5,IF(O617=1,Messages!$A$6,IF(M617=1,Messages!$A$4,"OK")))))</f>
        <v>OK</v>
      </c>
      <c r="K617" s="283" t="str">
        <f aca="false">TEXT(E617,E617)</f>
        <v/>
      </c>
      <c r="L617" s="283" t="str">
        <f aca="false">IF(ISBLANK(E617),"",IF(AND(ISNA(VLOOKUP(E617,'Country &amp; Service Codes'!E:E,1,FALSE())),ISNA(VLOOKUP(K617,'Country &amp; Service Codes'!E:E,1,FALSE()))),1,0))</f>
        <v/>
      </c>
      <c r="M617" s="283" t="str">
        <f aca="false">IF(ISBLANK(F617),"",IF(ISNA(VLOOKUP(UPPER(F617),'Country &amp; Service Codes'!B:B,1,FALSE())),1,0))</f>
        <v/>
      </c>
      <c r="N617" s="283" t="n">
        <f aca="false">IF(AND(OR(E617&lt;&gt;"",F617&lt;&gt;""),AND(ISBLANK(H617),ISBLANK(I617))),1,0)</f>
        <v>0</v>
      </c>
      <c r="O617" s="283" t="n">
        <f aca="false">IF(AND(OR(H617&lt;&gt;"",I617&lt;&gt;""),OR(ISBLANK(E617),ISBLANK(F617))),1,0)</f>
        <v>0</v>
      </c>
      <c r="P617" s="283"/>
      <c r="Q617" s="283"/>
      <c r="R617" s="283"/>
      <c r="S617" s="283"/>
      <c r="T617" s="283"/>
      <c r="U617" s="283"/>
      <c r="V617" s="284"/>
      <c r="W617" s="284"/>
    </row>
    <row r="618" s="43" customFormat="true" ht="15.75" hidden="false" customHeight="false" outlineLevel="0" collapsed="false">
      <c r="A618" s="280"/>
      <c r="B618" s="70"/>
      <c r="C618" s="70"/>
      <c r="D618" s="317" t="n">
        <v>365</v>
      </c>
      <c r="E618" s="322"/>
      <c r="F618" s="319"/>
      <c r="G618" s="319"/>
      <c r="H618" s="320"/>
      <c r="I618" s="320"/>
      <c r="J618" s="298" t="str">
        <f aca="false">IF(AND(L618=1,M618=1),Messages!$A$2,IF(L618=1,Messages!$A$3,IF(N618=1,Messages!$A$5,IF(O618=1,Messages!$A$6,IF(M618=1,Messages!$A$4,"OK")))))</f>
        <v>OK</v>
      </c>
      <c r="K618" s="283" t="str">
        <f aca="false">TEXT(E618,E618)</f>
        <v/>
      </c>
      <c r="L618" s="283" t="str">
        <f aca="false">IF(ISBLANK(E618),"",IF(AND(ISNA(VLOOKUP(E618,'Country &amp; Service Codes'!E:E,1,FALSE())),ISNA(VLOOKUP(K618,'Country &amp; Service Codes'!E:E,1,FALSE()))),1,0))</f>
        <v/>
      </c>
      <c r="M618" s="283" t="str">
        <f aca="false">IF(ISBLANK(F618),"",IF(ISNA(VLOOKUP(UPPER(F618),'Country &amp; Service Codes'!B:B,1,FALSE())),1,0))</f>
        <v/>
      </c>
      <c r="N618" s="283" t="n">
        <f aca="false">IF(AND(OR(E618&lt;&gt;"",F618&lt;&gt;""),AND(ISBLANK(H618),ISBLANK(I618))),1,0)</f>
        <v>0</v>
      </c>
      <c r="O618" s="283" t="n">
        <f aca="false">IF(AND(OR(H618&lt;&gt;"",I618&lt;&gt;""),OR(ISBLANK(E618),ISBLANK(F618))),1,0)</f>
        <v>0</v>
      </c>
      <c r="P618" s="283"/>
      <c r="Q618" s="283"/>
      <c r="R618" s="283"/>
      <c r="S618" s="283"/>
      <c r="T618" s="283"/>
      <c r="U618" s="283"/>
      <c r="V618" s="284"/>
      <c r="W618" s="284"/>
    </row>
    <row r="619" s="43" customFormat="true" ht="15.75" hidden="false" customHeight="false" outlineLevel="0" collapsed="false">
      <c r="A619" s="280"/>
      <c r="B619" s="70"/>
      <c r="C619" s="70"/>
      <c r="D619" s="317" t="n">
        <v>366</v>
      </c>
      <c r="E619" s="322"/>
      <c r="F619" s="319"/>
      <c r="G619" s="319"/>
      <c r="H619" s="320"/>
      <c r="I619" s="320"/>
      <c r="J619" s="298" t="str">
        <f aca="false">IF(AND(L619=1,M619=1),Messages!$A$2,IF(L619=1,Messages!$A$3,IF(N619=1,Messages!$A$5,IF(O619=1,Messages!$A$6,IF(M619=1,Messages!$A$4,"OK")))))</f>
        <v>OK</v>
      </c>
      <c r="K619" s="283" t="str">
        <f aca="false">TEXT(E619,E619)</f>
        <v/>
      </c>
      <c r="L619" s="283" t="str">
        <f aca="false">IF(ISBLANK(E619),"",IF(AND(ISNA(VLOOKUP(E619,'Country &amp; Service Codes'!E:E,1,FALSE())),ISNA(VLOOKUP(K619,'Country &amp; Service Codes'!E:E,1,FALSE()))),1,0))</f>
        <v/>
      </c>
      <c r="M619" s="283" t="str">
        <f aca="false">IF(ISBLANK(F619),"",IF(ISNA(VLOOKUP(UPPER(F619),'Country &amp; Service Codes'!B:B,1,FALSE())),1,0))</f>
        <v/>
      </c>
      <c r="N619" s="283" t="n">
        <f aca="false">IF(AND(OR(E619&lt;&gt;"",F619&lt;&gt;""),AND(ISBLANK(H619),ISBLANK(I619))),1,0)</f>
        <v>0</v>
      </c>
      <c r="O619" s="283" t="n">
        <f aca="false">IF(AND(OR(H619&lt;&gt;"",I619&lt;&gt;""),OR(ISBLANK(E619),ISBLANK(F619))),1,0)</f>
        <v>0</v>
      </c>
      <c r="P619" s="283"/>
      <c r="Q619" s="283"/>
      <c r="R619" s="283"/>
      <c r="S619" s="283"/>
      <c r="T619" s="283"/>
      <c r="U619" s="283"/>
      <c r="V619" s="284"/>
      <c r="W619" s="284"/>
    </row>
    <row r="620" s="43" customFormat="true" ht="15.75" hidden="false" customHeight="false" outlineLevel="0" collapsed="false">
      <c r="A620" s="280"/>
      <c r="B620" s="70"/>
      <c r="C620" s="70"/>
      <c r="D620" s="317" t="n">
        <v>367</v>
      </c>
      <c r="E620" s="322"/>
      <c r="F620" s="319"/>
      <c r="G620" s="319"/>
      <c r="H620" s="320"/>
      <c r="I620" s="320"/>
      <c r="J620" s="298" t="str">
        <f aca="false">IF(AND(L620=1,M620=1),Messages!$A$2,IF(L620=1,Messages!$A$3,IF(N620=1,Messages!$A$5,IF(O620=1,Messages!$A$6,IF(M620=1,Messages!$A$4,"OK")))))</f>
        <v>OK</v>
      </c>
      <c r="K620" s="283" t="str">
        <f aca="false">TEXT(E620,E620)</f>
        <v/>
      </c>
      <c r="L620" s="283" t="str">
        <f aca="false">IF(ISBLANK(E620),"",IF(AND(ISNA(VLOOKUP(E620,'Country &amp; Service Codes'!E:E,1,FALSE())),ISNA(VLOOKUP(K620,'Country &amp; Service Codes'!E:E,1,FALSE()))),1,0))</f>
        <v/>
      </c>
      <c r="M620" s="283" t="str">
        <f aca="false">IF(ISBLANK(F620),"",IF(ISNA(VLOOKUP(UPPER(F620),'Country &amp; Service Codes'!B:B,1,FALSE())),1,0))</f>
        <v/>
      </c>
      <c r="N620" s="283" t="n">
        <f aca="false">IF(AND(OR(E620&lt;&gt;"",F620&lt;&gt;""),AND(ISBLANK(H620),ISBLANK(I620))),1,0)</f>
        <v>0</v>
      </c>
      <c r="O620" s="283" t="n">
        <f aca="false">IF(AND(OR(H620&lt;&gt;"",I620&lt;&gt;""),OR(ISBLANK(E620),ISBLANK(F620))),1,0)</f>
        <v>0</v>
      </c>
      <c r="P620" s="283"/>
      <c r="Q620" s="283"/>
      <c r="R620" s="283"/>
      <c r="S620" s="283"/>
      <c r="T620" s="283"/>
      <c r="U620" s="283"/>
      <c r="V620" s="284"/>
      <c r="W620" s="284"/>
    </row>
    <row r="621" s="43" customFormat="true" ht="15.75" hidden="false" customHeight="false" outlineLevel="0" collapsed="false">
      <c r="A621" s="280"/>
      <c r="B621" s="70"/>
      <c r="C621" s="70"/>
      <c r="D621" s="317" t="n">
        <v>368</v>
      </c>
      <c r="E621" s="322"/>
      <c r="F621" s="319"/>
      <c r="G621" s="319"/>
      <c r="H621" s="320"/>
      <c r="I621" s="320"/>
      <c r="J621" s="298" t="str">
        <f aca="false">IF(AND(L621=1,M621=1),Messages!$A$2,IF(L621=1,Messages!$A$3,IF(N621=1,Messages!$A$5,IF(O621=1,Messages!$A$6,IF(M621=1,Messages!$A$4,"OK")))))</f>
        <v>OK</v>
      </c>
      <c r="K621" s="283" t="str">
        <f aca="false">TEXT(E621,E621)</f>
        <v/>
      </c>
      <c r="L621" s="283" t="str">
        <f aca="false">IF(ISBLANK(E621),"",IF(AND(ISNA(VLOOKUP(E621,'Country &amp; Service Codes'!E:E,1,FALSE())),ISNA(VLOOKUP(K621,'Country &amp; Service Codes'!E:E,1,FALSE()))),1,0))</f>
        <v/>
      </c>
      <c r="M621" s="283" t="str">
        <f aca="false">IF(ISBLANK(F621),"",IF(ISNA(VLOOKUP(UPPER(F621),'Country &amp; Service Codes'!B:B,1,FALSE())),1,0))</f>
        <v/>
      </c>
      <c r="N621" s="283" t="n">
        <f aca="false">IF(AND(OR(E621&lt;&gt;"",F621&lt;&gt;""),AND(ISBLANK(H621),ISBLANK(I621))),1,0)</f>
        <v>0</v>
      </c>
      <c r="O621" s="283" t="n">
        <f aca="false">IF(AND(OR(H621&lt;&gt;"",I621&lt;&gt;""),OR(ISBLANK(E621),ISBLANK(F621))),1,0)</f>
        <v>0</v>
      </c>
      <c r="P621" s="283"/>
      <c r="Q621" s="283"/>
      <c r="R621" s="283"/>
      <c r="S621" s="283"/>
      <c r="T621" s="283"/>
      <c r="U621" s="283"/>
      <c r="V621" s="284"/>
      <c r="W621" s="284"/>
    </row>
    <row r="622" s="43" customFormat="true" ht="15.75" hidden="false" customHeight="false" outlineLevel="0" collapsed="false">
      <c r="A622" s="280"/>
      <c r="B622" s="70"/>
      <c r="C622" s="70"/>
      <c r="D622" s="317" t="n">
        <v>369</v>
      </c>
      <c r="E622" s="322"/>
      <c r="F622" s="319"/>
      <c r="G622" s="319"/>
      <c r="H622" s="320"/>
      <c r="I622" s="320"/>
      <c r="J622" s="298" t="str">
        <f aca="false">IF(AND(L622=1,M622=1),Messages!$A$2,IF(L622=1,Messages!$A$3,IF(N622=1,Messages!$A$5,IF(O622=1,Messages!$A$6,IF(M622=1,Messages!$A$4,"OK")))))</f>
        <v>OK</v>
      </c>
      <c r="K622" s="283" t="str">
        <f aca="false">TEXT(E622,E622)</f>
        <v/>
      </c>
      <c r="L622" s="283" t="str">
        <f aca="false">IF(ISBLANK(E622),"",IF(AND(ISNA(VLOOKUP(E622,'Country &amp; Service Codes'!E:E,1,FALSE())),ISNA(VLOOKUP(K622,'Country &amp; Service Codes'!E:E,1,FALSE()))),1,0))</f>
        <v/>
      </c>
      <c r="M622" s="283" t="str">
        <f aca="false">IF(ISBLANK(F622),"",IF(ISNA(VLOOKUP(UPPER(F622),'Country &amp; Service Codes'!B:B,1,FALSE())),1,0))</f>
        <v/>
      </c>
      <c r="N622" s="283" t="n">
        <f aca="false">IF(AND(OR(E622&lt;&gt;"",F622&lt;&gt;""),AND(ISBLANK(H622),ISBLANK(I622))),1,0)</f>
        <v>0</v>
      </c>
      <c r="O622" s="283" t="n">
        <f aca="false">IF(AND(OR(H622&lt;&gt;"",I622&lt;&gt;""),OR(ISBLANK(E622),ISBLANK(F622))),1,0)</f>
        <v>0</v>
      </c>
      <c r="P622" s="283"/>
      <c r="Q622" s="283"/>
      <c r="R622" s="283"/>
      <c r="S622" s="283"/>
      <c r="T622" s="283"/>
      <c r="U622" s="283"/>
      <c r="V622" s="284"/>
      <c r="W622" s="284"/>
    </row>
    <row r="623" s="43" customFormat="true" ht="15.75" hidden="false" customHeight="false" outlineLevel="0" collapsed="false">
      <c r="A623" s="280"/>
      <c r="B623" s="70"/>
      <c r="C623" s="70"/>
      <c r="D623" s="317" t="n">
        <v>370</v>
      </c>
      <c r="E623" s="322"/>
      <c r="F623" s="319"/>
      <c r="G623" s="319"/>
      <c r="H623" s="320"/>
      <c r="I623" s="320"/>
      <c r="J623" s="298" t="str">
        <f aca="false">IF(AND(L623=1,M623=1),Messages!$A$2,IF(L623=1,Messages!$A$3,IF(N623=1,Messages!$A$5,IF(O623=1,Messages!$A$6,IF(M623=1,Messages!$A$4,"OK")))))</f>
        <v>OK</v>
      </c>
      <c r="K623" s="283" t="str">
        <f aca="false">TEXT(E623,E623)</f>
        <v/>
      </c>
      <c r="L623" s="283" t="str">
        <f aca="false">IF(ISBLANK(E623),"",IF(AND(ISNA(VLOOKUP(E623,'Country &amp; Service Codes'!E:E,1,FALSE())),ISNA(VLOOKUP(K623,'Country &amp; Service Codes'!E:E,1,FALSE()))),1,0))</f>
        <v/>
      </c>
      <c r="M623" s="283" t="str">
        <f aca="false">IF(ISBLANK(F623),"",IF(ISNA(VLOOKUP(UPPER(F623),'Country &amp; Service Codes'!B:B,1,FALSE())),1,0))</f>
        <v/>
      </c>
      <c r="N623" s="283" t="n">
        <f aca="false">IF(AND(OR(E623&lt;&gt;"",F623&lt;&gt;""),AND(ISBLANK(H623),ISBLANK(I623))),1,0)</f>
        <v>0</v>
      </c>
      <c r="O623" s="283" t="n">
        <f aca="false">IF(AND(OR(H623&lt;&gt;"",I623&lt;&gt;""),OR(ISBLANK(E623),ISBLANK(F623))),1,0)</f>
        <v>0</v>
      </c>
      <c r="P623" s="283"/>
      <c r="Q623" s="283"/>
      <c r="R623" s="283"/>
      <c r="S623" s="283"/>
      <c r="T623" s="283"/>
      <c r="U623" s="283"/>
      <c r="V623" s="284"/>
      <c r="W623" s="284"/>
    </row>
    <row r="624" s="43" customFormat="true" ht="15.75" hidden="false" customHeight="false" outlineLevel="0" collapsed="false">
      <c r="A624" s="280"/>
      <c r="B624" s="70"/>
      <c r="C624" s="70"/>
      <c r="D624" s="317" t="n">
        <v>371</v>
      </c>
      <c r="E624" s="322"/>
      <c r="F624" s="319"/>
      <c r="G624" s="319"/>
      <c r="H624" s="320"/>
      <c r="I624" s="320"/>
      <c r="J624" s="298" t="str">
        <f aca="false">IF(AND(L624=1,M624=1),Messages!$A$2,IF(L624=1,Messages!$A$3,IF(N624=1,Messages!$A$5,IF(O624=1,Messages!$A$6,IF(M624=1,Messages!$A$4,"OK")))))</f>
        <v>OK</v>
      </c>
      <c r="K624" s="283" t="str">
        <f aca="false">TEXT(E624,E624)</f>
        <v/>
      </c>
      <c r="L624" s="283" t="str">
        <f aca="false">IF(ISBLANK(E624),"",IF(AND(ISNA(VLOOKUP(E624,'Country &amp; Service Codes'!E:E,1,FALSE())),ISNA(VLOOKUP(K624,'Country &amp; Service Codes'!E:E,1,FALSE()))),1,0))</f>
        <v/>
      </c>
      <c r="M624" s="283" t="str">
        <f aca="false">IF(ISBLANK(F624),"",IF(ISNA(VLOOKUP(UPPER(F624),'Country &amp; Service Codes'!B:B,1,FALSE())),1,0))</f>
        <v/>
      </c>
      <c r="N624" s="283" t="n">
        <f aca="false">IF(AND(OR(E624&lt;&gt;"",F624&lt;&gt;""),AND(ISBLANK(H624),ISBLANK(I624))),1,0)</f>
        <v>0</v>
      </c>
      <c r="O624" s="283" t="n">
        <f aca="false">IF(AND(OR(H624&lt;&gt;"",I624&lt;&gt;""),OR(ISBLANK(E624),ISBLANK(F624))),1,0)</f>
        <v>0</v>
      </c>
      <c r="P624" s="283"/>
      <c r="Q624" s="283"/>
      <c r="R624" s="283"/>
      <c r="S624" s="283"/>
      <c r="T624" s="283"/>
      <c r="U624" s="283"/>
      <c r="V624" s="284"/>
      <c r="W624" s="284"/>
    </row>
    <row r="625" s="43" customFormat="true" ht="15.75" hidden="false" customHeight="false" outlineLevel="0" collapsed="false">
      <c r="A625" s="280"/>
      <c r="B625" s="70"/>
      <c r="C625" s="70"/>
      <c r="D625" s="317" t="n">
        <v>372</v>
      </c>
      <c r="E625" s="322"/>
      <c r="F625" s="319"/>
      <c r="G625" s="319"/>
      <c r="H625" s="320"/>
      <c r="I625" s="320"/>
      <c r="J625" s="298" t="str">
        <f aca="false">IF(AND(L625=1,M625=1),Messages!$A$2,IF(L625=1,Messages!$A$3,IF(N625=1,Messages!$A$5,IF(O625=1,Messages!$A$6,IF(M625=1,Messages!$A$4,"OK")))))</f>
        <v>OK</v>
      </c>
      <c r="K625" s="283" t="str">
        <f aca="false">TEXT(E625,E625)</f>
        <v/>
      </c>
      <c r="L625" s="283" t="str">
        <f aca="false">IF(ISBLANK(E625),"",IF(AND(ISNA(VLOOKUP(E625,'Country &amp; Service Codes'!E:E,1,FALSE())),ISNA(VLOOKUP(K625,'Country &amp; Service Codes'!E:E,1,FALSE()))),1,0))</f>
        <v/>
      </c>
      <c r="M625" s="283" t="str">
        <f aca="false">IF(ISBLANK(F625),"",IF(ISNA(VLOOKUP(UPPER(F625),'Country &amp; Service Codes'!B:B,1,FALSE())),1,0))</f>
        <v/>
      </c>
      <c r="N625" s="283" t="n">
        <f aca="false">IF(AND(OR(E625&lt;&gt;"",F625&lt;&gt;""),AND(ISBLANK(H625),ISBLANK(I625))),1,0)</f>
        <v>0</v>
      </c>
      <c r="O625" s="283" t="n">
        <f aca="false">IF(AND(OR(H625&lt;&gt;"",I625&lt;&gt;""),OR(ISBLANK(E625),ISBLANK(F625))),1,0)</f>
        <v>0</v>
      </c>
      <c r="P625" s="283"/>
      <c r="Q625" s="283"/>
      <c r="R625" s="283"/>
      <c r="S625" s="283"/>
      <c r="T625" s="283"/>
      <c r="U625" s="283"/>
      <c r="V625" s="284"/>
      <c r="W625" s="284"/>
    </row>
    <row r="626" s="43" customFormat="true" ht="15.75" hidden="false" customHeight="false" outlineLevel="0" collapsed="false">
      <c r="A626" s="280"/>
      <c r="B626" s="70"/>
      <c r="C626" s="70"/>
      <c r="D626" s="317" t="n">
        <v>373</v>
      </c>
      <c r="E626" s="322"/>
      <c r="F626" s="319"/>
      <c r="G626" s="319"/>
      <c r="H626" s="320"/>
      <c r="I626" s="320"/>
      <c r="J626" s="298" t="str">
        <f aca="false">IF(AND(L626=1,M626=1),Messages!$A$2,IF(L626=1,Messages!$A$3,IF(N626=1,Messages!$A$5,IF(O626=1,Messages!$A$6,IF(M626=1,Messages!$A$4,"OK")))))</f>
        <v>OK</v>
      </c>
      <c r="K626" s="283" t="str">
        <f aca="false">TEXT(E626,E626)</f>
        <v/>
      </c>
      <c r="L626" s="283" t="str">
        <f aca="false">IF(ISBLANK(E626),"",IF(AND(ISNA(VLOOKUP(E626,'Country &amp; Service Codes'!E:E,1,FALSE())),ISNA(VLOOKUP(K626,'Country &amp; Service Codes'!E:E,1,FALSE()))),1,0))</f>
        <v/>
      </c>
      <c r="M626" s="283" t="str">
        <f aca="false">IF(ISBLANK(F626),"",IF(ISNA(VLOOKUP(UPPER(F626),'Country &amp; Service Codes'!B:B,1,FALSE())),1,0))</f>
        <v/>
      </c>
      <c r="N626" s="283" t="n">
        <f aca="false">IF(AND(OR(E626&lt;&gt;"",F626&lt;&gt;""),AND(ISBLANK(H626),ISBLANK(I626))),1,0)</f>
        <v>0</v>
      </c>
      <c r="O626" s="283" t="n">
        <f aca="false">IF(AND(OR(H626&lt;&gt;"",I626&lt;&gt;""),OR(ISBLANK(E626),ISBLANK(F626))),1,0)</f>
        <v>0</v>
      </c>
      <c r="P626" s="283"/>
      <c r="Q626" s="283"/>
      <c r="R626" s="283"/>
      <c r="S626" s="283"/>
      <c r="T626" s="283"/>
      <c r="U626" s="283"/>
      <c r="V626" s="284"/>
      <c r="W626" s="284"/>
    </row>
    <row r="627" s="43" customFormat="true" ht="15.75" hidden="false" customHeight="false" outlineLevel="0" collapsed="false">
      <c r="A627" s="280"/>
      <c r="B627" s="70"/>
      <c r="C627" s="70"/>
      <c r="D627" s="317" t="n">
        <v>374</v>
      </c>
      <c r="E627" s="322"/>
      <c r="F627" s="319"/>
      <c r="G627" s="319"/>
      <c r="H627" s="320"/>
      <c r="I627" s="320"/>
      <c r="J627" s="298" t="str">
        <f aca="false">IF(AND(L627=1,M627=1),Messages!$A$2,IF(L627=1,Messages!$A$3,IF(N627=1,Messages!$A$5,IF(O627=1,Messages!$A$6,IF(M627=1,Messages!$A$4,"OK")))))</f>
        <v>OK</v>
      </c>
      <c r="K627" s="283" t="str">
        <f aca="false">TEXT(E627,E627)</f>
        <v/>
      </c>
      <c r="L627" s="283" t="str">
        <f aca="false">IF(ISBLANK(E627),"",IF(AND(ISNA(VLOOKUP(E627,'Country &amp; Service Codes'!E:E,1,FALSE())),ISNA(VLOOKUP(K627,'Country &amp; Service Codes'!E:E,1,FALSE()))),1,0))</f>
        <v/>
      </c>
      <c r="M627" s="283" t="str">
        <f aca="false">IF(ISBLANK(F627),"",IF(ISNA(VLOOKUP(UPPER(F627),'Country &amp; Service Codes'!B:B,1,FALSE())),1,0))</f>
        <v/>
      </c>
      <c r="N627" s="283" t="n">
        <f aca="false">IF(AND(OR(E627&lt;&gt;"",F627&lt;&gt;""),AND(ISBLANK(H627),ISBLANK(I627))),1,0)</f>
        <v>0</v>
      </c>
      <c r="O627" s="283" t="n">
        <f aca="false">IF(AND(OR(H627&lt;&gt;"",I627&lt;&gt;""),OR(ISBLANK(E627),ISBLANK(F627))),1,0)</f>
        <v>0</v>
      </c>
      <c r="P627" s="283"/>
      <c r="Q627" s="283"/>
      <c r="R627" s="283"/>
      <c r="S627" s="283"/>
      <c r="T627" s="283"/>
      <c r="U627" s="283"/>
      <c r="V627" s="284"/>
      <c r="W627" s="284"/>
    </row>
    <row r="628" s="43" customFormat="true" ht="15.75" hidden="false" customHeight="false" outlineLevel="0" collapsed="false">
      <c r="A628" s="280"/>
      <c r="B628" s="70"/>
      <c r="C628" s="70"/>
      <c r="D628" s="317" t="n">
        <v>375</v>
      </c>
      <c r="E628" s="322"/>
      <c r="F628" s="319"/>
      <c r="G628" s="319"/>
      <c r="H628" s="320"/>
      <c r="I628" s="320"/>
      <c r="J628" s="298" t="str">
        <f aca="false">IF(AND(L628=1,M628=1),Messages!$A$2,IF(L628=1,Messages!$A$3,IF(N628=1,Messages!$A$5,IF(O628=1,Messages!$A$6,IF(M628=1,Messages!$A$4,"OK")))))</f>
        <v>OK</v>
      </c>
      <c r="K628" s="283" t="str">
        <f aca="false">TEXT(E628,E628)</f>
        <v/>
      </c>
      <c r="L628" s="283" t="str">
        <f aca="false">IF(ISBLANK(E628),"",IF(AND(ISNA(VLOOKUP(E628,'Country &amp; Service Codes'!E:E,1,FALSE())),ISNA(VLOOKUP(K628,'Country &amp; Service Codes'!E:E,1,FALSE()))),1,0))</f>
        <v/>
      </c>
      <c r="M628" s="283" t="str">
        <f aca="false">IF(ISBLANK(F628),"",IF(ISNA(VLOOKUP(UPPER(F628),'Country &amp; Service Codes'!B:B,1,FALSE())),1,0))</f>
        <v/>
      </c>
      <c r="N628" s="283" t="n">
        <f aca="false">IF(AND(OR(E628&lt;&gt;"",F628&lt;&gt;""),AND(ISBLANK(H628),ISBLANK(I628))),1,0)</f>
        <v>0</v>
      </c>
      <c r="O628" s="283" t="n">
        <f aca="false">IF(AND(OR(H628&lt;&gt;"",I628&lt;&gt;""),OR(ISBLANK(E628),ISBLANK(F628))),1,0)</f>
        <v>0</v>
      </c>
      <c r="P628" s="283"/>
      <c r="Q628" s="283"/>
      <c r="R628" s="283"/>
      <c r="S628" s="283"/>
      <c r="T628" s="283"/>
      <c r="U628" s="283"/>
      <c r="V628" s="284"/>
      <c r="W628" s="284"/>
    </row>
    <row r="629" s="43" customFormat="true" ht="15.75" hidden="false" customHeight="false" outlineLevel="0" collapsed="false">
      <c r="A629" s="280"/>
      <c r="B629" s="70"/>
      <c r="C629" s="70"/>
      <c r="D629" s="317" t="n">
        <v>376</v>
      </c>
      <c r="E629" s="322"/>
      <c r="F629" s="319"/>
      <c r="G629" s="319"/>
      <c r="H629" s="320"/>
      <c r="I629" s="320"/>
      <c r="J629" s="298" t="str">
        <f aca="false">IF(AND(L629=1,M629=1),Messages!$A$2,IF(L629=1,Messages!$A$3,IF(N629=1,Messages!$A$5,IF(O629=1,Messages!$A$6,IF(M629=1,Messages!$A$4,"OK")))))</f>
        <v>OK</v>
      </c>
      <c r="K629" s="283" t="str">
        <f aca="false">TEXT(E629,E629)</f>
        <v/>
      </c>
      <c r="L629" s="283" t="str">
        <f aca="false">IF(ISBLANK(E629),"",IF(AND(ISNA(VLOOKUP(E629,'Country &amp; Service Codes'!E:E,1,FALSE())),ISNA(VLOOKUP(K629,'Country &amp; Service Codes'!E:E,1,FALSE()))),1,0))</f>
        <v/>
      </c>
      <c r="M629" s="283" t="str">
        <f aca="false">IF(ISBLANK(F629),"",IF(ISNA(VLOOKUP(UPPER(F629),'Country &amp; Service Codes'!B:B,1,FALSE())),1,0))</f>
        <v/>
      </c>
      <c r="N629" s="283" t="n">
        <f aca="false">IF(AND(OR(E629&lt;&gt;"",F629&lt;&gt;""),AND(ISBLANK(H629),ISBLANK(I629))),1,0)</f>
        <v>0</v>
      </c>
      <c r="O629" s="283" t="n">
        <f aca="false">IF(AND(OR(H629&lt;&gt;"",I629&lt;&gt;""),OR(ISBLANK(E629),ISBLANK(F629))),1,0)</f>
        <v>0</v>
      </c>
      <c r="P629" s="283"/>
      <c r="Q629" s="283"/>
      <c r="R629" s="283"/>
      <c r="S629" s="283"/>
      <c r="T629" s="283"/>
      <c r="U629" s="283"/>
      <c r="V629" s="284"/>
      <c r="W629" s="284"/>
    </row>
    <row r="630" s="43" customFormat="true" ht="15.75" hidden="false" customHeight="false" outlineLevel="0" collapsed="false">
      <c r="A630" s="280"/>
      <c r="B630" s="70"/>
      <c r="C630" s="70"/>
      <c r="D630" s="317" t="n">
        <v>377</v>
      </c>
      <c r="E630" s="322"/>
      <c r="F630" s="319"/>
      <c r="G630" s="319"/>
      <c r="H630" s="320"/>
      <c r="I630" s="320"/>
      <c r="J630" s="298" t="str">
        <f aca="false">IF(AND(L630=1,M630=1),Messages!$A$2,IF(L630=1,Messages!$A$3,IF(N630=1,Messages!$A$5,IF(O630=1,Messages!$A$6,IF(M630=1,Messages!$A$4,"OK")))))</f>
        <v>OK</v>
      </c>
      <c r="K630" s="283" t="str">
        <f aca="false">TEXT(E630,E630)</f>
        <v/>
      </c>
      <c r="L630" s="283" t="str">
        <f aca="false">IF(ISBLANK(E630),"",IF(AND(ISNA(VLOOKUP(E630,'Country &amp; Service Codes'!E:E,1,FALSE())),ISNA(VLOOKUP(K630,'Country &amp; Service Codes'!E:E,1,FALSE()))),1,0))</f>
        <v/>
      </c>
      <c r="M630" s="283" t="str">
        <f aca="false">IF(ISBLANK(F630),"",IF(ISNA(VLOOKUP(UPPER(F630),'Country &amp; Service Codes'!B:B,1,FALSE())),1,0))</f>
        <v/>
      </c>
      <c r="N630" s="283" t="n">
        <f aca="false">IF(AND(OR(E630&lt;&gt;"",F630&lt;&gt;""),AND(ISBLANK(H630),ISBLANK(I630))),1,0)</f>
        <v>0</v>
      </c>
      <c r="O630" s="283" t="n">
        <f aca="false">IF(AND(OR(H630&lt;&gt;"",I630&lt;&gt;""),OR(ISBLANK(E630),ISBLANK(F630))),1,0)</f>
        <v>0</v>
      </c>
      <c r="P630" s="283"/>
      <c r="Q630" s="283"/>
      <c r="R630" s="283"/>
      <c r="S630" s="283"/>
      <c r="T630" s="283"/>
      <c r="U630" s="283"/>
      <c r="V630" s="284"/>
      <c r="W630" s="284"/>
    </row>
    <row r="631" s="43" customFormat="true" ht="15.75" hidden="false" customHeight="false" outlineLevel="0" collapsed="false">
      <c r="A631" s="280"/>
      <c r="B631" s="70"/>
      <c r="C631" s="70"/>
      <c r="D631" s="317" t="n">
        <v>378</v>
      </c>
      <c r="E631" s="322"/>
      <c r="F631" s="319"/>
      <c r="G631" s="319"/>
      <c r="H631" s="320"/>
      <c r="I631" s="320"/>
      <c r="J631" s="298" t="str">
        <f aca="false">IF(AND(L631=1,M631=1),Messages!$A$2,IF(L631=1,Messages!$A$3,IF(N631=1,Messages!$A$5,IF(O631=1,Messages!$A$6,IF(M631=1,Messages!$A$4,"OK")))))</f>
        <v>OK</v>
      </c>
      <c r="K631" s="283" t="str">
        <f aca="false">TEXT(E631,E631)</f>
        <v/>
      </c>
      <c r="L631" s="283" t="str">
        <f aca="false">IF(ISBLANK(E631),"",IF(AND(ISNA(VLOOKUP(E631,'Country &amp; Service Codes'!E:E,1,FALSE())),ISNA(VLOOKUP(K631,'Country &amp; Service Codes'!E:E,1,FALSE()))),1,0))</f>
        <v/>
      </c>
      <c r="M631" s="283" t="str">
        <f aca="false">IF(ISBLANK(F631),"",IF(ISNA(VLOOKUP(UPPER(F631),'Country &amp; Service Codes'!B:B,1,FALSE())),1,0))</f>
        <v/>
      </c>
      <c r="N631" s="283" t="n">
        <f aca="false">IF(AND(OR(E631&lt;&gt;"",F631&lt;&gt;""),AND(ISBLANK(H631),ISBLANK(I631))),1,0)</f>
        <v>0</v>
      </c>
      <c r="O631" s="283" t="n">
        <f aca="false">IF(AND(OR(H631&lt;&gt;"",I631&lt;&gt;""),OR(ISBLANK(E631),ISBLANK(F631))),1,0)</f>
        <v>0</v>
      </c>
      <c r="P631" s="283"/>
      <c r="Q631" s="283"/>
      <c r="R631" s="283"/>
      <c r="S631" s="283"/>
      <c r="T631" s="283"/>
      <c r="U631" s="283"/>
      <c r="V631" s="284"/>
      <c r="W631" s="284"/>
    </row>
    <row r="632" s="43" customFormat="true" ht="15.75" hidden="false" customHeight="false" outlineLevel="0" collapsed="false">
      <c r="A632" s="280"/>
      <c r="B632" s="70"/>
      <c r="C632" s="70"/>
      <c r="D632" s="317" t="n">
        <v>379</v>
      </c>
      <c r="E632" s="322"/>
      <c r="F632" s="319"/>
      <c r="G632" s="319"/>
      <c r="H632" s="320"/>
      <c r="I632" s="320"/>
      <c r="J632" s="298" t="str">
        <f aca="false">IF(AND(L632=1,M632=1),Messages!$A$2,IF(L632=1,Messages!$A$3,IF(N632=1,Messages!$A$5,IF(O632=1,Messages!$A$6,IF(M632=1,Messages!$A$4,"OK")))))</f>
        <v>OK</v>
      </c>
      <c r="K632" s="283" t="str">
        <f aca="false">TEXT(E632,E632)</f>
        <v/>
      </c>
      <c r="L632" s="283" t="str">
        <f aca="false">IF(ISBLANK(E632),"",IF(AND(ISNA(VLOOKUP(E632,'Country &amp; Service Codes'!E:E,1,FALSE())),ISNA(VLOOKUP(K632,'Country &amp; Service Codes'!E:E,1,FALSE()))),1,0))</f>
        <v/>
      </c>
      <c r="M632" s="283" t="str">
        <f aca="false">IF(ISBLANK(F632),"",IF(ISNA(VLOOKUP(UPPER(F632),'Country &amp; Service Codes'!B:B,1,FALSE())),1,0))</f>
        <v/>
      </c>
      <c r="N632" s="283" t="n">
        <f aca="false">IF(AND(OR(E632&lt;&gt;"",F632&lt;&gt;""),AND(ISBLANK(H632),ISBLANK(I632))),1,0)</f>
        <v>0</v>
      </c>
      <c r="O632" s="283" t="n">
        <f aca="false">IF(AND(OR(H632&lt;&gt;"",I632&lt;&gt;""),OR(ISBLANK(E632),ISBLANK(F632))),1,0)</f>
        <v>0</v>
      </c>
      <c r="P632" s="283"/>
      <c r="Q632" s="283"/>
      <c r="R632" s="283"/>
      <c r="S632" s="283"/>
      <c r="T632" s="283"/>
      <c r="U632" s="283"/>
      <c r="V632" s="284"/>
      <c r="W632" s="284"/>
    </row>
    <row r="633" s="43" customFormat="true" ht="15.75" hidden="false" customHeight="false" outlineLevel="0" collapsed="false">
      <c r="A633" s="280"/>
      <c r="B633" s="70"/>
      <c r="C633" s="70"/>
      <c r="D633" s="317" t="n">
        <v>380</v>
      </c>
      <c r="E633" s="322"/>
      <c r="F633" s="319"/>
      <c r="G633" s="319"/>
      <c r="H633" s="320"/>
      <c r="I633" s="320"/>
      <c r="J633" s="298" t="str">
        <f aca="false">IF(AND(L633=1,M633=1),Messages!$A$2,IF(L633=1,Messages!$A$3,IF(N633=1,Messages!$A$5,IF(O633=1,Messages!$A$6,IF(M633=1,Messages!$A$4,"OK")))))</f>
        <v>OK</v>
      </c>
      <c r="K633" s="283" t="str">
        <f aca="false">TEXT(E633,E633)</f>
        <v/>
      </c>
      <c r="L633" s="283" t="str">
        <f aca="false">IF(ISBLANK(E633),"",IF(AND(ISNA(VLOOKUP(E633,'Country &amp; Service Codes'!E:E,1,FALSE())),ISNA(VLOOKUP(K633,'Country &amp; Service Codes'!E:E,1,FALSE()))),1,0))</f>
        <v/>
      </c>
      <c r="M633" s="283" t="str">
        <f aca="false">IF(ISBLANK(F633),"",IF(ISNA(VLOOKUP(UPPER(F633),'Country &amp; Service Codes'!B:B,1,FALSE())),1,0))</f>
        <v/>
      </c>
      <c r="N633" s="283" t="n">
        <f aca="false">IF(AND(OR(E633&lt;&gt;"",F633&lt;&gt;""),AND(ISBLANK(H633),ISBLANK(I633))),1,0)</f>
        <v>0</v>
      </c>
      <c r="O633" s="283" t="n">
        <f aca="false">IF(AND(OR(H633&lt;&gt;"",I633&lt;&gt;""),OR(ISBLANK(E633),ISBLANK(F633))),1,0)</f>
        <v>0</v>
      </c>
      <c r="P633" s="283"/>
      <c r="Q633" s="283"/>
      <c r="R633" s="283"/>
      <c r="S633" s="283"/>
      <c r="T633" s="283"/>
      <c r="U633" s="283"/>
      <c r="V633" s="284"/>
      <c r="W633" s="284"/>
    </row>
    <row r="634" s="43" customFormat="true" ht="15.75" hidden="false" customHeight="false" outlineLevel="0" collapsed="false">
      <c r="A634" s="280"/>
      <c r="B634" s="70"/>
      <c r="C634" s="70"/>
      <c r="D634" s="317" t="n">
        <v>381</v>
      </c>
      <c r="E634" s="322"/>
      <c r="F634" s="319"/>
      <c r="G634" s="319"/>
      <c r="H634" s="320"/>
      <c r="I634" s="320"/>
      <c r="J634" s="298" t="str">
        <f aca="false">IF(AND(L634=1,M634=1),Messages!$A$2,IF(L634=1,Messages!$A$3,IF(N634=1,Messages!$A$5,IF(O634=1,Messages!$A$6,IF(M634=1,Messages!$A$4,"OK")))))</f>
        <v>OK</v>
      </c>
      <c r="K634" s="283" t="str">
        <f aca="false">TEXT(E634,E634)</f>
        <v/>
      </c>
      <c r="L634" s="283" t="str">
        <f aca="false">IF(ISBLANK(E634),"",IF(AND(ISNA(VLOOKUP(E634,'Country &amp; Service Codes'!E:E,1,FALSE())),ISNA(VLOOKUP(K634,'Country &amp; Service Codes'!E:E,1,FALSE()))),1,0))</f>
        <v/>
      </c>
      <c r="M634" s="283" t="str">
        <f aca="false">IF(ISBLANK(F634),"",IF(ISNA(VLOOKUP(UPPER(F634),'Country &amp; Service Codes'!B:B,1,FALSE())),1,0))</f>
        <v/>
      </c>
      <c r="N634" s="283" t="n">
        <f aca="false">IF(AND(OR(E634&lt;&gt;"",F634&lt;&gt;""),AND(ISBLANK(H634),ISBLANK(I634))),1,0)</f>
        <v>0</v>
      </c>
      <c r="O634" s="283" t="n">
        <f aca="false">IF(AND(OR(H634&lt;&gt;"",I634&lt;&gt;""),OR(ISBLANK(E634),ISBLANK(F634))),1,0)</f>
        <v>0</v>
      </c>
      <c r="P634" s="283"/>
      <c r="Q634" s="283"/>
      <c r="R634" s="283"/>
      <c r="S634" s="283"/>
      <c r="T634" s="283"/>
      <c r="U634" s="283"/>
      <c r="V634" s="284"/>
      <c r="W634" s="284"/>
    </row>
    <row r="635" s="43" customFormat="true" ht="15.75" hidden="false" customHeight="false" outlineLevel="0" collapsed="false">
      <c r="A635" s="280"/>
      <c r="B635" s="70"/>
      <c r="C635" s="70"/>
      <c r="D635" s="317" t="n">
        <v>382</v>
      </c>
      <c r="E635" s="322"/>
      <c r="F635" s="319"/>
      <c r="G635" s="319"/>
      <c r="H635" s="320"/>
      <c r="I635" s="320"/>
      <c r="J635" s="298" t="str">
        <f aca="false">IF(AND(L635=1,M635=1),Messages!$A$2,IF(L635=1,Messages!$A$3,IF(N635=1,Messages!$A$5,IF(O635=1,Messages!$A$6,IF(M635=1,Messages!$A$4,"OK")))))</f>
        <v>OK</v>
      </c>
      <c r="K635" s="283" t="str">
        <f aca="false">TEXT(E635,E635)</f>
        <v/>
      </c>
      <c r="L635" s="283" t="str">
        <f aca="false">IF(ISBLANK(E635),"",IF(AND(ISNA(VLOOKUP(E635,'Country &amp; Service Codes'!E:E,1,FALSE())),ISNA(VLOOKUP(K635,'Country &amp; Service Codes'!E:E,1,FALSE()))),1,0))</f>
        <v/>
      </c>
      <c r="M635" s="283" t="str">
        <f aca="false">IF(ISBLANK(F635),"",IF(ISNA(VLOOKUP(UPPER(F635),'Country &amp; Service Codes'!B:B,1,FALSE())),1,0))</f>
        <v/>
      </c>
      <c r="N635" s="283" t="n">
        <f aca="false">IF(AND(OR(E635&lt;&gt;"",F635&lt;&gt;""),AND(ISBLANK(H635),ISBLANK(I635))),1,0)</f>
        <v>0</v>
      </c>
      <c r="O635" s="283" t="n">
        <f aca="false">IF(AND(OR(H635&lt;&gt;"",I635&lt;&gt;""),OR(ISBLANK(E635),ISBLANK(F635))),1,0)</f>
        <v>0</v>
      </c>
      <c r="P635" s="283"/>
      <c r="Q635" s="283"/>
      <c r="R635" s="283"/>
      <c r="S635" s="283"/>
      <c r="T635" s="283"/>
      <c r="U635" s="283"/>
      <c r="V635" s="284"/>
      <c r="W635" s="284"/>
    </row>
    <row r="636" s="43" customFormat="true" ht="15.75" hidden="false" customHeight="false" outlineLevel="0" collapsed="false">
      <c r="A636" s="280"/>
      <c r="B636" s="70"/>
      <c r="C636" s="70"/>
      <c r="D636" s="317" t="n">
        <v>383</v>
      </c>
      <c r="E636" s="322"/>
      <c r="F636" s="319"/>
      <c r="G636" s="319"/>
      <c r="H636" s="320"/>
      <c r="I636" s="320"/>
      <c r="J636" s="298" t="str">
        <f aca="false">IF(AND(L636=1,M636=1),Messages!$A$2,IF(L636=1,Messages!$A$3,IF(N636=1,Messages!$A$5,IF(O636=1,Messages!$A$6,IF(M636=1,Messages!$A$4,"OK")))))</f>
        <v>OK</v>
      </c>
      <c r="K636" s="283" t="str">
        <f aca="false">TEXT(E636,E636)</f>
        <v/>
      </c>
      <c r="L636" s="283" t="str">
        <f aca="false">IF(ISBLANK(E636),"",IF(AND(ISNA(VLOOKUP(E636,'Country &amp; Service Codes'!E:E,1,FALSE())),ISNA(VLOOKUP(K636,'Country &amp; Service Codes'!E:E,1,FALSE()))),1,0))</f>
        <v/>
      </c>
      <c r="M636" s="283" t="str">
        <f aca="false">IF(ISBLANK(F636),"",IF(ISNA(VLOOKUP(UPPER(F636),'Country &amp; Service Codes'!B:B,1,FALSE())),1,0))</f>
        <v/>
      </c>
      <c r="N636" s="283" t="n">
        <f aca="false">IF(AND(OR(E636&lt;&gt;"",F636&lt;&gt;""),AND(ISBLANK(H636),ISBLANK(I636))),1,0)</f>
        <v>0</v>
      </c>
      <c r="O636" s="283" t="n">
        <f aca="false">IF(AND(OR(H636&lt;&gt;"",I636&lt;&gt;""),OR(ISBLANK(E636),ISBLANK(F636))),1,0)</f>
        <v>0</v>
      </c>
      <c r="P636" s="283"/>
      <c r="Q636" s="283"/>
      <c r="R636" s="283"/>
      <c r="S636" s="283"/>
      <c r="T636" s="283"/>
      <c r="U636" s="283"/>
      <c r="V636" s="284"/>
      <c r="W636" s="284"/>
    </row>
    <row r="637" s="43" customFormat="true" ht="15.75" hidden="false" customHeight="false" outlineLevel="0" collapsed="false">
      <c r="A637" s="280"/>
      <c r="B637" s="70"/>
      <c r="C637" s="70"/>
      <c r="D637" s="317" t="n">
        <v>384</v>
      </c>
      <c r="E637" s="322"/>
      <c r="F637" s="319"/>
      <c r="G637" s="319"/>
      <c r="H637" s="320"/>
      <c r="I637" s="320"/>
      <c r="J637" s="298" t="str">
        <f aca="false">IF(AND(L637=1,M637=1),Messages!$A$2,IF(L637=1,Messages!$A$3,IF(N637=1,Messages!$A$5,IF(O637=1,Messages!$A$6,IF(M637=1,Messages!$A$4,"OK")))))</f>
        <v>OK</v>
      </c>
      <c r="K637" s="283" t="str">
        <f aca="false">TEXT(E637,E637)</f>
        <v/>
      </c>
      <c r="L637" s="283" t="str">
        <f aca="false">IF(ISBLANK(E637),"",IF(AND(ISNA(VLOOKUP(E637,'Country &amp; Service Codes'!E:E,1,FALSE())),ISNA(VLOOKUP(K637,'Country &amp; Service Codes'!E:E,1,FALSE()))),1,0))</f>
        <v/>
      </c>
      <c r="M637" s="283" t="str">
        <f aca="false">IF(ISBLANK(F637),"",IF(ISNA(VLOOKUP(UPPER(F637),'Country &amp; Service Codes'!B:B,1,FALSE())),1,0))</f>
        <v/>
      </c>
      <c r="N637" s="283" t="n">
        <f aca="false">IF(AND(OR(E637&lt;&gt;"",F637&lt;&gt;""),AND(ISBLANK(H637),ISBLANK(I637))),1,0)</f>
        <v>0</v>
      </c>
      <c r="O637" s="283" t="n">
        <f aca="false">IF(AND(OR(H637&lt;&gt;"",I637&lt;&gt;""),OR(ISBLANK(E637),ISBLANK(F637))),1,0)</f>
        <v>0</v>
      </c>
      <c r="P637" s="283"/>
      <c r="Q637" s="283"/>
      <c r="R637" s="283"/>
      <c r="S637" s="283"/>
      <c r="T637" s="283"/>
      <c r="U637" s="283"/>
      <c r="V637" s="284"/>
      <c r="W637" s="284"/>
    </row>
    <row r="638" s="43" customFormat="true" ht="15.75" hidden="false" customHeight="false" outlineLevel="0" collapsed="false">
      <c r="A638" s="280"/>
      <c r="B638" s="70"/>
      <c r="C638" s="70"/>
      <c r="D638" s="317" t="n">
        <v>385</v>
      </c>
      <c r="E638" s="322"/>
      <c r="F638" s="319"/>
      <c r="G638" s="319"/>
      <c r="H638" s="320"/>
      <c r="I638" s="320"/>
      <c r="J638" s="298" t="str">
        <f aca="false">IF(AND(L638=1,M638=1),Messages!$A$2,IF(L638=1,Messages!$A$3,IF(N638=1,Messages!$A$5,IF(O638=1,Messages!$A$6,IF(M638=1,Messages!$A$4,"OK")))))</f>
        <v>OK</v>
      </c>
      <c r="K638" s="283" t="str">
        <f aca="false">TEXT(E638,E638)</f>
        <v/>
      </c>
      <c r="L638" s="283" t="str">
        <f aca="false">IF(ISBLANK(E638),"",IF(AND(ISNA(VLOOKUP(E638,'Country &amp; Service Codes'!E:E,1,FALSE())),ISNA(VLOOKUP(K638,'Country &amp; Service Codes'!E:E,1,FALSE()))),1,0))</f>
        <v/>
      </c>
      <c r="M638" s="283" t="str">
        <f aca="false">IF(ISBLANK(F638),"",IF(ISNA(VLOOKUP(UPPER(F638),'Country &amp; Service Codes'!B:B,1,FALSE())),1,0))</f>
        <v/>
      </c>
      <c r="N638" s="283" t="n">
        <f aca="false">IF(AND(OR(E638&lt;&gt;"",F638&lt;&gt;""),AND(ISBLANK(H638),ISBLANK(I638))),1,0)</f>
        <v>0</v>
      </c>
      <c r="O638" s="283" t="n">
        <f aca="false">IF(AND(OR(H638&lt;&gt;"",I638&lt;&gt;""),OR(ISBLANK(E638),ISBLANK(F638))),1,0)</f>
        <v>0</v>
      </c>
      <c r="P638" s="283"/>
      <c r="Q638" s="283"/>
      <c r="R638" s="283"/>
      <c r="S638" s="283"/>
      <c r="T638" s="283"/>
      <c r="U638" s="283"/>
      <c r="V638" s="284"/>
      <c r="W638" s="284"/>
    </row>
    <row r="639" s="43" customFormat="true" ht="15.75" hidden="false" customHeight="false" outlineLevel="0" collapsed="false">
      <c r="A639" s="280"/>
      <c r="B639" s="70"/>
      <c r="C639" s="70"/>
      <c r="D639" s="317" t="n">
        <v>386</v>
      </c>
      <c r="E639" s="322"/>
      <c r="F639" s="319"/>
      <c r="G639" s="319"/>
      <c r="H639" s="320"/>
      <c r="I639" s="320"/>
      <c r="J639" s="298" t="str">
        <f aca="false">IF(AND(L639=1,M639=1),Messages!$A$2,IF(L639=1,Messages!$A$3,IF(N639=1,Messages!$A$5,IF(O639=1,Messages!$A$6,IF(M639=1,Messages!$A$4,"OK")))))</f>
        <v>OK</v>
      </c>
      <c r="K639" s="283" t="str">
        <f aca="false">TEXT(E639,E639)</f>
        <v/>
      </c>
      <c r="L639" s="283" t="str">
        <f aca="false">IF(ISBLANK(E639),"",IF(AND(ISNA(VLOOKUP(E639,'Country &amp; Service Codes'!E:E,1,FALSE())),ISNA(VLOOKUP(K639,'Country &amp; Service Codes'!E:E,1,FALSE()))),1,0))</f>
        <v/>
      </c>
      <c r="M639" s="283" t="str">
        <f aca="false">IF(ISBLANK(F639),"",IF(ISNA(VLOOKUP(UPPER(F639),'Country &amp; Service Codes'!B:B,1,FALSE())),1,0))</f>
        <v/>
      </c>
      <c r="N639" s="283" t="n">
        <f aca="false">IF(AND(OR(E639&lt;&gt;"",F639&lt;&gt;""),AND(ISBLANK(H639),ISBLANK(I639))),1,0)</f>
        <v>0</v>
      </c>
      <c r="O639" s="283" t="n">
        <f aca="false">IF(AND(OR(H639&lt;&gt;"",I639&lt;&gt;""),OR(ISBLANK(E639),ISBLANK(F639))),1,0)</f>
        <v>0</v>
      </c>
      <c r="P639" s="283"/>
      <c r="Q639" s="283"/>
      <c r="R639" s="283"/>
      <c r="S639" s="283"/>
      <c r="T639" s="283"/>
      <c r="U639" s="283"/>
      <c r="V639" s="284"/>
      <c r="W639" s="284"/>
    </row>
    <row r="640" s="43" customFormat="true" ht="15.75" hidden="false" customHeight="false" outlineLevel="0" collapsed="false">
      <c r="A640" s="280"/>
      <c r="B640" s="70"/>
      <c r="C640" s="70"/>
      <c r="D640" s="317" t="n">
        <v>387</v>
      </c>
      <c r="E640" s="322"/>
      <c r="F640" s="319"/>
      <c r="G640" s="319"/>
      <c r="H640" s="320"/>
      <c r="I640" s="320"/>
      <c r="J640" s="298" t="str">
        <f aca="false">IF(AND(L640=1,M640=1),Messages!$A$2,IF(L640=1,Messages!$A$3,IF(N640=1,Messages!$A$5,IF(O640=1,Messages!$A$6,IF(M640=1,Messages!$A$4,"OK")))))</f>
        <v>OK</v>
      </c>
      <c r="K640" s="283" t="str">
        <f aca="false">TEXT(E640,E640)</f>
        <v/>
      </c>
      <c r="L640" s="283" t="str">
        <f aca="false">IF(ISBLANK(E640),"",IF(AND(ISNA(VLOOKUP(E640,'Country &amp; Service Codes'!E:E,1,FALSE())),ISNA(VLOOKUP(K640,'Country &amp; Service Codes'!E:E,1,FALSE()))),1,0))</f>
        <v/>
      </c>
      <c r="M640" s="283" t="str">
        <f aca="false">IF(ISBLANK(F640),"",IF(ISNA(VLOOKUP(UPPER(F640),'Country &amp; Service Codes'!B:B,1,FALSE())),1,0))</f>
        <v/>
      </c>
      <c r="N640" s="283" t="n">
        <f aca="false">IF(AND(OR(E640&lt;&gt;"",F640&lt;&gt;""),AND(ISBLANK(H640),ISBLANK(I640))),1,0)</f>
        <v>0</v>
      </c>
      <c r="O640" s="283" t="n">
        <f aca="false">IF(AND(OR(H640&lt;&gt;"",I640&lt;&gt;""),OR(ISBLANK(E640),ISBLANK(F640))),1,0)</f>
        <v>0</v>
      </c>
      <c r="P640" s="283"/>
      <c r="Q640" s="283"/>
      <c r="R640" s="283"/>
      <c r="S640" s="283"/>
      <c r="T640" s="283"/>
      <c r="U640" s="283"/>
      <c r="V640" s="284"/>
      <c r="W640" s="284"/>
    </row>
    <row r="641" s="43" customFormat="true" ht="15.75" hidden="false" customHeight="false" outlineLevel="0" collapsed="false">
      <c r="A641" s="280"/>
      <c r="B641" s="70"/>
      <c r="C641" s="70"/>
      <c r="D641" s="317" t="n">
        <v>388</v>
      </c>
      <c r="E641" s="322"/>
      <c r="F641" s="319"/>
      <c r="G641" s="319"/>
      <c r="H641" s="320"/>
      <c r="I641" s="320"/>
      <c r="J641" s="298" t="str">
        <f aca="false">IF(AND(L641=1,M641=1),Messages!$A$2,IF(L641=1,Messages!$A$3,IF(N641=1,Messages!$A$5,IF(O641=1,Messages!$A$6,IF(M641=1,Messages!$A$4,"OK")))))</f>
        <v>OK</v>
      </c>
      <c r="K641" s="283" t="str">
        <f aca="false">TEXT(E641,E641)</f>
        <v/>
      </c>
      <c r="L641" s="283" t="str">
        <f aca="false">IF(ISBLANK(E641),"",IF(AND(ISNA(VLOOKUP(E641,'Country &amp; Service Codes'!E:E,1,FALSE())),ISNA(VLOOKUP(K641,'Country &amp; Service Codes'!E:E,1,FALSE()))),1,0))</f>
        <v/>
      </c>
      <c r="M641" s="283" t="str">
        <f aca="false">IF(ISBLANK(F641),"",IF(ISNA(VLOOKUP(UPPER(F641),'Country &amp; Service Codes'!B:B,1,FALSE())),1,0))</f>
        <v/>
      </c>
      <c r="N641" s="283" t="n">
        <f aca="false">IF(AND(OR(E641&lt;&gt;"",F641&lt;&gt;""),AND(ISBLANK(H641),ISBLANK(I641))),1,0)</f>
        <v>0</v>
      </c>
      <c r="O641" s="283" t="n">
        <f aca="false">IF(AND(OR(H641&lt;&gt;"",I641&lt;&gt;""),OR(ISBLANK(E641),ISBLANK(F641))),1,0)</f>
        <v>0</v>
      </c>
      <c r="P641" s="283"/>
      <c r="Q641" s="283"/>
      <c r="R641" s="283"/>
      <c r="S641" s="283"/>
      <c r="T641" s="283"/>
      <c r="U641" s="283"/>
      <c r="V641" s="284"/>
      <c r="W641" s="284"/>
    </row>
    <row r="642" s="43" customFormat="true" ht="15.75" hidden="false" customHeight="false" outlineLevel="0" collapsed="false">
      <c r="A642" s="280"/>
      <c r="B642" s="70"/>
      <c r="C642" s="70"/>
      <c r="D642" s="317" t="n">
        <v>389</v>
      </c>
      <c r="E642" s="322"/>
      <c r="F642" s="319"/>
      <c r="G642" s="319"/>
      <c r="H642" s="320"/>
      <c r="I642" s="320"/>
      <c r="J642" s="298" t="str">
        <f aca="false">IF(AND(L642=1,M642=1),Messages!$A$2,IF(L642=1,Messages!$A$3,IF(N642=1,Messages!$A$5,IF(O642=1,Messages!$A$6,IF(M642=1,Messages!$A$4,"OK")))))</f>
        <v>OK</v>
      </c>
      <c r="K642" s="283" t="str">
        <f aca="false">TEXT(E642,E642)</f>
        <v/>
      </c>
      <c r="L642" s="283" t="str">
        <f aca="false">IF(ISBLANK(E642),"",IF(AND(ISNA(VLOOKUP(E642,'Country &amp; Service Codes'!E:E,1,FALSE())),ISNA(VLOOKUP(K642,'Country &amp; Service Codes'!E:E,1,FALSE()))),1,0))</f>
        <v/>
      </c>
      <c r="M642" s="283" t="str">
        <f aca="false">IF(ISBLANK(F642),"",IF(ISNA(VLOOKUP(UPPER(F642),'Country &amp; Service Codes'!B:B,1,FALSE())),1,0))</f>
        <v/>
      </c>
      <c r="N642" s="283" t="n">
        <f aca="false">IF(AND(OR(E642&lt;&gt;"",F642&lt;&gt;""),AND(ISBLANK(H642),ISBLANK(I642))),1,0)</f>
        <v>0</v>
      </c>
      <c r="O642" s="283" t="n">
        <f aca="false">IF(AND(OR(H642&lt;&gt;"",I642&lt;&gt;""),OR(ISBLANK(E642),ISBLANK(F642))),1,0)</f>
        <v>0</v>
      </c>
      <c r="P642" s="283"/>
      <c r="Q642" s="283"/>
      <c r="R642" s="283"/>
      <c r="S642" s="283"/>
      <c r="T642" s="283"/>
      <c r="U642" s="283"/>
      <c r="V642" s="284"/>
      <c r="W642" s="284"/>
    </row>
    <row r="643" s="43" customFormat="true" ht="15.75" hidden="false" customHeight="false" outlineLevel="0" collapsed="false">
      <c r="A643" s="280"/>
      <c r="B643" s="70"/>
      <c r="C643" s="70"/>
      <c r="D643" s="317" t="n">
        <v>390</v>
      </c>
      <c r="E643" s="322"/>
      <c r="F643" s="319"/>
      <c r="G643" s="319"/>
      <c r="H643" s="320"/>
      <c r="I643" s="320"/>
      <c r="J643" s="298" t="str">
        <f aca="false">IF(AND(L643=1,M643=1),Messages!$A$2,IF(L643=1,Messages!$A$3,IF(N643=1,Messages!$A$5,IF(O643=1,Messages!$A$6,IF(M643=1,Messages!$A$4,"OK")))))</f>
        <v>OK</v>
      </c>
      <c r="K643" s="283" t="str">
        <f aca="false">TEXT(E643,E643)</f>
        <v/>
      </c>
      <c r="L643" s="283" t="str">
        <f aca="false">IF(ISBLANK(E643),"",IF(AND(ISNA(VLOOKUP(E643,'Country &amp; Service Codes'!E:E,1,FALSE())),ISNA(VLOOKUP(K643,'Country &amp; Service Codes'!E:E,1,FALSE()))),1,0))</f>
        <v/>
      </c>
      <c r="M643" s="283" t="str">
        <f aca="false">IF(ISBLANK(F643),"",IF(ISNA(VLOOKUP(UPPER(F643),'Country &amp; Service Codes'!B:B,1,FALSE())),1,0))</f>
        <v/>
      </c>
      <c r="N643" s="283" t="n">
        <f aca="false">IF(AND(OR(E643&lt;&gt;"",F643&lt;&gt;""),AND(ISBLANK(H643),ISBLANK(I643))),1,0)</f>
        <v>0</v>
      </c>
      <c r="O643" s="283" t="n">
        <f aca="false">IF(AND(OR(H643&lt;&gt;"",I643&lt;&gt;""),OR(ISBLANK(E643),ISBLANK(F643))),1,0)</f>
        <v>0</v>
      </c>
      <c r="P643" s="283"/>
      <c r="Q643" s="283"/>
      <c r="R643" s="283"/>
      <c r="S643" s="283"/>
      <c r="T643" s="283"/>
      <c r="U643" s="283"/>
      <c r="V643" s="284"/>
      <c r="W643" s="284"/>
    </row>
    <row r="644" s="43" customFormat="true" ht="15.75" hidden="false" customHeight="false" outlineLevel="0" collapsed="false">
      <c r="A644" s="280"/>
      <c r="B644" s="70"/>
      <c r="C644" s="70"/>
      <c r="D644" s="317" t="n">
        <v>391</v>
      </c>
      <c r="E644" s="322"/>
      <c r="F644" s="319"/>
      <c r="G644" s="319"/>
      <c r="H644" s="320"/>
      <c r="I644" s="320"/>
      <c r="J644" s="298" t="str">
        <f aca="false">IF(AND(L644=1,M644=1),Messages!$A$2,IF(L644=1,Messages!$A$3,IF(N644=1,Messages!$A$5,IF(O644=1,Messages!$A$6,IF(M644=1,Messages!$A$4,"OK")))))</f>
        <v>OK</v>
      </c>
      <c r="K644" s="283" t="str">
        <f aca="false">TEXT(E644,E644)</f>
        <v/>
      </c>
      <c r="L644" s="283" t="str">
        <f aca="false">IF(ISBLANK(E644),"",IF(AND(ISNA(VLOOKUP(E644,'Country &amp; Service Codes'!E:E,1,FALSE())),ISNA(VLOOKUP(K644,'Country &amp; Service Codes'!E:E,1,FALSE()))),1,0))</f>
        <v/>
      </c>
      <c r="M644" s="283" t="str">
        <f aca="false">IF(ISBLANK(F644),"",IF(ISNA(VLOOKUP(UPPER(F644),'Country &amp; Service Codes'!B:B,1,FALSE())),1,0))</f>
        <v/>
      </c>
      <c r="N644" s="283" t="n">
        <f aca="false">IF(AND(OR(E644&lt;&gt;"",F644&lt;&gt;""),AND(ISBLANK(H644),ISBLANK(I644))),1,0)</f>
        <v>0</v>
      </c>
      <c r="O644" s="283" t="n">
        <f aca="false">IF(AND(OR(H644&lt;&gt;"",I644&lt;&gt;""),OR(ISBLANK(E644),ISBLANK(F644))),1,0)</f>
        <v>0</v>
      </c>
      <c r="P644" s="283"/>
      <c r="Q644" s="283"/>
      <c r="R644" s="283"/>
      <c r="S644" s="283"/>
      <c r="T644" s="283"/>
      <c r="U644" s="283"/>
      <c r="V644" s="284"/>
      <c r="W644" s="284"/>
    </row>
    <row r="645" s="43" customFormat="true" ht="15.75" hidden="false" customHeight="false" outlineLevel="0" collapsed="false">
      <c r="A645" s="280"/>
      <c r="B645" s="70"/>
      <c r="C645" s="70"/>
      <c r="D645" s="317" t="n">
        <v>392</v>
      </c>
      <c r="E645" s="322"/>
      <c r="F645" s="319"/>
      <c r="G645" s="319"/>
      <c r="H645" s="320"/>
      <c r="I645" s="320"/>
      <c r="J645" s="298" t="str">
        <f aca="false">IF(AND(L645=1,M645=1),Messages!$A$2,IF(L645=1,Messages!$A$3,IF(N645=1,Messages!$A$5,IF(O645=1,Messages!$A$6,IF(M645=1,Messages!$A$4,"OK")))))</f>
        <v>OK</v>
      </c>
      <c r="K645" s="283" t="str">
        <f aca="false">TEXT(E645,E645)</f>
        <v/>
      </c>
      <c r="L645" s="283" t="str">
        <f aca="false">IF(ISBLANK(E645),"",IF(AND(ISNA(VLOOKUP(E645,'Country &amp; Service Codes'!E:E,1,FALSE())),ISNA(VLOOKUP(K645,'Country &amp; Service Codes'!E:E,1,FALSE()))),1,0))</f>
        <v/>
      </c>
      <c r="M645" s="283" t="str">
        <f aca="false">IF(ISBLANK(F645),"",IF(ISNA(VLOOKUP(UPPER(F645),'Country &amp; Service Codes'!B:B,1,FALSE())),1,0))</f>
        <v/>
      </c>
      <c r="N645" s="283" t="n">
        <f aca="false">IF(AND(OR(E645&lt;&gt;"",F645&lt;&gt;""),AND(ISBLANK(H645),ISBLANK(I645))),1,0)</f>
        <v>0</v>
      </c>
      <c r="O645" s="283" t="n">
        <f aca="false">IF(AND(OR(H645&lt;&gt;"",I645&lt;&gt;""),OR(ISBLANK(E645),ISBLANK(F645))),1,0)</f>
        <v>0</v>
      </c>
      <c r="P645" s="283"/>
      <c r="Q645" s="283"/>
      <c r="R645" s="283"/>
      <c r="S645" s="283"/>
      <c r="T645" s="283"/>
      <c r="U645" s="283"/>
      <c r="V645" s="284"/>
      <c r="W645" s="284"/>
    </row>
    <row r="646" s="43" customFormat="true" ht="15.75" hidden="false" customHeight="false" outlineLevel="0" collapsed="false">
      <c r="A646" s="280"/>
      <c r="B646" s="70"/>
      <c r="C646" s="70"/>
      <c r="D646" s="317" t="n">
        <v>393</v>
      </c>
      <c r="E646" s="322"/>
      <c r="F646" s="319"/>
      <c r="G646" s="319"/>
      <c r="H646" s="320"/>
      <c r="I646" s="320"/>
      <c r="J646" s="298" t="str">
        <f aca="false">IF(AND(L646=1,M646=1),Messages!$A$2,IF(L646=1,Messages!$A$3,IF(N646=1,Messages!$A$5,IF(O646=1,Messages!$A$6,IF(M646=1,Messages!$A$4,"OK")))))</f>
        <v>OK</v>
      </c>
      <c r="K646" s="283" t="str">
        <f aca="false">TEXT(E646,E646)</f>
        <v/>
      </c>
      <c r="L646" s="283" t="str">
        <f aca="false">IF(ISBLANK(E646),"",IF(AND(ISNA(VLOOKUP(E646,'Country &amp; Service Codes'!E:E,1,FALSE())),ISNA(VLOOKUP(K646,'Country &amp; Service Codes'!E:E,1,FALSE()))),1,0))</f>
        <v/>
      </c>
      <c r="M646" s="283" t="str">
        <f aca="false">IF(ISBLANK(F646),"",IF(ISNA(VLOOKUP(UPPER(F646),'Country &amp; Service Codes'!B:B,1,FALSE())),1,0))</f>
        <v/>
      </c>
      <c r="N646" s="283" t="n">
        <f aca="false">IF(AND(OR(E646&lt;&gt;"",F646&lt;&gt;""),AND(ISBLANK(H646),ISBLANK(I646))),1,0)</f>
        <v>0</v>
      </c>
      <c r="O646" s="283" t="n">
        <f aca="false">IF(AND(OR(H646&lt;&gt;"",I646&lt;&gt;""),OR(ISBLANK(E646),ISBLANK(F646))),1,0)</f>
        <v>0</v>
      </c>
      <c r="P646" s="283"/>
      <c r="Q646" s="283"/>
      <c r="R646" s="283"/>
      <c r="S646" s="283"/>
      <c r="T646" s="283"/>
      <c r="U646" s="283"/>
      <c r="V646" s="284"/>
      <c r="W646" s="284"/>
    </row>
    <row r="647" s="43" customFormat="true" ht="15.75" hidden="false" customHeight="false" outlineLevel="0" collapsed="false">
      <c r="A647" s="280"/>
      <c r="B647" s="70"/>
      <c r="C647" s="70"/>
      <c r="D647" s="317" t="n">
        <v>394</v>
      </c>
      <c r="E647" s="322"/>
      <c r="F647" s="319"/>
      <c r="G647" s="319"/>
      <c r="H647" s="320"/>
      <c r="I647" s="320"/>
      <c r="J647" s="298" t="str">
        <f aca="false">IF(AND(L647=1,M647=1),Messages!$A$2,IF(L647=1,Messages!$A$3,IF(N647=1,Messages!$A$5,IF(O647=1,Messages!$A$6,IF(M647=1,Messages!$A$4,"OK")))))</f>
        <v>OK</v>
      </c>
      <c r="K647" s="283" t="str">
        <f aca="false">TEXT(E647,E647)</f>
        <v/>
      </c>
      <c r="L647" s="283" t="str">
        <f aca="false">IF(ISBLANK(E647),"",IF(AND(ISNA(VLOOKUP(E647,'Country &amp; Service Codes'!E:E,1,FALSE())),ISNA(VLOOKUP(K647,'Country &amp; Service Codes'!E:E,1,FALSE()))),1,0))</f>
        <v/>
      </c>
      <c r="M647" s="283" t="str">
        <f aca="false">IF(ISBLANK(F647),"",IF(ISNA(VLOOKUP(UPPER(F647),'Country &amp; Service Codes'!B:B,1,FALSE())),1,0))</f>
        <v/>
      </c>
      <c r="N647" s="283" t="n">
        <f aca="false">IF(AND(OR(E647&lt;&gt;"",F647&lt;&gt;""),AND(ISBLANK(H647),ISBLANK(I647))),1,0)</f>
        <v>0</v>
      </c>
      <c r="O647" s="283" t="n">
        <f aca="false">IF(AND(OR(H647&lt;&gt;"",I647&lt;&gt;""),OR(ISBLANK(E647),ISBLANK(F647))),1,0)</f>
        <v>0</v>
      </c>
      <c r="P647" s="283"/>
      <c r="Q647" s="283"/>
      <c r="R647" s="283"/>
      <c r="S647" s="283"/>
      <c r="T647" s="283"/>
      <c r="U647" s="283"/>
      <c r="V647" s="284"/>
      <c r="W647" s="284"/>
    </row>
    <row r="648" s="43" customFormat="true" ht="15.75" hidden="false" customHeight="false" outlineLevel="0" collapsed="false">
      <c r="A648" s="280"/>
      <c r="B648" s="70"/>
      <c r="C648" s="70"/>
      <c r="D648" s="317" t="n">
        <v>395</v>
      </c>
      <c r="E648" s="322"/>
      <c r="F648" s="319"/>
      <c r="G648" s="319"/>
      <c r="H648" s="320"/>
      <c r="I648" s="320"/>
      <c r="J648" s="298" t="str">
        <f aca="false">IF(AND(L648=1,M648=1),Messages!$A$2,IF(L648=1,Messages!$A$3,IF(N648=1,Messages!$A$5,IF(O648=1,Messages!$A$6,IF(M648=1,Messages!$A$4,"OK")))))</f>
        <v>OK</v>
      </c>
      <c r="K648" s="283" t="str">
        <f aca="false">TEXT(E648,E648)</f>
        <v/>
      </c>
      <c r="L648" s="283" t="str">
        <f aca="false">IF(ISBLANK(E648),"",IF(AND(ISNA(VLOOKUP(E648,'Country &amp; Service Codes'!E:E,1,FALSE())),ISNA(VLOOKUP(K648,'Country &amp; Service Codes'!E:E,1,FALSE()))),1,0))</f>
        <v/>
      </c>
      <c r="M648" s="283" t="str">
        <f aca="false">IF(ISBLANK(F648),"",IF(ISNA(VLOOKUP(UPPER(F648),'Country &amp; Service Codes'!B:B,1,FALSE())),1,0))</f>
        <v/>
      </c>
      <c r="N648" s="283" t="n">
        <f aca="false">IF(AND(OR(E648&lt;&gt;"",F648&lt;&gt;""),AND(ISBLANK(H648),ISBLANK(I648))),1,0)</f>
        <v>0</v>
      </c>
      <c r="O648" s="283" t="n">
        <f aca="false">IF(AND(OR(H648&lt;&gt;"",I648&lt;&gt;""),OR(ISBLANK(E648),ISBLANK(F648))),1,0)</f>
        <v>0</v>
      </c>
      <c r="P648" s="283"/>
      <c r="Q648" s="283"/>
      <c r="R648" s="283"/>
      <c r="S648" s="283"/>
      <c r="T648" s="283"/>
      <c r="U648" s="283"/>
      <c r="V648" s="284"/>
      <c r="W648" s="284"/>
    </row>
    <row r="649" s="43" customFormat="true" ht="15.75" hidden="false" customHeight="false" outlineLevel="0" collapsed="false">
      <c r="A649" s="280"/>
      <c r="B649" s="70"/>
      <c r="C649" s="70"/>
      <c r="D649" s="317" t="n">
        <v>396</v>
      </c>
      <c r="E649" s="322"/>
      <c r="F649" s="319"/>
      <c r="G649" s="319"/>
      <c r="H649" s="320"/>
      <c r="I649" s="320"/>
      <c r="J649" s="298" t="str">
        <f aca="false">IF(AND(L649=1,M649=1),Messages!$A$2,IF(L649=1,Messages!$A$3,IF(N649=1,Messages!$A$5,IF(O649=1,Messages!$A$6,IF(M649=1,Messages!$A$4,"OK")))))</f>
        <v>OK</v>
      </c>
      <c r="K649" s="283" t="str">
        <f aca="false">TEXT(E649,E649)</f>
        <v/>
      </c>
      <c r="L649" s="283" t="str">
        <f aca="false">IF(ISBLANK(E649),"",IF(AND(ISNA(VLOOKUP(E649,'Country &amp; Service Codes'!E:E,1,FALSE())),ISNA(VLOOKUP(K649,'Country &amp; Service Codes'!E:E,1,FALSE()))),1,0))</f>
        <v/>
      </c>
      <c r="M649" s="283" t="str">
        <f aca="false">IF(ISBLANK(F649),"",IF(ISNA(VLOOKUP(UPPER(F649),'Country &amp; Service Codes'!B:B,1,FALSE())),1,0))</f>
        <v/>
      </c>
      <c r="N649" s="283" t="n">
        <f aca="false">IF(AND(OR(E649&lt;&gt;"",F649&lt;&gt;""),AND(ISBLANK(H649),ISBLANK(I649))),1,0)</f>
        <v>0</v>
      </c>
      <c r="O649" s="283" t="n">
        <f aca="false">IF(AND(OR(H649&lt;&gt;"",I649&lt;&gt;""),OR(ISBLANK(E649),ISBLANK(F649))),1,0)</f>
        <v>0</v>
      </c>
      <c r="P649" s="283"/>
      <c r="Q649" s="283"/>
      <c r="R649" s="283"/>
      <c r="S649" s="283"/>
      <c r="T649" s="283"/>
      <c r="U649" s="283"/>
      <c r="V649" s="284"/>
      <c r="W649" s="284"/>
    </row>
    <row r="650" s="43" customFormat="true" ht="15.75" hidden="false" customHeight="false" outlineLevel="0" collapsed="false">
      <c r="A650" s="280"/>
      <c r="B650" s="70"/>
      <c r="C650" s="70"/>
      <c r="D650" s="317" t="n">
        <v>397</v>
      </c>
      <c r="E650" s="322"/>
      <c r="F650" s="319"/>
      <c r="G650" s="319"/>
      <c r="H650" s="320"/>
      <c r="I650" s="320"/>
      <c r="J650" s="298" t="str">
        <f aca="false">IF(AND(L650=1,M650=1),Messages!$A$2,IF(L650=1,Messages!$A$3,IF(N650=1,Messages!$A$5,IF(O650=1,Messages!$A$6,IF(M650=1,Messages!$A$4,"OK")))))</f>
        <v>OK</v>
      </c>
      <c r="K650" s="283" t="str">
        <f aca="false">TEXT(E650,E650)</f>
        <v/>
      </c>
      <c r="L650" s="283" t="str">
        <f aca="false">IF(ISBLANK(E650),"",IF(AND(ISNA(VLOOKUP(E650,'Country &amp; Service Codes'!E:E,1,FALSE())),ISNA(VLOOKUP(K650,'Country &amp; Service Codes'!E:E,1,FALSE()))),1,0))</f>
        <v/>
      </c>
      <c r="M650" s="283" t="str">
        <f aca="false">IF(ISBLANK(F650),"",IF(ISNA(VLOOKUP(UPPER(F650),'Country &amp; Service Codes'!B:B,1,FALSE())),1,0))</f>
        <v/>
      </c>
      <c r="N650" s="283" t="n">
        <f aca="false">IF(AND(OR(E650&lt;&gt;"",F650&lt;&gt;""),AND(ISBLANK(H650),ISBLANK(I650))),1,0)</f>
        <v>0</v>
      </c>
      <c r="O650" s="283" t="n">
        <f aca="false">IF(AND(OR(H650&lt;&gt;"",I650&lt;&gt;""),OR(ISBLANK(E650),ISBLANK(F650))),1,0)</f>
        <v>0</v>
      </c>
      <c r="P650" s="283"/>
      <c r="Q650" s="283"/>
      <c r="R650" s="283"/>
      <c r="S650" s="283"/>
      <c r="T650" s="283"/>
      <c r="U650" s="283"/>
      <c r="V650" s="284"/>
      <c r="W650" s="284"/>
    </row>
    <row r="651" s="43" customFormat="true" ht="15.75" hidden="false" customHeight="false" outlineLevel="0" collapsed="false">
      <c r="A651" s="280"/>
      <c r="B651" s="70"/>
      <c r="C651" s="70"/>
      <c r="D651" s="317" t="n">
        <v>398</v>
      </c>
      <c r="E651" s="322"/>
      <c r="F651" s="319"/>
      <c r="G651" s="319"/>
      <c r="H651" s="320"/>
      <c r="I651" s="320"/>
      <c r="J651" s="298" t="str">
        <f aca="false">IF(AND(L651=1,M651=1),Messages!$A$2,IF(L651=1,Messages!$A$3,IF(N651=1,Messages!$A$5,IF(O651=1,Messages!$A$6,IF(M651=1,Messages!$A$4,"OK")))))</f>
        <v>OK</v>
      </c>
      <c r="K651" s="283" t="str">
        <f aca="false">TEXT(E651,E651)</f>
        <v/>
      </c>
      <c r="L651" s="283" t="str">
        <f aca="false">IF(ISBLANK(E651),"",IF(AND(ISNA(VLOOKUP(E651,'Country &amp; Service Codes'!E:E,1,FALSE())),ISNA(VLOOKUP(K651,'Country &amp; Service Codes'!E:E,1,FALSE()))),1,0))</f>
        <v/>
      </c>
      <c r="M651" s="283" t="str">
        <f aca="false">IF(ISBLANK(F651),"",IF(ISNA(VLOOKUP(UPPER(F651),'Country &amp; Service Codes'!B:B,1,FALSE())),1,0))</f>
        <v/>
      </c>
      <c r="N651" s="283" t="n">
        <f aca="false">IF(AND(OR(E651&lt;&gt;"",F651&lt;&gt;""),AND(ISBLANK(H651),ISBLANK(I651))),1,0)</f>
        <v>0</v>
      </c>
      <c r="O651" s="283" t="n">
        <f aca="false">IF(AND(OR(H651&lt;&gt;"",I651&lt;&gt;""),OR(ISBLANK(E651),ISBLANK(F651))),1,0)</f>
        <v>0</v>
      </c>
      <c r="P651" s="283"/>
      <c r="Q651" s="283"/>
      <c r="R651" s="283"/>
      <c r="S651" s="283"/>
      <c r="T651" s="283"/>
      <c r="U651" s="283"/>
      <c r="V651" s="284"/>
      <c r="W651" s="284"/>
    </row>
    <row r="652" s="43" customFormat="true" ht="15.75" hidden="false" customHeight="false" outlineLevel="0" collapsed="false">
      <c r="A652" s="280"/>
      <c r="B652" s="70"/>
      <c r="C652" s="70"/>
      <c r="D652" s="317" t="n">
        <v>399</v>
      </c>
      <c r="E652" s="322"/>
      <c r="F652" s="319"/>
      <c r="G652" s="319"/>
      <c r="H652" s="320"/>
      <c r="I652" s="320"/>
      <c r="J652" s="298" t="str">
        <f aca="false">IF(AND(L652=1,M652=1),Messages!$A$2,IF(L652=1,Messages!$A$3,IF(N652=1,Messages!$A$5,IF(O652=1,Messages!$A$6,IF(M652=1,Messages!$A$4,"OK")))))</f>
        <v>OK</v>
      </c>
      <c r="K652" s="283" t="str">
        <f aca="false">TEXT(E652,E652)</f>
        <v/>
      </c>
      <c r="L652" s="283" t="str">
        <f aca="false">IF(ISBLANK(E652),"",IF(AND(ISNA(VLOOKUP(E652,'Country &amp; Service Codes'!E:E,1,FALSE())),ISNA(VLOOKUP(K652,'Country &amp; Service Codes'!E:E,1,FALSE()))),1,0))</f>
        <v/>
      </c>
      <c r="M652" s="283" t="str">
        <f aca="false">IF(ISBLANK(F652),"",IF(ISNA(VLOOKUP(UPPER(F652),'Country &amp; Service Codes'!B:B,1,FALSE())),1,0))</f>
        <v/>
      </c>
      <c r="N652" s="283" t="n">
        <f aca="false">IF(AND(OR(E652&lt;&gt;"",F652&lt;&gt;""),AND(ISBLANK(H652),ISBLANK(I652))),1,0)</f>
        <v>0</v>
      </c>
      <c r="O652" s="283" t="n">
        <f aca="false">IF(AND(OR(H652&lt;&gt;"",I652&lt;&gt;""),OR(ISBLANK(E652),ISBLANK(F652))),1,0)</f>
        <v>0</v>
      </c>
      <c r="P652" s="283"/>
      <c r="Q652" s="283"/>
      <c r="R652" s="283"/>
      <c r="S652" s="283"/>
      <c r="T652" s="283"/>
      <c r="U652" s="283"/>
      <c r="V652" s="284"/>
      <c r="W652" s="284"/>
    </row>
    <row r="653" s="43" customFormat="true" ht="15.75" hidden="false" customHeight="false" outlineLevel="0" collapsed="false">
      <c r="A653" s="280"/>
      <c r="B653" s="70"/>
      <c r="C653" s="70"/>
      <c r="D653" s="317" t="n">
        <v>400</v>
      </c>
      <c r="E653" s="322"/>
      <c r="F653" s="319"/>
      <c r="G653" s="319"/>
      <c r="H653" s="320"/>
      <c r="I653" s="320"/>
      <c r="J653" s="298" t="str">
        <f aca="false">IF(AND(L653=1,M653=1),Messages!$A$2,IF(L653=1,Messages!$A$3,IF(N653=1,Messages!$A$5,IF(O653=1,Messages!$A$6,IF(M653=1,Messages!$A$4,"OK")))))</f>
        <v>OK</v>
      </c>
      <c r="K653" s="283" t="str">
        <f aca="false">TEXT(E653,E653)</f>
        <v/>
      </c>
      <c r="L653" s="283" t="str">
        <f aca="false">IF(ISBLANK(E653),"",IF(AND(ISNA(VLOOKUP(E653,'Country &amp; Service Codes'!E:E,1,FALSE())),ISNA(VLOOKUP(K653,'Country &amp; Service Codes'!E:E,1,FALSE()))),1,0))</f>
        <v/>
      </c>
      <c r="M653" s="283" t="str">
        <f aca="false">IF(ISBLANK(F653),"",IF(ISNA(VLOOKUP(UPPER(F653),'Country &amp; Service Codes'!B:B,1,FALSE())),1,0))</f>
        <v/>
      </c>
      <c r="N653" s="283" t="n">
        <f aca="false">IF(AND(OR(E653&lt;&gt;"",F653&lt;&gt;""),AND(ISBLANK(H653),ISBLANK(I653))),1,0)</f>
        <v>0</v>
      </c>
      <c r="O653" s="283" t="n">
        <f aca="false">IF(AND(OR(H653&lt;&gt;"",I653&lt;&gt;""),OR(ISBLANK(E653),ISBLANK(F653))),1,0)</f>
        <v>0</v>
      </c>
      <c r="P653" s="283"/>
      <c r="Q653" s="283"/>
      <c r="R653" s="283"/>
      <c r="S653" s="283"/>
      <c r="T653" s="283"/>
      <c r="U653" s="283"/>
      <c r="V653" s="284"/>
      <c r="W653" s="284"/>
    </row>
    <row r="654" s="43" customFormat="true" ht="15.75" hidden="false" customHeight="false" outlineLevel="0" collapsed="false">
      <c r="A654" s="280"/>
      <c r="B654" s="70"/>
      <c r="C654" s="70"/>
      <c r="D654" s="317" t="n">
        <v>401</v>
      </c>
      <c r="E654" s="322"/>
      <c r="F654" s="319"/>
      <c r="G654" s="319"/>
      <c r="H654" s="320"/>
      <c r="I654" s="320"/>
      <c r="J654" s="298" t="str">
        <f aca="false">IF(AND(L654=1,M654=1),Messages!$A$2,IF(L654=1,Messages!$A$3,IF(N654=1,Messages!$A$5,IF(O654=1,Messages!$A$6,IF(M654=1,Messages!$A$4,"OK")))))</f>
        <v>OK</v>
      </c>
      <c r="K654" s="283" t="str">
        <f aca="false">TEXT(E654,E654)</f>
        <v/>
      </c>
      <c r="L654" s="283" t="str">
        <f aca="false">IF(ISBLANK(E654),"",IF(AND(ISNA(VLOOKUP(E654,'Country &amp; Service Codes'!E:E,1,FALSE())),ISNA(VLOOKUP(K654,'Country &amp; Service Codes'!E:E,1,FALSE()))),1,0))</f>
        <v/>
      </c>
      <c r="M654" s="283" t="str">
        <f aca="false">IF(ISBLANK(F654),"",IF(ISNA(VLOOKUP(UPPER(F654),'Country &amp; Service Codes'!B:B,1,FALSE())),1,0))</f>
        <v/>
      </c>
      <c r="N654" s="283" t="n">
        <f aca="false">IF(AND(OR(E654&lt;&gt;"",F654&lt;&gt;""),AND(ISBLANK(H654),ISBLANK(I654))),1,0)</f>
        <v>0</v>
      </c>
      <c r="O654" s="283" t="n">
        <f aca="false">IF(AND(OR(H654&lt;&gt;"",I654&lt;&gt;""),OR(ISBLANK(E654),ISBLANK(F654))),1,0)</f>
        <v>0</v>
      </c>
      <c r="P654" s="283"/>
      <c r="Q654" s="283"/>
      <c r="R654" s="283"/>
      <c r="S654" s="283"/>
      <c r="T654" s="283"/>
      <c r="U654" s="283"/>
      <c r="V654" s="284"/>
      <c r="W654" s="284"/>
    </row>
    <row r="655" s="43" customFormat="true" ht="15.75" hidden="false" customHeight="false" outlineLevel="0" collapsed="false">
      <c r="A655" s="280"/>
      <c r="B655" s="70"/>
      <c r="C655" s="70"/>
      <c r="D655" s="317" t="n">
        <v>402</v>
      </c>
      <c r="E655" s="322"/>
      <c r="F655" s="319"/>
      <c r="G655" s="319"/>
      <c r="H655" s="320"/>
      <c r="I655" s="320"/>
      <c r="J655" s="298" t="str">
        <f aca="false">IF(AND(L655=1,M655=1),Messages!$A$2,IF(L655=1,Messages!$A$3,IF(N655=1,Messages!$A$5,IF(O655=1,Messages!$A$6,IF(M655=1,Messages!$A$4,"OK")))))</f>
        <v>OK</v>
      </c>
      <c r="K655" s="283" t="str">
        <f aca="false">TEXT(E655,E655)</f>
        <v/>
      </c>
      <c r="L655" s="283" t="str">
        <f aca="false">IF(ISBLANK(E655),"",IF(AND(ISNA(VLOOKUP(E655,'Country &amp; Service Codes'!E:E,1,FALSE())),ISNA(VLOOKUP(K655,'Country &amp; Service Codes'!E:E,1,FALSE()))),1,0))</f>
        <v/>
      </c>
      <c r="M655" s="283" t="str">
        <f aca="false">IF(ISBLANK(F655),"",IF(ISNA(VLOOKUP(UPPER(F655),'Country &amp; Service Codes'!B:B,1,FALSE())),1,0))</f>
        <v/>
      </c>
      <c r="N655" s="283" t="n">
        <f aca="false">IF(AND(OR(E655&lt;&gt;"",F655&lt;&gt;""),AND(ISBLANK(H655),ISBLANK(I655))),1,0)</f>
        <v>0</v>
      </c>
      <c r="O655" s="283" t="n">
        <f aca="false">IF(AND(OR(H655&lt;&gt;"",I655&lt;&gt;""),OR(ISBLANK(E655),ISBLANK(F655))),1,0)</f>
        <v>0</v>
      </c>
      <c r="P655" s="283"/>
      <c r="Q655" s="283"/>
      <c r="R655" s="283"/>
      <c r="S655" s="283"/>
      <c r="T655" s="283"/>
      <c r="U655" s="283"/>
      <c r="V655" s="284"/>
      <c r="W655" s="284"/>
    </row>
    <row r="656" s="43" customFormat="true" ht="15.75" hidden="false" customHeight="false" outlineLevel="0" collapsed="false">
      <c r="A656" s="280"/>
      <c r="B656" s="70"/>
      <c r="C656" s="70"/>
      <c r="D656" s="317" t="n">
        <v>403</v>
      </c>
      <c r="E656" s="322"/>
      <c r="F656" s="319"/>
      <c r="G656" s="319"/>
      <c r="H656" s="320"/>
      <c r="I656" s="320"/>
      <c r="J656" s="298" t="str">
        <f aca="false">IF(AND(L656=1,M656=1),Messages!$A$2,IF(L656=1,Messages!$A$3,IF(N656=1,Messages!$A$5,IF(O656=1,Messages!$A$6,IF(M656=1,Messages!$A$4,"OK")))))</f>
        <v>OK</v>
      </c>
      <c r="K656" s="283" t="str">
        <f aca="false">TEXT(E656,E656)</f>
        <v/>
      </c>
      <c r="L656" s="283" t="str">
        <f aca="false">IF(ISBLANK(E656),"",IF(AND(ISNA(VLOOKUP(E656,'Country &amp; Service Codes'!E:E,1,FALSE())),ISNA(VLOOKUP(K656,'Country &amp; Service Codes'!E:E,1,FALSE()))),1,0))</f>
        <v/>
      </c>
      <c r="M656" s="283" t="str">
        <f aca="false">IF(ISBLANK(F656),"",IF(ISNA(VLOOKUP(UPPER(F656),'Country &amp; Service Codes'!B:B,1,FALSE())),1,0))</f>
        <v/>
      </c>
      <c r="N656" s="283" t="n">
        <f aca="false">IF(AND(OR(E656&lt;&gt;"",F656&lt;&gt;""),AND(ISBLANK(H656),ISBLANK(I656))),1,0)</f>
        <v>0</v>
      </c>
      <c r="O656" s="283" t="n">
        <f aca="false">IF(AND(OR(H656&lt;&gt;"",I656&lt;&gt;""),OR(ISBLANK(E656),ISBLANK(F656))),1,0)</f>
        <v>0</v>
      </c>
      <c r="P656" s="283"/>
      <c r="Q656" s="283"/>
      <c r="R656" s="283"/>
      <c r="S656" s="283"/>
      <c r="T656" s="283"/>
      <c r="U656" s="283"/>
      <c r="V656" s="284"/>
      <c r="W656" s="284"/>
    </row>
    <row r="657" s="43" customFormat="true" ht="15.75" hidden="false" customHeight="false" outlineLevel="0" collapsed="false">
      <c r="A657" s="280"/>
      <c r="B657" s="70"/>
      <c r="C657" s="70"/>
      <c r="D657" s="317" t="n">
        <v>404</v>
      </c>
      <c r="E657" s="322"/>
      <c r="F657" s="319"/>
      <c r="G657" s="319"/>
      <c r="H657" s="320"/>
      <c r="I657" s="320"/>
      <c r="J657" s="298" t="str">
        <f aca="false">IF(AND(L657=1,M657=1),Messages!$A$2,IF(L657=1,Messages!$A$3,IF(N657=1,Messages!$A$5,IF(O657=1,Messages!$A$6,IF(M657=1,Messages!$A$4,"OK")))))</f>
        <v>OK</v>
      </c>
      <c r="K657" s="283" t="str">
        <f aca="false">TEXT(E657,E657)</f>
        <v/>
      </c>
      <c r="L657" s="283" t="str">
        <f aca="false">IF(ISBLANK(E657),"",IF(AND(ISNA(VLOOKUP(E657,'Country &amp; Service Codes'!E:E,1,FALSE())),ISNA(VLOOKUP(K657,'Country &amp; Service Codes'!E:E,1,FALSE()))),1,0))</f>
        <v/>
      </c>
      <c r="M657" s="283" t="str">
        <f aca="false">IF(ISBLANK(F657),"",IF(ISNA(VLOOKUP(UPPER(F657),'Country &amp; Service Codes'!B:B,1,FALSE())),1,0))</f>
        <v/>
      </c>
      <c r="N657" s="283" t="n">
        <f aca="false">IF(AND(OR(E657&lt;&gt;"",F657&lt;&gt;""),AND(ISBLANK(H657),ISBLANK(I657))),1,0)</f>
        <v>0</v>
      </c>
      <c r="O657" s="283" t="n">
        <f aca="false">IF(AND(OR(H657&lt;&gt;"",I657&lt;&gt;""),OR(ISBLANK(E657),ISBLANK(F657))),1,0)</f>
        <v>0</v>
      </c>
      <c r="P657" s="283"/>
      <c r="Q657" s="283"/>
      <c r="R657" s="283"/>
      <c r="S657" s="283"/>
      <c r="T657" s="283"/>
      <c r="U657" s="283"/>
      <c r="V657" s="284"/>
      <c r="W657" s="284"/>
    </row>
    <row r="658" s="43" customFormat="true" ht="15.75" hidden="false" customHeight="false" outlineLevel="0" collapsed="false">
      <c r="A658" s="280"/>
      <c r="B658" s="70"/>
      <c r="C658" s="70"/>
      <c r="D658" s="317" t="n">
        <v>405</v>
      </c>
      <c r="E658" s="322"/>
      <c r="F658" s="319"/>
      <c r="G658" s="319"/>
      <c r="H658" s="320"/>
      <c r="I658" s="320"/>
      <c r="J658" s="298" t="str">
        <f aca="false">IF(AND(L658=1,M658=1),Messages!$A$2,IF(L658=1,Messages!$A$3,IF(N658=1,Messages!$A$5,IF(O658=1,Messages!$A$6,IF(M658=1,Messages!$A$4,"OK")))))</f>
        <v>OK</v>
      </c>
      <c r="K658" s="283" t="str">
        <f aca="false">TEXT(E658,E658)</f>
        <v/>
      </c>
      <c r="L658" s="283" t="str">
        <f aca="false">IF(ISBLANK(E658),"",IF(AND(ISNA(VLOOKUP(E658,'Country &amp; Service Codes'!E:E,1,FALSE())),ISNA(VLOOKUP(K658,'Country &amp; Service Codes'!E:E,1,FALSE()))),1,0))</f>
        <v/>
      </c>
      <c r="M658" s="283" t="str">
        <f aca="false">IF(ISBLANK(F658),"",IF(ISNA(VLOOKUP(UPPER(F658),'Country &amp; Service Codes'!B:B,1,FALSE())),1,0))</f>
        <v/>
      </c>
      <c r="N658" s="283" t="n">
        <f aca="false">IF(AND(OR(E658&lt;&gt;"",F658&lt;&gt;""),AND(ISBLANK(H658),ISBLANK(I658))),1,0)</f>
        <v>0</v>
      </c>
      <c r="O658" s="283" t="n">
        <f aca="false">IF(AND(OR(H658&lt;&gt;"",I658&lt;&gt;""),OR(ISBLANK(E658),ISBLANK(F658))),1,0)</f>
        <v>0</v>
      </c>
      <c r="P658" s="283"/>
      <c r="Q658" s="283"/>
      <c r="R658" s="283"/>
      <c r="S658" s="283"/>
      <c r="T658" s="283"/>
      <c r="U658" s="283"/>
      <c r="V658" s="284"/>
      <c r="W658" s="284"/>
    </row>
    <row r="659" s="43" customFormat="true" ht="15.75" hidden="false" customHeight="false" outlineLevel="0" collapsed="false">
      <c r="A659" s="280"/>
      <c r="B659" s="70"/>
      <c r="C659" s="70"/>
      <c r="D659" s="317" t="n">
        <v>406</v>
      </c>
      <c r="E659" s="322"/>
      <c r="F659" s="319"/>
      <c r="G659" s="319"/>
      <c r="H659" s="320"/>
      <c r="I659" s="320"/>
      <c r="J659" s="298" t="str">
        <f aca="false">IF(AND(L659=1,M659=1),Messages!$A$2,IF(L659=1,Messages!$A$3,IF(N659=1,Messages!$A$5,IF(O659=1,Messages!$A$6,IF(M659=1,Messages!$A$4,"OK")))))</f>
        <v>OK</v>
      </c>
      <c r="K659" s="283" t="str">
        <f aca="false">TEXT(E659,E659)</f>
        <v/>
      </c>
      <c r="L659" s="283" t="str">
        <f aca="false">IF(ISBLANK(E659),"",IF(AND(ISNA(VLOOKUP(E659,'Country &amp; Service Codes'!E:E,1,FALSE())),ISNA(VLOOKUP(K659,'Country &amp; Service Codes'!E:E,1,FALSE()))),1,0))</f>
        <v/>
      </c>
      <c r="M659" s="283" t="str">
        <f aca="false">IF(ISBLANK(F659),"",IF(ISNA(VLOOKUP(UPPER(F659),'Country &amp; Service Codes'!B:B,1,FALSE())),1,0))</f>
        <v/>
      </c>
      <c r="N659" s="283" t="n">
        <f aca="false">IF(AND(OR(E659&lt;&gt;"",F659&lt;&gt;""),AND(ISBLANK(H659),ISBLANK(I659))),1,0)</f>
        <v>0</v>
      </c>
      <c r="O659" s="283" t="n">
        <f aca="false">IF(AND(OR(H659&lt;&gt;"",I659&lt;&gt;""),OR(ISBLANK(E659),ISBLANK(F659))),1,0)</f>
        <v>0</v>
      </c>
      <c r="P659" s="283"/>
      <c r="Q659" s="283"/>
      <c r="R659" s="283"/>
      <c r="S659" s="283"/>
      <c r="T659" s="283"/>
      <c r="U659" s="283"/>
      <c r="V659" s="284"/>
      <c r="W659" s="284"/>
    </row>
    <row r="660" s="43" customFormat="true" ht="15.75" hidden="false" customHeight="false" outlineLevel="0" collapsed="false">
      <c r="A660" s="280"/>
      <c r="B660" s="70"/>
      <c r="C660" s="70"/>
      <c r="D660" s="317" t="n">
        <v>407</v>
      </c>
      <c r="E660" s="322"/>
      <c r="F660" s="319"/>
      <c r="G660" s="319"/>
      <c r="H660" s="320"/>
      <c r="I660" s="320"/>
      <c r="J660" s="298" t="str">
        <f aca="false">IF(AND(L660=1,M660=1),Messages!$A$2,IF(L660=1,Messages!$A$3,IF(N660=1,Messages!$A$5,IF(O660=1,Messages!$A$6,IF(M660=1,Messages!$A$4,"OK")))))</f>
        <v>OK</v>
      </c>
      <c r="K660" s="283" t="str">
        <f aca="false">TEXT(E660,E660)</f>
        <v/>
      </c>
      <c r="L660" s="283" t="str">
        <f aca="false">IF(ISBLANK(E660),"",IF(AND(ISNA(VLOOKUP(E660,'Country &amp; Service Codes'!E:E,1,FALSE())),ISNA(VLOOKUP(K660,'Country &amp; Service Codes'!E:E,1,FALSE()))),1,0))</f>
        <v/>
      </c>
      <c r="M660" s="283" t="str">
        <f aca="false">IF(ISBLANK(F660),"",IF(ISNA(VLOOKUP(UPPER(F660),'Country &amp; Service Codes'!B:B,1,FALSE())),1,0))</f>
        <v/>
      </c>
      <c r="N660" s="283" t="n">
        <f aca="false">IF(AND(OR(E660&lt;&gt;"",F660&lt;&gt;""),AND(ISBLANK(H660),ISBLANK(I660))),1,0)</f>
        <v>0</v>
      </c>
      <c r="O660" s="283" t="n">
        <f aca="false">IF(AND(OR(H660&lt;&gt;"",I660&lt;&gt;""),OR(ISBLANK(E660),ISBLANK(F660))),1,0)</f>
        <v>0</v>
      </c>
      <c r="P660" s="283"/>
      <c r="Q660" s="283"/>
      <c r="R660" s="283"/>
      <c r="S660" s="283"/>
      <c r="T660" s="283"/>
      <c r="U660" s="283"/>
      <c r="V660" s="284"/>
      <c r="W660" s="284"/>
    </row>
    <row r="661" s="43" customFormat="true" ht="15.75" hidden="false" customHeight="false" outlineLevel="0" collapsed="false">
      <c r="A661" s="280"/>
      <c r="B661" s="70"/>
      <c r="C661" s="70"/>
      <c r="D661" s="317" t="n">
        <v>408</v>
      </c>
      <c r="E661" s="322"/>
      <c r="F661" s="319"/>
      <c r="G661" s="319"/>
      <c r="H661" s="320"/>
      <c r="I661" s="320"/>
      <c r="J661" s="298" t="str">
        <f aca="false">IF(AND(L661=1,M661=1),Messages!$A$2,IF(L661=1,Messages!$A$3,IF(N661=1,Messages!$A$5,IF(O661=1,Messages!$A$6,IF(M661=1,Messages!$A$4,"OK")))))</f>
        <v>OK</v>
      </c>
      <c r="K661" s="283" t="str">
        <f aca="false">TEXT(E661,E661)</f>
        <v/>
      </c>
      <c r="L661" s="283" t="str">
        <f aca="false">IF(ISBLANK(E661),"",IF(AND(ISNA(VLOOKUP(E661,'Country &amp; Service Codes'!E:E,1,FALSE())),ISNA(VLOOKUP(K661,'Country &amp; Service Codes'!E:E,1,FALSE()))),1,0))</f>
        <v/>
      </c>
      <c r="M661" s="283" t="str">
        <f aca="false">IF(ISBLANK(F661),"",IF(ISNA(VLOOKUP(UPPER(F661),'Country &amp; Service Codes'!B:B,1,FALSE())),1,0))</f>
        <v/>
      </c>
      <c r="N661" s="283" t="n">
        <f aca="false">IF(AND(OR(E661&lt;&gt;"",F661&lt;&gt;""),AND(ISBLANK(H661),ISBLANK(I661))),1,0)</f>
        <v>0</v>
      </c>
      <c r="O661" s="283" t="n">
        <f aca="false">IF(AND(OR(H661&lt;&gt;"",I661&lt;&gt;""),OR(ISBLANK(E661),ISBLANK(F661))),1,0)</f>
        <v>0</v>
      </c>
      <c r="P661" s="283"/>
      <c r="Q661" s="283"/>
      <c r="R661" s="283"/>
      <c r="S661" s="283"/>
      <c r="T661" s="283"/>
      <c r="U661" s="283"/>
      <c r="V661" s="284"/>
      <c r="W661" s="284"/>
    </row>
    <row r="662" s="43" customFormat="true" ht="15.75" hidden="false" customHeight="false" outlineLevel="0" collapsed="false">
      <c r="A662" s="280"/>
      <c r="B662" s="70"/>
      <c r="C662" s="70"/>
      <c r="D662" s="317" t="n">
        <v>409</v>
      </c>
      <c r="E662" s="322"/>
      <c r="F662" s="319"/>
      <c r="G662" s="319"/>
      <c r="H662" s="320"/>
      <c r="I662" s="320"/>
      <c r="J662" s="298" t="str">
        <f aca="false">IF(AND(L662=1,M662=1),Messages!$A$2,IF(L662=1,Messages!$A$3,IF(N662=1,Messages!$A$5,IF(O662=1,Messages!$A$6,IF(M662=1,Messages!$A$4,"OK")))))</f>
        <v>OK</v>
      </c>
      <c r="K662" s="283" t="str">
        <f aca="false">TEXT(E662,E662)</f>
        <v/>
      </c>
      <c r="L662" s="283" t="str">
        <f aca="false">IF(ISBLANK(E662),"",IF(AND(ISNA(VLOOKUP(E662,'Country &amp; Service Codes'!E:E,1,FALSE())),ISNA(VLOOKUP(K662,'Country &amp; Service Codes'!E:E,1,FALSE()))),1,0))</f>
        <v/>
      </c>
      <c r="M662" s="283" t="str">
        <f aca="false">IF(ISBLANK(F662),"",IF(ISNA(VLOOKUP(UPPER(F662),'Country &amp; Service Codes'!B:B,1,FALSE())),1,0))</f>
        <v/>
      </c>
      <c r="N662" s="283" t="n">
        <f aca="false">IF(AND(OR(E662&lt;&gt;"",F662&lt;&gt;""),AND(ISBLANK(H662),ISBLANK(I662))),1,0)</f>
        <v>0</v>
      </c>
      <c r="O662" s="283" t="n">
        <f aca="false">IF(AND(OR(H662&lt;&gt;"",I662&lt;&gt;""),OR(ISBLANK(E662),ISBLANK(F662))),1,0)</f>
        <v>0</v>
      </c>
      <c r="P662" s="283"/>
      <c r="Q662" s="283"/>
      <c r="R662" s="283"/>
      <c r="S662" s="283"/>
      <c r="T662" s="283"/>
      <c r="U662" s="283"/>
      <c r="V662" s="284"/>
      <c r="W662" s="284"/>
    </row>
    <row r="663" s="43" customFormat="true" ht="15.75" hidden="false" customHeight="false" outlineLevel="0" collapsed="false">
      <c r="A663" s="280"/>
      <c r="B663" s="70"/>
      <c r="C663" s="70"/>
      <c r="D663" s="317" t="n">
        <v>410</v>
      </c>
      <c r="E663" s="322"/>
      <c r="F663" s="319"/>
      <c r="G663" s="319"/>
      <c r="H663" s="320"/>
      <c r="I663" s="320"/>
      <c r="J663" s="298" t="str">
        <f aca="false">IF(AND(L663=1,M663=1),Messages!$A$2,IF(L663=1,Messages!$A$3,IF(N663=1,Messages!$A$5,IF(O663=1,Messages!$A$6,IF(M663=1,Messages!$A$4,"OK")))))</f>
        <v>OK</v>
      </c>
      <c r="K663" s="283" t="str">
        <f aca="false">TEXT(E663,E663)</f>
        <v/>
      </c>
      <c r="L663" s="283" t="str">
        <f aca="false">IF(ISBLANK(E663),"",IF(AND(ISNA(VLOOKUP(E663,'Country &amp; Service Codes'!E:E,1,FALSE())),ISNA(VLOOKUP(K663,'Country &amp; Service Codes'!E:E,1,FALSE()))),1,0))</f>
        <v/>
      </c>
      <c r="M663" s="283" t="str">
        <f aca="false">IF(ISBLANK(F663),"",IF(ISNA(VLOOKUP(UPPER(F663),'Country &amp; Service Codes'!B:B,1,FALSE())),1,0))</f>
        <v/>
      </c>
      <c r="N663" s="283" t="n">
        <f aca="false">IF(AND(OR(E663&lt;&gt;"",F663&lt;&gt;""),AND(ISBLANK(H663),ISBLANK(I663))),1,0)</f>
        <v>0</v>
      </c>
      <c r="O663" s="283" t="n">
        <f aca="false">IF(AND(OR(H663&lt;&gt;"",I663&lt;&gt;""),OR(ISBLANK(E663),ISBLANK(F663))),1,0)</f>
        <v>0</v>
      </c>
      <c r="P663" s="283"/>
      <c r="Q663" s="283"/>
      <c r="R663" s="283"/>
      <c r="S663" s="283"/>
      <c r="T663" s="283"/>
      <c r="U663" s="283"/>
      <c r="V663" s="284"/>
      <c r="W663" s="284"/>
    </row>
    <row r="664" s="43" customFormat="true" ht="15.75" hidden="false" customHeight="false" outlineLevel="0" collapsed="false">
      <c r="A664" s="280"/>
      <c r="B664" s="70"/>
      <c r="C664" s="70"/>
      <c r="D664" s="317" t="n">
        <v>411</v>
      </c>
      <c r="E664" s="322"/>
      <c r="F664" s="319"/>
      <c r="G664" s="319"/>
      <c r="H664" s="320"/>
      <c r="I664" s="320"/>
      <c r="J664" s="298" t="str">
        <f aca="false">IF(AND(L664=1,M664=1),Messages!$A$2,IF(L664=1,Messages!$A$3,IF(N664=1,Messages!$A$5,IF(O664=1,Messages!$A$6,IF(M664=1,Messages!$A$4,"OK")))))</f>
        <v>OK</v>
      </c>
      <c r="K664" s="283" t="str">
        <f aca="false">TEXT(E664,E664)</f>
        <v/>
      </c>
      <c r="L664" s="283" t="str">
        <f aca="false">IF(ISBLANK(E664),"",IF(AND(ISNA(VLOOKUP(E664,'Country &amp; Service Codes'!E:E,1,FALSE())),ISNA(VLOOKUP(K664,'Country &amp; Service Codes'!E:E,1,FALSE()))),1,0))</f>
        <v/>
      </c>
      <c r="M664" s="283" t="str">
        <f aca="false">IF(ISBLANK(F664),"",IF(ISNA(VLOOKUP(UPPER(F664),'Country &amp; Service Codes'!B:B,1,FALSE())),1,0))</f>
        <v/>
      </c>
      <c r="N664" s="283" t="n">
        <f aca="false">IF(AND(OR(E664&lt;&gt;"",F664&lt;&gt;""),AND(ISBLANK(H664),ISBLANK(I664))),1,0)</f>
        <v>0</v>
      </c>
      <c r="O664" s="283" t="n">
        <f aca="false">IF(AND(OR(H664&lt;&gt;"",I664&lt;&gt;""),OR(ISBLANK(E664),ISBLANK(F664))),1,0)</f>
        <v>0</v>
      </c>
      <c r="P664" s="283"/>
      <c r="Q664" s="283"/>
      <c r="R664" s="283"/>
      <c r="S664" s="283"/>
      <c r="T664" s="283"/>
      <c r="U664" s="283"/>
      <c r="V664" s="284"/>
      <c r="W664" s="284"/>
    </row>
    <row r="665" s="43" customFormat="true" ht="15.75" hidden="false" customHeight="false" outlineLevel="0" collapsed="false">
      <c r="A665" s="280"/>
      <c r="B665" s="70"/>
      <c r="C665" s="70"/>
      <c r="D665" s="317" t="n">
        <v>412</v>
      </c>
      <c r="E665" s="322"/>
      <c r="F665" s="319"/>
      <c r="G665" s="319"/>
      <c r="H665" s="320"/>
      <c r="I665" s="320"/>
      <c r="J665" s="298" t="str">
        <f aca="false">IF(AND(L665=1,M665=1),Messages!$A$2,IF(L665=1,Messages!$A$3,IF(N665=1,Messages!$A$5,IF(O665=1,Messages!$A$6,IF(M665=1,Messages!$A$4,"OK")))))</f>
        <v>OK</v>
      </c>
      <c r="K665" s="283" t="str">
        <f aca="false">TEXT(E665,E665)</f>
        <v/>
      </c>
      <c r="L665" s="283" t="str">
        <f aca="false">IF(ISBLANK(E665),"",IF(AND(ISNA(VLOOKUP(E665,'Country &amp; Service Codes'!E:E,1,FALSE())),ISNA(VLOOKUP(K665,'Country &amp; Service Codes'!E:E,1,FALSE()))),1,0))</f>
        <v/>
      </c>
      <c r="M665" s="283" t="str">
        <f aca="false">IF(ISBLANK(F665),"",IF(ISNA(VLOOKUP(UPPER(F665),'Country &amp; Service Codes'!B:B,1,FALSE())),1,0))</f>
        <v/>
      </c>
      <c r="N665" s="283" t="n">
        <f aca="false">IF(AND(OR(E665&lt;&gt;"",F665&lt;&gt;""),AND(ISBLANK(H665),ISBLANK(I665))),1,0)</f>
        <v>0</v>
      </c>
      <c r="O665" s="283" t="n">
        <f aca="false">IF(AND(OR(H665&lt;&gt;"",I665&lt;&gt;""),OR(ISBLANK(E665),ISBLANK(F665))),1,0)</f>
        <v>0</v>
      </c>
      <c r="P665" s="283"/>
      <c r="Q665" s="283"/>
      <c r="R665" s="283"/>
      <c r="S665" s="283"/>
      <c r="T665" s="283"/>
      <c r="U665" s="283"/>
      <c r="V665" s="284"/>
      <c r="W665" s="284"/>
    </row>
    <row r="666" s="43" customFormat="true" ht="15.75" hidden="false" customHeight="false" outlineLevel="0" collapsed="false">
      <c r="A666" s="280"/>
      <c r="B666" s="70"/>
      <c r="C666" s="70"/>
      <c r="D666" s="317" t="n">
        <v>413</v>
      </c>
      <c r="E666" s="322"/>
      <c r="F666" s="319"/>
      <c r="G666" s="319"/>
      <c r="H666" s="320"/>
      <c r="I666" s="320"/>
      <c r="J666" s="298" t="str">
        <f aca="false">IF(AND(L666=1,M666=1),Messages!$A$2,IF(L666=1,Messages!$A$3,IF(N666=1,Messages!$A$5,IF(O666=1,Messages!$A$6,IF(M666=1,Messages!$A$4,"OK")))))</f>
        <v>OK</v>
      </c>
      <c r="K666" s="283" t="str">
        <f aca="false">TEXT(E666,E666)</f>
        <v/>
      </c>
      <c r="L666" s="283" t="str">
        <f aca="false">IF(ISBLANK(E666),"",IF(AND(ISNA(VLOOKUP(E666,'Country &amp; Service Codes'!E:E,1,FALSE())),ISNA(VLOOKUP(K666,'Country &amp; Service Codes'!E:E,1,FALSE()))),1,0))</f>
        <v/>
      </c>
      <c r="M666" s="283" t="str">
        <f aca="false">IF(ISBLANK(F666),"",IF(ISNA(VLOOKUP(UPPER(F666),'Country &amp; Service Codes'!B:B,1,FALSE())),1,0))</f>
        <v/>
      </c>
      <c r="N666" s="283" t="n">
        <f aca="false">IF(AND(OR(E666&lt;&gt;"",F666&lt;&gt;""),AND(ISBLANK(H666),ISBLANK(I666))),1,0)</f>
        <v>0</v>
      </c>
      <c r="O666" s="283" t="n">
        <f aca="false">IF(AND(OR(H666&lt;&gt;"",I666&lt;&gt;""),OR(ISBLANK(E666),ISBLANK(F666))),1,0)</f>
        <v>0</v>
      </c>
      <c r="P666" s="283"/>
      <c r="Q666" s="283"/>
      <c r="R666" s="283"/>
      <c r="S666" s="283"/>
      <c r="T666" s="283"/>
      <c r="U666" s="283"/>
      <c r="V666" s="284"/>
      <c r="W666" s="284"/>
    </row>
    <row r="667" s="43" customFormat="true" ht="15.75" hidden="false" customHeight="false" outlineLevel="0" collapsed="false">
      <c r="A667" s="280"/>
      <c r="B667" s="70"/>
      <c r="C667" s="70"/>
      <c r="D667" s="317" t="n">
        <v>414</v>
      </c>
      <c r="E667" s="322"/>
      <c r="F667" s="319"/>
      <c r="G667" s="319"/>
      <c r="H667" s="320"/>
      <c r="I667" s="320"/>
      <c r="J667" s="298" t="str">
        <f aca="false">IF(AND(L667=1,M667=1),Messages!$A$2,IF(L667=1,Messages!$A$3,IF(N667=1,Messages!$A$5,IF(O667=1,Messages!$A$6,IF(M667=1,Messages!$A$4,"OK")))))</f>
        <v>OK</v>
      </c>
      <c r="K667" s="283" t="str">
        <f aca="false">TEXT(E667,E667)</f>
        <v/>
      </c>
      <c r="L667" s="283" t="str">
        <f aca="false">IF(ISBLANK(E667),"",IF(AND(ISNA(VLOOKUP(E667,'Country &amp; Service Codes'!E:E,1,FALSE())),ISNA(VLOOKUP(K667,'Country &amp; Service Codes'!E:E,1,FALSE()))),1,0))</f>
        <v/>
      </c>
      <c r="M667" s="283" t="str">
        <f aca="false">IF(ISBLANK(F667),"",IF(ISNA(VLOOKUP(UPPER(F667),'Country &amp; Service Codes'!B:B,1,FALSE())),1,0))</f>
        <v/>
      </c>
      <c r="N667" s="283" t="n">
        <f aca="false">IF(AND(OR(E667&lt;&gt;"",F667&lt;&gt;""),AND(ISBLANK(H667),ISBLANK(I667))),1,0)</f>
        <v>0</v>
      </c>
      <c r="O667" s="283" t="n">
        <f aca="false">IF(AND(OR(H667&lt;&gt;"",I667&lt;&gt;""),OR(ISBLANK(E667),ISBLANK(F667))),1,0)</f>
        <v>0</v>
      </c>
      <c r="P667" s="283"/>
      <c r="Q667" s="283"/>
      <c r="R667" s="283"/>
      <c r="S667" s="283"/>
      <c r="T667" s="283"/>
      <c r="U667" s="283"/>
      <c r="V667" s="284"/>
      <c r="W667" s="284"/>
    </row>
    <row r="668" s="43" customFormat="true" ht="15.75" hidden="false" customHeight="false" outlineLevel="0" collapsed="false">
      <c r="A668" s="280"/>
      <c r="B668" s="70"/>
      <c r="C668" s="70"/>
      <c r="D668" s="317" t="n">
        <v>415</v>
      </c>
      <c r="E668" s="322"/>
      <c r="F668" s="319"/>
      <c r="G668" s="319"/>
      <c r="H668" s="320"/>
      <c r="I668" s="320"/>
      <c r="J668" s="298" t="str">
        <f aca="false">IF(AND(L668=1,M668=1),Messages!$A$2,IF(L668=1,Messages!$A$3,IF(N668=1,Messages!$A$5,IF(O668=1,Messages!$A$6,IF(M668=1,Messages!$A$4,"OK")))))</f>
        <v>OK</v>
      </c>
      <c r="K668" s="283" t="str">
        <f aca="false">TEXT(E668,E668)</f>
        <v/>
      </c>
      <c r="L668" s="283" t="str">
        <f aca="false">IF(ISBLANK(E668),"",IF(AND(ISNA(VLOOKUP(E668,'Country &amp; Service Codes'!E:E,1,FALSE())),ISNA(VLOOKUP(K668,'Country &amp; Service Codes'!E:E,1,FALSE()))),1,0))</f>
        <v/>
      </c>
      <c r="M668" s="283" t="str">
        <f aca="false">IF(ISBLANK(F668),"",IF(ISNA(VLOOKUP(UPPER(F668),'Country &amp; Service Codes'!B:B,1,FALSE())),1,0))</f>
        <v/>
      </c>
      <c r="N668" s="283" t="n">
        <f aca="false">IF(AND(OR(E668&lt;&gt;"",F668&lt;&gt;""),AND(ISBLANK(H668),ISBLANK(I668))),1,0)</f>
        <v>0</v>
      </c>
      <c r="O668" s="283" t="n">
        <f aca="false">IF(AND(OR(H668&lt;&gt;"",I668&lt;&gt;""),OR(ISBLANK(E668),ISBLANK(F668))),1,0)</f>
        <v>0</v>
      </c>
      <c r="P668" s="283"/>
      <c r="Q668" s="283"/>
      <c r="R668" s="283"/>
      <c r="S668" s="283"/>
      <c r="T668" s="283"/>
      <c r="U668" s="283"/>
      <c r="V668" s="284"/>
      <c r="W668" s="284"/>
    </row>
    <row r="669" s="43" customFormat="true" ht="15.75" hidden="false" customHeight="false" outlineLevel="0" collapsed="false">
      <c r="A669" s="280"/>
      <c r="B669" s="70"/>
      <c r="C669" s="70"/>
      <c r="D669" s="317" t="n">
        <v>416</v>
      </c>
      <c r="E669" s="322"/>
      <c r="F669" s="319"/>
      <c r="G669" s="319"/>
      <c r="H669" s="320"/>
      <c r="I669" s="320"/>
      <c r="J669" s="298" t="str">
        <f aca="false">IF(AND(L669=1,M669=1),Messages!$A$2,IF(L669=1,Messages!$A$3,IF(N669=1,Messages!$A$5,IF(O669=1,Messages!$A$6,IF(M669=1,Messages!$A$4,"OK")))))</f>
        <v>OK</v>
      </c>
      <c r="K669" s="283" t="str">
        <f aca="false">TEXT(E669,E669)</f>
        <v/>
      </c>
      <c r="L669" s="283" t="str">
        <f aca="false">IF(ISBLANK(E669),"",IF(AND(ISNA(VLOOKUP(E669,'Country &amp; Service Codes'!E:E,1,FALSE())),ISNA(VLOOKUP(K669,'Country &amp; Service Codes'!E:E,1,FALSE()))),1,0))</f>
        <v/>
      </c>
      <c r="M669" s="283" t="str">
        <f aca="false">IF(ISBLANK(F669),"",IF(ISNA(VLOOKUP(UPPER(F669),'Country &amp; Service Codes'!B:B,1,FALSE())),1,0))</f>
        <v/>
      </c>
      <c r="N669" s="283" t="n">
        <f aca="false">IF(AND(OR(E669&lt;&gt;"",F669&lt;&gt;""),AND(ISBLANK(H669),ISBLANK(I669))),1,0)</f>
        <v>0</v>
      </c>
      <c r="O669" s="283" t="n">
        <f aca="false">IF(AND(OR(H669&lt;&gt;"",I669&lt;&gt;""),OR(ISBLANK(E669),ISBLANK(F669))),1,0)</f>
        <v>0</v>
      </c>
      <c r="P669" s="283"/>
      <c r="Q669" s="283"/>
      <c r="R669" s="283"/>
      <c r="S669" s="283"/>
      <c r="T669" s="283"/>
      <c r="U669" s="283"/>
      <c r="V669" s="284"/>
      <c r="W669" s="284"/>
    </row>
    <row r="670" s="43" customFormat="true" ht="15.75" hidden="false" customHeight="false" outlineLevel="0" collapsed="false">
      <c r="A670" s="280"/>
      <c r="B670" s="70"/>
      <c r="C670" s="70"/>
      <c r="D670" s="317" t="n">
        <v>417</v>
      </c>
      <c r="E670" s="322"/>
      <c r="F670" s="319"/>
      <c r="G670" s="319"/>
      <c r="H670" s="320"/>
      <c r="I670" s="320"/>
      <c r="J670" s="298" t="str">
        <f aca="false">IF(AND(L670=1,M670=1),Messages!$A$2,IF(L670=1,Messages!$A$3,IF(N670=1,Messages!$A$5,IF(O670=1,Messages!$A$6,IF(M670=1,Messages!$A$4,"OK")))))</f>
        <v>OK</v>
      </c>
      <c r="K670" s="283" t="str">
        <f aca="false">TEXT(E670,E670)</f>
        <v/>
      </c>
      <c r="L670" s="283" t="str">
        <f aca="false">IF(ISBLANK(E670),"",IF(AND(ISNA(VLOOKUP(E670,'Country &amp; Service Codes'!E:E,1,FALSE())),ISNA(VLOOKUP(K670,'Country &amp; Service Codes'!E:E,1,FALSE()))),1,0))</f>
        <v/>
      </c>
      <c r="M670" s="283" t="str">
        <f aca="false">IF(ISBLANK(F670),"",IF(ISNA(VLOOKUP(UPPER(F670),'Country &amp; Service Codes'!B:B,1,FALSE())),1,0))</f>
        <v/>
      </c>
      <c r="N670" s="283" t="n">
        <f aca="false">IF(AND(OR(E670&lt;&gt;"",F670&lt;&gt;""),AND(ISBLANK(H670),ISBLANK(I670))),1,0)</f>
        <v>0</v>
      </c>
      <c r="O670" s="283" t="n">
        <f aca="false">IF(AND(OR(H670&lt;&gt;"",I670&lt;&gt;""),OR(ISBLANK(E670),ISBLANK(F670))),1,0)</f>
        <v>0</v>
      </c>
      <c r="P670" s="283"/>
      <c r="Q670" s="283"/>
      <c r="R670" s="283"/>
      <c r="S670" s="283"/>
      <c r="T670" s="283"/>
      <c r="U670" s="283"/>
      <c r="V670" s="284"/>
      <c r="W670" s="284"/>
    </row>
    <row r="671" s="43" customFormat="true" ht="15.75" hidden="false" customHeight="false" outlineLevel="0" collapsed="false">
      <c r="A671" s="280"/>
      <c r="B671" s="70"/>
      <c r="C671" s="70"/>
      <c r="D671" s="317" t="n">
        <v>418</v>
      </c>
      <c r="E671" s="322"/>
      <c r="F671" s="319"/>
      <c r="G671" s="319"/>
      <c r="H671" s="320"/>
      <c r="I671" s="320"/>
      <c r="J671" s="298" t="str">
        <f aca="false">IF(AND(L671=1,M671=1),Messages!$A$2,IF(L671=1,Messages!$A$3,IF(N671=1,Messages!$A$5,IF(O671=1,Messages!$A$6,IF(M671=1,Messages!$A$4,"OK")))))</f>
        <v>OK</v>
      </c>
      <c r="K671" s="283" t="str">
        <f aca="false">TEXT(E671,E671)</f>
        <v/>
      </c>
      <c r="L671" s="283" t="str">
        <f aca="false">IF(ISBLANK(E671),"",IF(AND(ISNA(VLOOKUP(E671,'Country &amp; Service Codes'!E:E,1,FALSE())),ISNA(VLOOKUP(K671,'Country &amp; Service Codes'!E:E,1,FALSE()))),1,0))</f>
        <v/>
      </c>
      <c r="M671" s="283" t="str">
        <f aca="false">IF(ISBLANK(F671),"",IF(ISNA(VLOOKUP(UPPER(F671),'Country &amp; Service Codes'!B:B,1,FALSE())),1,0))</f>
        <v/>
      </c>
      <c r="N671" s="283" t="n">
        <f aca="false">IF(AND(OR(E671&lt;&gt;"",F671&lt;&gt;""),AND(ISBLANK(H671),ISBLANK(I671))),1,0)</f>
        <v>0</v>
      </c>
      <c r="O671" s="283" t="n">
        <f aca="false">IF(AND(OR(H671&lt;&gt;"",I671&lt;&gt;""),OR(ISBLANK(E671),ISBLANK(F671))),1,0)</f>
        <v>0</v>
      </c>
      <c r="P671" s="283"/>
      <c r="Q671" s="283"/>
      <c r="R671" s="283"/>
      <c r="S671" s="283"/>
      <c r="T671" s="283"/>
      <c r="U671" s="283"/>
      <c r="V671" s="284"/>
      <c r="W671" s="284"/>
    </row>
    <row r="672" s="43" customFormat="true" ht="15.75" hidden="false" customHeight="false" outlineLevel="0" collapsed="false">
      <c r="A672" s="280"/>
      <c r="B672" s="70"/>
      <c r="C672" s="70"/>
      <c r="D672" s="317" t="n">
        <v>419</v>
      </c>
      <c r="E672" s="322"/>
      <c r="F672" s="319"/>
      <c r="G672" s="319"/>
      <c r="H672" s="320"/>
      <c r="I672" s="320"/>
      <c r="J672" s="298" t="str">
        <f aca="false">IF(AND(L672=1,M672=1),Messages!$A$2,IF(L672=1,Messages!$A$3,IF(N672=1,Messages!$A$5,IF(O672=1,Messages!$A$6,IF(M672=1,Messages!$A$4,"OK")))))</f>
        <v>OK</v>
      </c>
      <c r="K672" s="283" t="str">
        <f aca="false">TEXT(E672,E672)</f>
        <v/>
      </c>
      <c r="L672" s="283" t="str">
        <f aca="false">IF(ISBLANK(E672),"",IF(AND(ISNA(VLOOKUP(E672,'Country &amp; Service Codes'!E:E,1,FALSE())),ISNA(VLOOKUP(K672,'Country &amp; Service Codes'!E:E,1,FALSE()))),1,0))</f>
        <v/>
      </c>
      <c r="M672" s="283" t="str">
        <f aca="false">IF(ISBLANK(F672),"",IF(ISNA(VLOOKUP(UPPER(F672),'Country &amp; Service Codes'!B:B,1,FALSE())),1,0))</f>
        <v/>
      </c>
      <c r="N672" s="283" t="n">
        <f aca="false">IF(AND(OR(E672&lt;&gt;"",F672&lt;&gt;""),AND(ISBLANK(H672),ISBLANK(I672))),1,0)</f>
        <v>0</v>
      </c>
      <c r="O672" s="283" t="n">
        <f aca="false">IF(AND(OR(H672&lt;&gt;"",I672&lt;&gt;""),OR(ISBLANK(E672),ISBLANK(F672))),1,0)</f>
        <v>0</v>
      </c>
      <c r="P672" s="283"/>
      <c r="Q672" s="283"/>
      <c r="R672" s="283"/>
      <c r="S672" s="283"/>
      <c r="T672" s="283"/>
      <c r="U672" s="283"/>
      <c r="V672" s="284"/>
      <c r="W672" s="284"/>
    </row>
    <row r="673" s="43" customFormat="true" ht="15.75" hidden="false" customHeight="false" outlineLevel="0" collapsed="false">
      <c r="A673" s="280"/>
      <c r="B673" s="70"/>
      <c r="C673" s="70"/>
      <c r="D673" s="317" t="n">
        <v>420</v>
      </c>
      <c r="E673" s="322"/>
      <c r="F673" s="319"/>
      <c r="G673" s="319"/>
      <c r="H673" s="320"/>
      <c r="I673" s="320"/>
      <c r="J673" s="298" t="str">
        <f aca="false">IF(AND(L673=1,M673=1),Messages!$A$2,IF(L673=1,Messages!$A$3,IF(N673=1,Messages!$A$5,IF(O673=1,Messages!$A$6,IF(M673=1,Messages!$A$4,"OK")))))</f>
        <v>OK</v>
      </c>
      <c r="K673" s="283" t="str">
        <f aca="false">TEXT(E673,E673)</f>
        <v/>
      </c>
      <c r="L673" s="283" t="str">
        <f aca="false">IF(ISBLANK(E673),"",IF(AND(ISNA(VLOOKUP(E673,'Country &amp; Service Codes'!E:E,1,FALSE())),ISNA(VLOOKUP(K673,'Country &amp; Service Codes'!E:E,1,FALSE()))),1,0))</f>
        <v/>
      </c>
      <c r="M673" s="283" t="str">
        <f aca="false">IF(ISBLANK(F673),"",IF(ISNA(VLOOKUP(UPPER(F673),'Country &amp; Service Codes'!B:B,1,FALSE())),1,0))</f>
        <v/>
      </c>
      <c r="N673" s="283" t="n">
        <f aca="false">IF(AND(OR(E673&lt;&gt;"",F673&lt;&gt;""),AND(ISBLANK(H673),ISBLANK(I673))),1,0)</f>
        <v>0</v>
      </c>
      <c r="O673" s="283" t="n">
        <f aca="false">IF(AND(OR(H673&lt;&gt;"",I673&lt;&gt;""),OR(ISBLANK(E673),ISBLANK(F673))),1,0)</f>
        <v>0</v>
      </c>
      <c r="P673" s="283"/>
      <c r="Q673" s="283"/>
      <c r="R673" s="283"/>
      <c r="S673" s="283"/>
      <c r="T673" s="283"/>
      <c r="U673" s="283"/>
      <c r="V673" s="284"/>
      <c r="W673" s="284"/>
    </row>
    <row r="674" s="43" customFormat="true" ht="15.75" hidden="false" customHeight="false" outlineLevel="0" collapsed="false">
      <c r="A674" s="280"/>
      <c r="B674" s="70"/>
      <c r="C674" s="70"/>
      <c r="D674" s="317" t="n">
        <v>421</v>
      </c>
      <c r="E674" s="322"/>
      <c r="F674" s="319"/>
      <c r="G674" s="319"/>
      <c r="H674" s="320"/>
      <c r="I674" s="320"/>
      <c r="J674" s="298" t="str">
        <f aca="false">IF(AND(L674=1,M674=1),Messages!$A$2,IF(L674=1,Messages!$A$3,IF(N674=1,Messages!$A$5,IF(O674=1,Messages!$A$6,IF(M674=1,Messages!$A$4,"OK")))))</f>
        <v>OK</v>
      </c>
      <c r="K674" s="283" t="str">
        <f aca="false">TEXT(E674,E674)</f>
        <v/>
      </c>
      <c r="L674" s="283" t="str">
        <f aca="false">IF(ISBLANK(E674),"",IF(AND(ISNA(VLOOKUP(E674,'Country &amp; Service Codes'!E:E,1,FALSE())),ISNA(VLOOKUP(K674,'Country &amp; Service Codes'!E:E,1,FALSE()))),1,0))</f>
        <v/>
      </c>
      <c r="M674" s="283" t="str">
        <f aca="false">IF(ISBLANK(F674),"",IF(ISNA(VLOOKUP(UPPER(F674),'Country &amp; Service Codes'!B:B,1,FALSE())),1,0))</f>
        <v/>
      </c>
      <c r="N674" s="283" t="n">
        <f aca="false">IF(AND(OR(E674&lt;&gt;"",F674&lt;&gt;""),AND(ISBLANK(H674),ISBLANK(I674))),1,0)</f>
        <v>0</v>
      </c>
      <c r="O674" s="283" t="n">
        <f aca="false">IF(AND(OR(H674&lt;&gt;"",I674&lt;&gt;""),OR(ISBLANK(E674),ISBLANK(F674))),1,0)</f>
        <v>0</v>
      </c>
      <c r="P674" s="283"/>
      <c r="Q674" s="283"/>
      <c r="R674" s="283"/>
      <c r="S674" s="283"/>
      <c r="T674" s="283"/>
      <c r="U674" s="283"/>
      <c r="V674" s="284"/>
      <c r="W674" s="284"/>
    </row>
    <row r="675" s="43" customFormat="true" ht="15.75" hidden="false" customHeight="false" outlineLevel="0" collapsed="false">
      <c r="A675" s="280"/>
      <c r="B675" s="70"/>
      <c r="C675" s="70"/>
      <c r="D675" s="317" t="n">
        <v>422</v>
      </c>
      <c r="E675" s="322"/>
      <c r="F675" s="319"/>
      <c r="G675" s="319"/>
      <c r="H675" s="320"/>
      <c r="I675" s="320"/>
      <c r="J675" s="298" t="str">
        <f aca="false">IF(AND(L675=1,M675=1),Messages!$A$2,IF(L675=1,Messages!$A$3,IF(N675=1,Messages!$A$5,IF(O675=1,Messages!$A$6,IF(M675=1,Messages!$A$4,"OK")))))</f>
        <v>OK</v>
      </c>
      <c r="K675" s="283" t="str">
        <f aca="false">TEXT(E675,E675)</f>
        <v/>
      </c>
      <c r="L675" s="283" t="str">
        <f aca="false">IF(ISBLANK(E675),"",IF(AND(ISNA(VLOOKUP(E675,'Country &amp; Service Codes'!E:E,1,FALSE())),ISNA(VLOOKUP(K675,'Country &amp; Service Codes'!E:E,1,FALSE()))),1,0))</f>
        <v/>
      </c>
      <c r="M675" s="283" t="str">
        <f aca="false">IF(ISBLANK(F675),"",IF(ISNA(VLOOKUP(UPPER(F675),'Country &amp; Service Codes'!B:B,1,FALSE())),1,0))</f>
        <v/>
      </c>
      <c r="N675" s="283" t="n">
        <f aca="false">IF(AND(OR(E675&lt;&gt;"",F675&lt;&gt;""),AND(ISBLANK(H675),ISBLANK(I675))),1,0)</f>
        <v>0</v>
      </c>
      <c r="O675" s="283" t="n">
        <f aca="false">IF(AND(OR(H675&lt;&gt;"",I675&lt;&gt;""),OR(ISBLANK(E675),ISBLANK(F675))),1,0)</f>
        <v>0</v>
      </c>
      <c r="P675" s="283"/>
      <c r="Q675" s="283"/>
      <c r="R675" s="283"/>
      <c r="S675" s="283"/>
      <c r="T675" s="283"/>
      <c r="U675" s="283"/>
      <c r="V675" s="284"/>
      <c r="W675" s="284"/>
    </row>
    <row r="676" s="43" customFormat="true" ht="15.75" hidden="false" customHeight="false" outlineLevel="0" collapsed="false">
      <c r="A676" s="280"/>
      <c r="B676" s="70"/>
      <c r="C676" s="70"/>
      <c r="D676" s="317" t="n">
        <v>423</v>
      </c>
      <c r="E676" s="322"/>
      <c r="F676" s="319"/>
      <c r="G676" s="319"/>
      <c r="H676" s="320"/>
      <c r="I676" s="320"/>
      <c r="J676" s="298" t="str">
        <f aca="false">IF(AND(L676=1,M676=1),Messages!$A$2,IF(L676=1,Messages!$A$3,IF(N676=1,Messages!$A$5,IF(O676=1,Messages!$A$6,IF(M676=1,Messages!$A$4,"OK")))))</f>
        <v>OK</v>
      </c>
      <c r="K676" s="283" t="str">
        <f aca="false">TEXT(E676,E676)</f>
        <v/>
      </c>
      <c r="L676" s="283" t="str">
        <f aca="false">IF(ISBLANK(E676),"",IF(AND(ISNA(VLOOKUP(E676,'Country &amp; Service Codes'!E:E,1,FALSE())),ISNA(VLOOKUP(K676,'Country &amp; Service Codes'!E:E,1,FALSE()))),1,0))</f>
        <v/>
      </c>
      <c r="M676" s="283" t="str">
        <f aca="false">IF(ISBLANK(F676),"",IF(ISNA(VLOOKUP(UPPER(F676),'Country &amp; Service Codes'!B:B,1,FALSE())),1,0))</f>
        <v/>
      </c>
      <c r="N676" s="283" t="n">
        <f aca="false">IF(AND(OR(E676&lt;&gt;"",F676&lt;&gt;""),AND(ISBLANK(H676),ISBLANK(I676))),1,0)</f>
        <v>0</v>
      </c>
      <c r="O676" s="283" t="n">
        <f aca="false">IF(AND(OR(H676&lt;&gt;"",I676&lt;&gt;""),OR(ISBLANK(E676),ISBLANK(F676))),1,0)</f>
        <v>0</v>
      </c>
      <c r="P676" s="283"/>
      <c r="Q676" s="283"/>
      <c r="R676" s="283"/>
      <c r="S676" s="283"/>
      <c r="T676" s="283"/>
      <c r="U676" s="283"/>
      <c r="V676" s="284"/>
      <c r="W676" s="284"/>
    </row>
    <row r="677" s="43" customFormat="true" ht="15.75" hidden="false" customHeight="false" outlineLevel="0" collapsed="false">
      <c r="A677" s="280"/>
      <c r="B677" s="70"/>
      <c r="C677" s="70"/>
      <c r="D677" s="317" t="n">
        <v>424</v>
      </c>
      <c r="E677" s="322"/>
      <c r="F677" s="319"/>
      <c r="G677" s="319"/>
      <c r="H677" s="320"/>
      <c r="I677" s="320"/>
      <c r="J677" s="298" t="str">
        <f aca="false">IF(AND(L677=1,M677=1),Messages!$A$2,IF(L677=1,Messages!$A$3,IF(N677=1,Messages!$A$5,IF(O677=1,Messages!$A$6,IF(M677=1,Messages!$A$4,"OK")))))</f>
        <v>OK</v>
      </c>
      <c r="K677" s="283" t="str">
        <f aca="false">TEXT(E677,E677)</f>
        <v/>
      </c>
      <c r="L677" s="283" t="str">
        <f aca="false">IF(ISBLANK(E677),"",IF(AND(ISNA(VLOOKUP(E677,'Country &amp; Service Codes'!E:E,1,FALSE())),ISNA(VLOOKUP(K677,'Country &amp; Service Codes'!E:E,1,FALSE()))),1,0))</f>
        <v/>
      </c>
      <c r="M677" s="283" t="str">
        <f aca="false">IF(ISBLANK(F677),"",IF(ISNA(VLOOKUP(UPPER(F677),'Country &amp; Service Codes'!B:B,1,FALSE())),1,0))</f>
        <v/>
      </c>
      <c r="N677" s="283" t="n">
        <f aca="false">IF(AND(OR(E677&lt;&gt;"",F677&lt;&gt;""),AND(ISBLANK(H677),ISBLANK(I677))),1,0)</f>
        <v>0</v>
      </c>
      <c r="O677" s="283" t="n">
        <f aca="false">IF(AND(OR(H677&lt;&gt;"",I677&lt;&gt;""),OR(ISBLANK(E677),ISBLANK(F677))),1,0)</f>
        <v>0</v>
      </c>
      <c r="P677" s="283"/>
      <c r="Q677" s="283"/>
      <c r="R677" s="283"/>
      <c r="S677" s="283"/>
      <c r="T677" s="283"/>
      <c r="U677" s="283"/>
      <c r="V677" s="284"/>
      <c r="W677" s="284"/>
    </row>
    <row r="678" s="43" customFormat="true" ht="15.75" hidden="false" customHeight="false" outlineLevel="0" collapsed="false">
      <c r="A678" s="280"/>
      <c r="B678" s="70"/>
      <c r="C678" s="70"/>
      <c r="D678" s="317" t="n">
        <v>425</v>
      </c>
      <c r="E678" s="322"/>
      <c r="F678" s="319"/>
      <c r="G678" s="319"/>
      <c r="H678" s="320"/>
      <c r="I678" s="320"/>
      <c r="J678" s="298" t="str">
        <f aca="false">IF(AND(L678=1,M678=1),Messages!$A$2,IF(L678=1,Messages!$A$3,IF(N678=1,Messages!$A$5,IF(O678=1,Messages!$A$6,IF(M678=1,Messages!$A$4,"OK")))))</f>
        <v>OK</v>
      </c>
      <c r="K678" s="283" t="str">
        <f aca="false">TEXT(E678,E678)</f>
        <v/>
      </c>
      <c r="L678" s="283" t="str">
        <f aca="false">IF(ISBLANK(E678),"",IF(AND(ISNA(VLOOKUP(E678,'Country &amp; Service Codes'!E:E,1,FALSE())),ISNA(VLOOKUP(K678,'Country &amp; Service Codes'!E:E,1,FALSE()))),1,0))</f>
        <v/>
      </c>
      <c r="M678" s="283" t="str">
        <f aca="false">IF(ISBLANK(F678),"",IF(ISNA(VLOOKUP(UPPER(F678),'Country &amp; Service Codes'!B:B,1,FALSE())),1,0))</f>
        <v/>
      </c>
      <c r="N678" s="283" t="n">
        <f aca="false">IF(AND(OR(E678&lt;&gt;"",F678&lt;&gt;""),AND(ISBLANK(H678),ISBLANK(I678))),1,0)</f>
        <v>0</v>
      </c>
      <c r="O678" s="283" t="n">
        <f aca="false">IF(AND(OR(H678&lt;&gt;"",I678&lt;&gt;""),OR(ISBLANK(E678),ISBLANK(F678))),1,0)</f>
        <v>0</v>
      </c>
      <c r="P678" s="283"/>
      <c r="Q678" s="283"/>
      <c r="R678" s="283"/>
      <c r="S678" s="283"/>
      <c r="T678" s="283"/>
      <c r="U678" s="283"/>
      <c r="V678" s="284"/>
      <c r="W678" s="284"/>
    </row>
    <row r="679" s="43" customFormat="true" ht="15.75" hidden="false" customHeight="false" outlineLevel="0" collapsed="false">
      <c r="A679" s="280"/>
      <c r="B679" s="70"/>
      <c r="C679" s="70"/>
      <c r="D679" s="317" t="n">
        <v>426</v>
      </c>
      <c r="E679" s="322"/>
      <c r="F679" s="319"/>
      <c r="G679" s="319"/>
      <c r="H679" s="320"/>
      <c r="I679" s="320"/>
      <c r="J679" s="298" t="str">
        <f aca="false">IF(AND(L679=1,M679=1),Messages!$A$2,IF(L679=1,Messages!$A$3,IF(N679=1,Messages!$A$5,IF(O679=1,Messages!$A$6,IF(M679=1,Messages!$A$4,"OK")))))</f>
        <v>OK</v>
      </c>
      <c r="K679" s="283" t="str">
        <f aca="false">TEXT(E679,E679)</f>
        <v/>
      </c>
      <c r="L679" s="283" t="str">
        <f aca="false">IF(ISBLANK(E679),"",IF(AND(ISNA(VLOOKUP(E679,'Country &amp; Service Codes'!E:E,1,FALSE())),ISNA(VLOOKUP(K679,'Country &amp; Service Codes'!E:E,1,FALSE()))),1,0))</f>
        <v/>
      </c>
      <c r="M679" s="283" t="str">
        <f aca="false">IF(ISBLANK(F679),"",IF(ISNA(VLOOKUP(UPPER(F679),'Country &amp; Service Codes'!B:B,1,FALSE())),1,0))</f>
        <v/>
      </c>
      <c r="N679" s="283" t="n">
        <f aca="false">IF(AND(OR(E679&lt;&gt;"",F679&lt;&gt;""),AND(ISBLANK(H679),ISBLANK(I679))),1,0)</f>
        <v>0</v>
      </c>
      <c r="O679" s="283" t="n">
        <f aca="false">IF(AND(OR(H679&lt;&gt;"",I679&lt;&gt;""),OR(ISBLANK(E679),ISBLANK(F679))),1,0)</f>
        <v>0</v>
      </c>
      <c r="P679" s="283"/>
      <c r="Q679" s="283"/>
      <c r="R679" s="283"/>
      <c r="S679" s="283"/>
      <c r="T679" s="283"/>
      <c r="U679" s="283"/>
      <c r="V679" s="284"/>
      <c r="W679" s="284"/>
    </row>
    <row r="680" s="43" customFormat="true" ht="15.75" hidden="false" customHeight="false" outlineLevel="0" collapsed="false">
      <c r="A680" s="280"/>
      <c r="B680" s="70"/>
      <c r="C680" s="70"/>
      <c r="D680" s="317" t="n">
        <v>427</v>
      </c>
      <c r="E680" s="322"/>
      <c r="F680" s="319"/>
      <c r="G680" s="319"/>
      <c r="H680" s="320"/>
      <c r="I680" s="320"/>
      <c r="J680" s="298" t="str">
        <f aca="false">IF(AND(L680=1,M680=1),Messages!$A$2,IF(L680=1,Messages!$A$3,IF(N680=1,Messages!$A$5,IF(O680=1,Messages!$A$6,IF(M680=1,Messages!$A$4,"OK")))))</f>
        <v>OK</v>
      </c>
      <c r="K680" s="283" t="str">
        <f aca="false">TEXT(E680,E680)</f>
        <v/>
      </c>
      <c r="L680" s="283" t="str">
        <f aca="false">IF(ISBLANK(E680),"",IF(AND(ISNA(VLOOKUP(E680,'Country &amp; Service Codes'!E:E,1,FALSE())),ISNA(VLOOKUP(K680,'Country &amp; Service Codes'!E:E,1,FALSE()))),1,0))</f>
        <v/>
      </c>
      <c r="M680" s="283" t="str">
        <f aca="false">IF(ISBLANK(F680),"",IF(ISNA(VLOOKUP(UPPER(F680),'Country &amp; Service Codes'!B:B,1,FALSE())),1,0))</f>
        <v/>
      </c>
      <c r="N680" s="283" t="n">
        <f aca="false">IF(AND(OR(E680&lt;&gt;"",F680&lt;&gt;""),AND(ISBLANK(H680),ISBLANK(I680))),1,0)</f>
        <v>0</v>
      </c>
      <c r="O680" s="283" t="n">
        <f aca="false">IF(AND(OR(H680&lt;&gt;"",I680&lt;&gt;""),OR(ISBLANK(E680),ISBLANK(F680))),1,0)</f>
        <v>0</v>
      </c>
      <c r="P680" s="283"/>
      <c r="Q680" s="283"/>
      <c r="R680" s="283"/>
      <c r="S680" s="283"/>
      <c r="T680" s="283"/>
      <c r="U680" s="283"/>
      <c r="V680" s="284"/>
      <c r="W680" s="284"/>
    </row>
    <row r="681" s="43" customFormat="true" ht="15.75" hidden="false" customHeight="false" outlineLevel="0" collapsed="false">
      <c r="A681" s="280"/>
      <c r="B681" s="70"/>
      <c r="C681" s="70"/>
      <c r="D681" s="317" t="n">
        <v>428</v>
      </c>
      <c r="E681" s="322"/>
      <c r="F681" s="319"/>
      <c r="G681" s="319"/>
      <c r="H681" s="320"/>
      <c r="I681" s="320"/>
      <c r="J681" s="298" t="str">
        <f aca="false">IF(AND(L681=1,M681=1),Messages!$A$2,IF(L681=1,Messages!$A$3,IF(N681=1,Messages!$A$5,IF(O681=1,Messages!$A$6,IF(M681=1,Messages!$A$4,"OK")))))</f>
        <v>OK</v>
      </c>
      <c r="K681" s="283" t="str">
        <f aca="false">TEXT(E681,E681)</f>
        <v/>
      </c>
      <c r="L681" s="283" t="str">
        <f aca="false">IF(ISBLANK(E681),"",IF(AND(ISNA(VLOOKUP(E681,'Country &amp; Service Codes'!E:E,1,FALSE())),ISNA(VLOOKUP(K681,'Country &amp; Service Codes'!E:E,1,FALSE()))),1,0))</f>
        <v/>
      </c>
      <c r="M681" s="283" t="str">
        <f aca="false">IF(ISBLANK(F681),"",IF(ISNA(VLOOKUP(UPPER(F681),'Country &amp; Service Codes'!B:B,1,FALSE())),1,0))</f>
        <v/>
      </c>
      <c r="N681" s="283" t="n">
        <f aca="false">IF(AND(OR(E681&lt;&gt;"",F681&lt;&gt;""),AND(ISBLANK(H681),ISBLANK(I681))),1,0)</f>
        <v>0</v>
      </c>
      <c r="O681" s="283" t="n">
        <f aca="false">IF(AND(OR(H681&lt;&gt;"",I681&lt;&gt;""),OR(ISBLANK(E681),ISBLANK(F681))),1,0)</f>
        <v>0</v>
      </c>
      <c r="P681" s="283"/>
      <c r="Q681" s="283"/>
      <c r="R681" s="283"/>
      <c r="S681" s="283"/>
      <c r="T681" s="283"/>
      <c r="U681" s="283"/>
      <c r="V681" s="284"/>
      <c r="W681" s="284"/>
    </row>
    <row r="682" s="43" customFormat="true" ht="15.75" hidden="false" customHeight="false" outlineLevel="0" collapsed="false">
      <c r="A682" s="280"/>
      <c r="B682" s="70"/>
      <c r="C682" s="70"/>
      <c r="D682" s="317" t="n">
        <v>429</v>
      </c>
      <c r="E682" s="322"/>
      <c r="F682" s="319"/>
      <c r="G682" s="319"/>
      <c r="H682" s="320"/>
      <c r="I682" s="320"/>
      <c r="J682" s="298" t="str">
        <f aca="false">IF(AND(L682=1,M682=1),Messages!$A$2,IF(L682=1,Messages!$A$3,IF(N682=1,Messages!$A$5,IF(O682=1,Messages!$A$6,IF(M682=1,Messages!$A$4,"OK")))))</f>
        <v>OK</v>
      </c>
      <c r="K682" s="283" t="str">
        <f aca="false">TEXT(E682,E682)</f>
        <v/>
      </c>
      <c r="L682" s="283" t="str">
        <f aca="false">IF(ISBLANK(E682),"",IF(AND(ISNA(VLOOKUP(E682,'Country &amp; Service Codes'!E:E,1,FALSE())),ISNA(VLOOKUP(K682,'Country &amp; Service Codes'!E:E,1,FALSE()))),1,0))</f>
        <v/>
      </c>
      <c r="M682" s="283" t="str">
        <f aca="false">IF(ISBLANK(F682),"",IF(ISNA(VLOOKUP(UPPER(F682),'Country &amp; Service Codes'!B:B,1,FALSE())),1,0))</f>
        <v/>
      </c>
      <c r="N682" s="283" t="n">
        <f aca="false">IF(AND(OR(E682&lt;&gt;"",F682&lt;&gt;""),AND(ISBLANK(H682),ISBLANK(I682))),1,0)</f>
        <v>0</v>
      </c>
      <c r="O682" s="283" t="n">
        <f aca="false">IF(AND(OR(H682&lt;&gt;"",I682&lt;&gt;""),OR(ISBLANK(E682),ISBLANK(F682))),1,0)</f>
        <v>0</v>
      </c>
      <c r="P682" s="283"/>
      <c r="Q682" s="283"/>
      <c r="R682" s="283"/>
      <c r="S682" s="283"/>
      <c r="T682" s="283"/>
      <c r="U682" s="283"/>
      <c r="V682" s="284"/>
      <c r="W682" s="284"/>
    </row>
    <row r="683" s="43" customFormat="true" ht="15.75" hidden="false" customHeight="false" outlineLevel="0" collapsed="false">
      <c r="A683" s="280"/>
      <c r="B683" s="70"/>
      <c r="C683" s="70"/>
      <c r="D683" s="317" t="n">
        <v>430</v>
      </c>
      <c r="E683" s="322"/>
      <c r="F683" s="319"/>
      <c r="G683" s="319"/>
      <c r="H683" s="320"/>
      <c r="I683" s="320"/>
      <c r="J683" s="298" t="str">
        <f aca="false">IF(AND(L683=1,M683=1),Messages!$A$2,IF(L683=1,Messages!$A$3,IF(N683=1,Messages!$A$5,IF(O683=1,Messages!$A$6,IF(M683=1,Messages!$A$4,"OK")))))</f>
        <v>OK</v>
      </c>
      <c r="K683" s="283" t="str">
        <f aca="false">TEXT(E683,E683)</f>
        <v/>
      </c>
      <c r="L683" s="283" t="str">
        <f aca="false">IF(ISBLANK(E683),"",IF(AND(ISNA(VLOOKUP(E683,'Country &amp; Service Codes'!E:E,1,FALSE())),ISNA(VLOOKUP(K683,'Country &amp; Service Codes'!E:E,1,FALSE()))),1,0))</f>
        <v/>
      </c>
      <c r="M683" s="283" t="str">
        <f aca="false">IF(ISBLANK(F683),"",IF(ISNA(VLOOKUP(UPPER(F683),'Country &amp; Service Codes'!B:B,1,FALSE())),1,0))</f>
        <v/>
      </c>
      <c r="N683" s="283" t="n">
        <f aca="false">IF(AND(OR(E683&lt;&gt;"",F683&lt;&gt;""),AND(ISBLANK(H683),ISBLANK(I683))),1,0)</f>
        <v>0</v>
      </c>
      <c r="O683" s="283" t="n">
        <f aca="false">IF(AND(OR(H683&lt;&gt;"",I683&lt;&gt;""),OR(ISBLANK(E683),ISBLANK(F683))),1,0)</f>
        <v>0</v>
      </c>
      <c r="P683" s="283"/>
      <c r="Q683" s="283"/>
      <c r="R683" s="283"/>
      <c r="S683" s="283"/>
      <c r="T683" s="283"/>
      <c r="U683" s="283"/>
      <c r="V683" s="284"/>
      <c r="W683" s="284"/>
    </row>
    <row r="684" s="43" customFormat="true" ht="15.75" hidden="false" customHeight="false" outlineLevel="0" collapsed="false">
      <c r="A684" s="280"/>
      <c r="B684" s="70"/>
      <c r="C684" s="70"/>
      <c r="D684" s="317" t="n">
        <v>431</v>
      </c>
      <c r="E684" s="322"/>
      <c r="F684" s="319"/>
      <c r="G684" s="319"/>
      <c r="H684" s="320"/>
      <c r="I684" s="320"/>
      <c r="J684" s="298" t="str">
        <f aca="false">IF(AND(L684=1,M684=1),Messages!$A$2,IF(L684=1,Messages!$A$3,IF(N684=1,Messages!$A$5,IF(O684=1,Messages!$A$6,IF(M684=1,Messages!$A$4,"OK")))))</f>
        <v>OK</v>
      </c>
      <c r="K684" s="283" t="str">
        <f aca="false">TEXT(E684,E684)</f>
        <v/>
      </c>
      <c r="L684" s="283" t="str">
        <f aca="false">IF(ISBLANK(E684),"",IF(AND(ISNA(VLOOKUP(E684,'Country &amp; Service Codes'!E:E,1,FALSE())),ISNA(VLOOKUP(K684,'Country &amp; Service Codes'!E:E,1,FALSE()))),1,0))</f>
        <v/>
      </c>
      <c r="M684" s="283" t="str">
        <f aca="false">IF(ISBLANK(F684),"",IF(ISNA(VLOOKUP(UPPER(F684),'Country &amp; Service Codes'!B:B,1,FALSE())),1,0))</f>
        <v/>
      </c>
      <c r="N684" s="283" t="n">
        <f aca="false">IF(AND(OR(E684&lt;&gt;"",F684&lt;&gt;""),AND(ISBLANK(H684),ISBLANK(I684))),1,0)</f>
        <v>0</v>
      </c>
      <c r="O684" s="283" t="n">
        <f aca="false">IF(AND(OR(H684&lt;&gt;"",I684&lt;&gt;""),OR(ISBLANK(E684),ISBLANK(F684))),1,0)</f>
        <v>0</v>
      </c>
      <c r="P684" s="283"/>
      <c r="Q684" s="283"/>
      <c r="R684" s="283"/>
      <c r="S684" s="283"/>
      <c r="T684" s="283"/>
      <c r="U684" s="283"/>
      <c r="V684" s="284"/>
      <c r="W684" s="284"/>
    </row>
    <row r="685" s="43" customFormat="true" ht="15.75" hidden="false" customHeight="false" outlineLevel="0" collapsed="false">
      <c r="A685" s="280"/>
      <c r="B685" s="70"/>
      <c r="C685" s="70"/>
      <c r="D685" s="317" t="n">
        <v>432</v>
      </c>
      <c r="E685" s="322"/>
      <c r="F685" s="319"/>
      <c r="G685" s="319"/>
      <c r="H685" s="320"/>
      <c r="I685" s="320"/>
      <c r="J685" s="298" t="str">
        <f aca="false">IF(AND(L685=1,M685=1),Messages!$A$2,IF(L685=1,Messages!$A$3,IF(N685=1,Messages!$A$5,IF(O685=1,Messages!$A$6,IF(M685=1,Messages!$A$4,"OK")))))</f>
        <v>OK</v>
      </c>
      <c r="K685" s="283" t="str">
        <f aca="false">TEXT(E685,E685)</f>
        <v/>
      </c>
      <c r="L685" s="283" t="str">
        <f aca="false">IF(ISBLANK(E685),"",IF(AND(ISNA(VLOOKUP(E685,'Country &amp; Service Codes'!E:E,1,FALSE())),ISNA(VLOOKUP(K685,'Country &amp; Service Codes'!E:E,1,FALSE()))),1,0))</f>
        <v/>
      </c>
      <c r="M685" s="283" t="str">
        <f aca="false">IF(ISBLANK(F685),"",IF(ISNA(VLOOKUP(UPPER(F685),'Country &amp; Service Codes'!B:B,1,FALSE())),1,0))</f>
        <v/>
      </c>
      <c r="N685" s="283" t="n">
        <f aca="false">IF(AND(OR(E685&lt;&gt;"",F685&lt;&gt;""),AND(ISBLANK(H685),ISBLANK(I685))),1,0)</f>
        <v>0</v>
      </c>
      <c r="O685" s="283" t="n">
        <f aca="false">IF(AND(OR(H685&lt;&gt;"",I685&lt;&gt;""),OR(ISBLANK(E685),ISBLANK(F685))),1,0)</f>
        <v>0</v>
      </c>
      <c r="P685" s="283"/>
      <c r="Q685" s="283"/>
      <c r="R685" s="283"/>
      <c r="S685" s="283"/>
      <c r="T685" s="283"/>
      <c r="U685" s="283"/>
      <c r="V685" s="284"/>
      <c r="W685" s="284"/>
    </row>
    <row r="686" s="43" customFormat="true" ht="15.75" hidden="false" customHeight="false" outlineLevel="0" collapsed="false">
      <c r="A686" s="280"/>
      <c r="B686" s="70"/>
      <c r="C686" s="70"/>
      <c r="D686" s="317" t="n">
        <v>433</v>
      </c>
      <c r="E686" s="322"/>
      <c r="F686" s="319"/>
      <c r="G686" s="319"/>
      <c r="H686" s="320"/>
      <c r="I686" s="320"/>
      <c r="J686" s="298" t="str">
        <f aca="false">IF(AND(L686=1,M686=1),Messages!$A$2,IF(L686=1,Messages!$A$3,IF(N686=1,Messages!$A$5,IF(O686=1,Messages!$A$6,IF(M686=1,Messages!$A$4,"OK")))))</f>
        <v>OK</v>
      </c>
      <c r="K686" s="283" t="str">
        <f aca="false">TEXT(E686,E686)</f>
        <v/>
      </c>
      <c r="L686" s="283" t="str">
        <f aca="false">IF(ISBLANK(E686),"",IF(AND(ISNA(VLOOKUP(E686,'Country &amp; Service Codes'!E:E,1,FALSE())),ISNA(VLOOKUP(K686,'Country &amp; Service Codes'!E:E,1,FALSE()))),1,0))</f>
        <v/>
      </c>
      <c r="M686" s="283" t="str">
        <f aca="false">IF(ISBLANK(F686),"",IF(ISNA(VLOOKUP(UPPER(F686),'Country &amp; Service Codes'!B:B,1,FALSE())),1,0))</f>
        <v/>
      </c>
      <c r="N686" s="283" t="n">
        <f aca="false">IF(AND(OR(E686&lt;&gt;"",F686&lt;&gt;""),AND(ISBLANK(H686),ISBLANK(I686))),1,0)</f>
        <v>0</v>
      </c>
      <c r="O686" s="283" t="n">
        <f aca="false">IF(AND(OR(H686&lt;&gt;"",I686&lt;&gt;""),OR(ISBLANK(E686),ISBLANK(F686))),1,0)</f>
        <v>0</v>
      </c>
      <c r="P686" s="283"/>
      <c r="Q686" s="283"/>
      <c r="R686" s="283"/>
      <c r="S686" s="283"/>
      <c r="T686" s="283"/>
      <c r="U686" s="283"/>
      <c r="V686" s="284"/>
      <c r="W686" s="284"/>
    </row>
    <row r="687" s="43" customFormat="true" ht="15.75" hidden="false" customHeight="false" outlineLevel="0" collapsed="false">
      <c r="A687" s="280"/>
      <c r="B687" s="70"/>
      <c r="C687" s="70"/>
      <c r="D687" s="317" t="n">
        <v>434</v>
      </c>
      <c r="E687" s="322"/>
      <c r="F687" s="319"/>
      <c r="G687" s="319"/>
      <c r="H687" s="320"/>
      <c r="I687" s="320"/>
      <c r="J687" s="298" t="str">
        <f aca="false">IF(AND(L687=1,M687=1),Messages!$A$2,IF(L687=1,Messages!$A$3,IF(N687=1,Messages!$A$5,IF(O687=1,Messages!$A$6,IF(M687=1,Messages!$A$4,"OK")))))</f>
        <v>OK</v>
      </c>
      <c r="K687" s="283" t="str">
        <f aca="false">TEXT(E687,E687)</f>
        <v/>
      </c>
      <c r="L687" s="283" t="str">
        <f aca="false">IF(ISBLANK(E687),"",IF(AND(ISNA(VLOOKUP(E687,'Country &amp; Service Codes'!E:E,1,FALSE())),ISNA(VLOOKUP(K687,'Country &amp; Service Codes'!E:E,1,FALSE()))),1,0))</f>
        <v/>
      </c>
      <c r="M687" s="283" t="str">
        <f aca="false">IF(ISBLANK(F687),"",IF(ISNA(VLOOKUP(UPPER(F687),'Country &amp; Service Codes'!B:B,1,FALSE())),1,0))</f>
        <v/>
      </c>
      <c r="N687" s="283" t="n">
        <f aca="false">IF(AND(OR(E687&lt;&gt;"",F687&lt;&gt;""),AND(ISBLANK(H687),ISBLANK(I687))),1,0)</f>
        <v>0</v>
      </c>
      <c r="O687" s="283" t="n">
        <f aca="false">IF(AND(OR(H687&lt;&gt;"",I687&lt;&gt;""),OR(ISBLANK(E687),ISBLANK(F687))),1,0)</f>
        <v>0</v>
      </c>
      <c r="P687" s="283"/>
      <c r="Q687" s="283"/>
      <c r="R687" s="283"/>
      <c r="S687" s="283"/>
      <c r="T687" s="283"/>
      <c r="U687" s="283"/>
      <c r="V687" s="284"/>
      <c r="W687" s="284"/>
    </row>
    <row r="688" s="43" customFormat="true" ht="15.75" hidden="false" customHeight="false" outlineLevel="0" collapsed="false">
      <c r="A688" s="280"/>
      <c r="B688" s="70"/>
      <c r="C688" s="70"/>
      <c r="D688" s="317" t="n">
        <v>435</v>
      </c>
      <c r="E688" s="322"/>
      <c r="F688" s="319"/>
      <c r="G688" s="319"/>
      <c r="H688" s="320"/>
      <c r="I688" s="320"/>
      <c r="J688" s="298" t="str">
        <f aca="false">IF(AND(L688=1,M688=1),Messages!$A$2,IF(L688=1,Messages!$A$3,IF(N688=1,Messages!$A$5,IF(O688=1,Messages!$A$6,IF(M688=1,Messages!$A$4,"OK")))))</f>
        <v>OK</v>
      </c>
      <c r="K688" s="283" t="str">
        <f aca="false">TEXT(E688,E688)</f>
        <v/>
      </c>
      <c r="L688" s="283" t="str">
        <f aca="false">IF(ISBLANK(E688),"",IF(AND(ISNA(VLOOKUP(E688,'Country &amp; Service Codes'!E:E,1,FALSE())),ISNA(VLOOKUP(K688,'Country &amp; Service Codes'!E:E,1,FALSE()))),1,0))</f>
        <v/>
      </c>
      <c r="M688" s="283" t="str">
        <f aca="false">IF(ISBLANK(F688),"",IF(ISNA(VLOOKUP(UPPER(F688),'Country &amp; Service Codes'!B:B,1,FALSE())),1,0))</f>
        <v/>
      </c>
      <c r="N688" s="283" t="n">
        <f aca="false">IF(AND(OR(E688&lt;&gt;"",F688&lt;&gt;""),AND(ISBLANK(H688),ISBLANK(I688))),1,0)</f>
        <v>0</v>
      </c>
      <c r="O688" s="283" t="n">
        <f aca="false">IF(AND(OR(H688&lt;&gt;"",I688&lt;&gt;""),OR(ISBLANK(E688),ISBLANK(F688))),1,0)</f>
        <v>0</v>
      </c>
      <c r="P688" s="283"/>
      <c r="Q688" s="283"/>
      <c r="R688" s="283"/>
      <c r="S688" s="283"/>
      <c r="T688" s="283"/>
      <c r="U688" s="283"/>
      <c r="V688" s="284"/>
      <c r="W688" s="284"/>
    </row>
    <row r="689" s="43" customFormat="true" ht="15.75" hidden="false" customHeight="false" outlineLevel="0" collapsed="false">
      <c r="A689" s="280"/>
      <c r="B689" s="70"/>
      <c r="C689" s="70"/>
      <c r="D689" s="317" t="n">
        <v>436</v>
      </c>
      <c r="E689" s="322"/>
      <c r="F689" s="319"/>
      <c r="G689" s="319"/>
      <c r="H689" s="320"/>
      <c r="I689" s="320"/>
      <c r="J689" s="298" t="str">
        <f aca="false">IF(AND(L689=1,M689=1),Messages!$A$2,IF(L689=1,Messages!$A$3,IF(N689=1,Messages!$A$5,IF(O689=1,Messages!$A$6,IF(M689=1,Messages!$A$4,"OK")))))</f>
        <v>OK</v>
      </c>
      <c r="K689" s="283" t="str">
        <f aca="false">TEXT(E689,E689)</f>
        <v/>
      </c>
      <c r="L689" s="283" t="str">
        <f aca="false">IF(ISBLANK(E689),"",IF(AND(ISNA(VLOOKUP(E689,'Country &amp; Service Codes'!E:E,1,FALSE())),ISNA(VLOOKUP(K689,'Country &amp; Service Codes'!E:E,1,FALSE()))),1,0))</f>
        <v/>
      </c>
      <c r="M689" s="283" t="str">
        <f aca="false">IF(ISBLANK(F689),"",IF(ISNA(VLOOKUP(UPPER(F689),'Country &amp; Service Codes'!B:B,1,FALSE())),1,0))</f>
        <v/>
      </c>
      <c r="N689" s="283" t="n">
        <f aca="false">IF(AND(OR(E689&lt;&gt;"",F689&lt;&gt;""),AND(ISBLANK(H689),ISBLANK(I689))),1,0)</f>
        <v>0</v>
      </c>
      <c r="O689" s="283" t="n">
        <f aca="false">IF(AND(OR(H689&lt;&gt;"",I689&lt;&gt;""),OR(ISBLANK(E689),ISBLANK(F689))),1,0)</f>
        <v>0</v>
      </c>
      <c r="P689" s="283"/>
      <c r="Q689" s="283"/>
      <c r="R689" s="283"/>
      <c r="S689" s="283"/>
      <c r="T689" s="283"/>
      <c r="U689" s="283"/>
      <c r="V689" s="284"/>
      <c r="W689" s="284"/>
    </row>
    <row r="690" s="43" customFormat="true" ht="15.75" hidden="false" customHeight="false" outlineLevel="0" collapsed="false">
      <c r="A690" s="280"/>
      <c r="B690" s="70"/>
      <c r="C690" s="70"/>
      <c r="D690" s="317" t="n">
        <v>437</v>
      </c>
      <c r="E690" s="322"/>
      <c r="F690" s="319"/>
      <c r="G690" s="319"/>
      <c r="H690" s="320"/>
      <c r="I690" s="320"/>
      <c r="J690" s="298" t="str">
        <f aca="false">IF(AND(L690=1,M690=1),Messages!$A$2,IF(L690=1,Messages!$A$3,IF(N690=1,Messages!$A$5,IF(O690=1,Messages!$A$6,IF(M690=1,Messages!$A$4,"OK")))))</f>
        <v>OK</v>
      </c>
      <c r="K690" s="283" t="str">
        <f aca="false">TEXT(E690,E690)</f>
        <v/>
      </c>
      <c r="L690" s="283" t="str">
        <f aca="false">IF(ISBLANK(E690),"",IF(AND(ISNA(VLOOKUP(E690,'Country &amp; Service Codes'!E:E,1,FALSE())),ISNA(VLOOKUP(K690,'Country &amp; Service Codes'!E:E,1,FALSE()))),1,0))</f>
        <v/>
      </c>
      <c r="M690" s="283" t="str">
        <f aca="false">IF(ISBLANK(F690),"",IF(ISNA(VLOOKUP(UPPER(F690),'Country &amp; Service Codes'!B:B,1,FALSE())),1,0))</f>
        <v/>
      </c>
      <c r="N690" s="283" t="n">
        <f aca="false">IF(AND(OR(E690&lt;&gt;"",F690&lt;&gt;""),AND(ISBLANK(H690),ISBLANK(I690))),1,0)</f>
        <v>0</v>
      </c>
      <c r="O690" s="283" t="n">
        <f aca="false">IF(AND(OR(H690&lt;&gt;"",I690&lt;&gt;""),OR(ISBLANK(E690),ISBLANK(F690))),1,0)</f>
        <v>0</v>
      </c>
      <c r="P690" s="283"/>
      <c r="Q690" s="283"/>
      <c r="R690" s="283"/>
      <c r="S690" s="283"/>
      <c r="T690" s="283"/>
      <c r="U690" s="283"/>
      <c r="V690" s="284"/>
      <c r="W690" s="284"/>
    </row>
    <row r="691" s="43" customFormat="true" ht="15.75" hidden="false" customHeight="false" outlineLevel="0" collapsed="false">
      <c r="A691" s="280"/>
      <c r="B691" s="70"/>
      <c r="C691" s="70"/>
      <c r="D691" s="317" t="n">
        <v>438</v>
      </c>
      <c r="E691" s="322"/>
      <c r="F691" s="319"/>
      <c r="G691" s="319"/>
      <c r="H691" s="320"/>
      <c r="I691" s="320"/>
      <c r="J691" s="298" t="str">
        <f aca="false">IF(AND(L691=1,M691=1),Messages!$A$2,IF(L691=1,Messages!$A$3,IF(N691=1,Messages!$A$5,IF(O691=1,Messages!$A$6,IF(M691=1,Messages!$A$4,"OK")))))</f>
        <v>OK</v>
      </c>
      <c r="K691" s="283" t="str">
        <f aca="false">TEXT(E691,E691)</f>
        <v/>
      </c>
      <c r="L691" s="283" t="str">
        <f aca="false">IF(ISBLANK(E691),"",IF(AND(ISNA(VLOOKUP(E691,'Country &amp; Service Codes'!E:E,1,FALSE())),ISNA(VLOOKUP(K691,'Country &amp; Service Codes'!E:E,1,FALSE()))),1,0))</f>
        <v/>
      </c>
      <c r="M691" s="283" t="str">
        <f aca="false">IF(ISBLANK(F691),"",IF(ISNA(VLOOKUP(UPPER(F691),'Country &amp; Service Codes'!B:B,1,FALSE())),1,0))</f>
        <v/>
      </c>
      <c r="N691" s="283" t="n">
        <f aca="false">IF(AND(OR(E691&lt;&gt;"",F691&lt;&gt;""),AND(ISBLANK(H691),ISBLANK(I691))),1,0)</f>
        <v>0</v>
      </c>
      <c r="O691" s="283" t="n">
        <f aca="false">IF(AND(OR(H691&lt;&gt;"",I691&lt;&gt;""),OR(ISBLANK(E691),ISBLANK(F691))),1,0)</f>
        <v>0</v>
      </c>
      <c r="P691" s="283"/>
      <c r="Q691" s="283"/>
      <c r="R691" s="283"/>
      <c r="S691" s="283"/>
      <c r="T691" s="283"/>
      <c r="U691" s="283"/>
      <c r="V691" s="284"/>
      <c r="W691" s="284"/>
    </row>
    <row r="692" s="43" customFormat="true" ht="15.75" hidden="false" customHeight="false" outlineLevel="0" collapsed="false">
      <c r="A692" s="280"/>
      <c r="B692" s="70"/>
      <c r="C692" s="70"/>
      <c r="D692" s="317" t="n">
        <v>439</v>
      </c>
      <c r="E692" s="322"/>
      <c r="F692" s="319"/>
      <c r="G692" s="319"/>
      <c r="H692" s="320"/>
      <c r="I692" s="320"/>
      <c r="J692" s="298" t="str">
        <f aca="false">IF(AND(L692=1,M692=1),Messages!$A$2,IF(L692=1,Messages!$A$3,IF(N692=1,Messages!$A$5,IF(O692=1,Messages!$A$6,IF(M692=1,Messages!$A$4,"OK")))))</f>
        <v>OK</v>
      </c>
      <c r="K692" s="283" t="str">
        <f aca="false">TEXT(E692,E692)</f>
        <v/>
      </c>
      <c r="L692" s="283" t="str">
        <f aca="false">IF(ISBLANK(E692),"",IF(AND(ISNA(VLOOKUP(E692,'Country &amp; Service Codes'!E:E,1,FALSE())),ISNA(VLOOKUP(K692,'Country &amp; Service Codes'!E:E,1,FALSE()))),1,0))</f>
        <v/>
      </c>
      <c r="M692" s="283" t="str">
        <f aca="false">IF(ISBLANK(F692),"",IF(ISNA(VLOOKUP(UPPER(F692),'Country &amp; Service Codes'!B:B,1,FALSE())),1,0))</f>
        <v/>
      </c>
      <c r="N692" s="283" t="n">
        <f aca="false">IF(AND(OR(E692&lt;&gt;"",F692&lt;&gt;""),AND(ISBLANK(H692),ISBLANK(I692))),1,0)</f>
        <v>0</v>
      </c>
      <c r="O692" s="283" t="n">
        <f aca="false">IF(AND(OR(H692&lt;&gt;"",I692&lt;&gt;""),OR(ISBLANK(E692),ISBLANK(F692))),1,0)</f>
        <v>0</v>
      </c>
      <c r="P692" s="283"/>
      <c r="Q692" s="283"/>
      <c r="R692" s="283"/>
      <c r="S692" s="283"/>
      <c r="T692" s="283"/>
      <c r="U692" s="283"/>
      <c r="V692" s="284"/>
      <c r="W692" s="284"/>
    </row>
    <row r="693" s="43" customFormat="true" ht="15.75" hidden="false" customHeight="false" outlineLevel="0" collapsed="false">
      <c r="A693" s="280"/>
      <c r="B693" s="70"/>
      <c r="C693" s="70"/>
      <c r="D693" s="317" t="n">
        <v>440</v>
      </c>
      <c r="E693" s="322"/>
      <c r="F693" s="319"/>
      <c r="G693" s="319"/>
      <c r="H693" s="320"/>
      <c r="I693" s="320"/>
      <c r="J693" s="298" t="str">
        <f aca="false">IF(AND(L693=1,M693=1),Messages!$A$2,IF(L693=1,Messages!$A$3,IF(N693=1,Messages!$A$5,IF(O693=1,Messages!$A$6,IF(M693=1,Messages!$A$4,"OK")))))</f>
        <v>OK</v>
      </c>
      <c r="K693" s="283" t="str">
        <f aca="false">TEXT(E693,E693)</f>
        <v/>
      </c>
      <c r="L693" s="283" t="str">
        <f aca="false">IF(ISBLANK(E693),"",IF(AND(ISNA(VLOOKUP(E693,'Country &amp; Service Codes'!E:E,1,FALSE())),ISNA(VLOOKUP(K693,'Country &amp; Service Codes'!E:E,1,FALSE()))),1,0))</f>
        <v/>
      </c>
      <c r="M693" s="283" t="str">
        <f aca="false">IF(ISBLANK(F693),"",IF(ISNA(VLOOKUP(UPPER(F693),'Country &amp; Service Codes'!B:B,1,FALSE())),1,0))</f>
        <v/>
      </c>
      <c r="N693" s="283" t="n">
        <f aca="false">IF(AND(OR(E693&lt;&gt;"",F693&lt;&gt;""),AND(ISBLANK(H693),ISBLANK(I693))),1,0)</f>
        <v>0</v>
      </c>
      <c r="O693" s="283" t="n">
        <f aca="false">IF(AND(OR(H693&lt;&gt;"",I693&lt;&gt;""),OR(ISBLANK(E693),ISBLANK(F693))),1,0)</f>
        <v>0</v>
      </c>
      <c r="P693" s="283"/>
      <c r="Q693" s="283"/>
      <c r="R693" s="283"/>
      <c r="S693" s="283"/>
      <c r="T693" s="283"/>
      <c r="U693" s="283"/>
      <c r="V693" s="284"/>
      <c r="W693" s="284"/>
    </row>
    <row r="694" s="43" customFormat="true" ht="15.75" hidden="false" customHeight="false" outlineLevel="0" collapsed="false">
      <c r="A694" s="280"/>
      <c r="B694" s="70"/>
      <c r="C694" s="70"/>
      <c r="D694" s="317" t="n">
        <v>441</v>
      </c>
      <c r="E694" s="322"/>
      <c r="F694" s="319"/>
      <c r="G694" s="319"/>
      <c r="H694" s="320"/>
      <c r="I694" s="320"/>
      <c r="J694" s="298" t="str">
        <f aca="false">IF(AND(L694=1,M694=1),Messages!$A$2,IF(L694=1,Messages!$A$3,IF(N694=1,Messages!$A$5,IF(O694=1,Messages!$A$6,IF(M694=1,Messages!$A$4,"OK")))))</f>
        <v>OK</v>
      </c>
      <c r="K694" s="283" t="str">
        <f aca="false">TEXT(E694,E694)</f>
        <v/>
      </c>
      <c r="L694" s="283" t="str">
        <f aca="false">IF(ISBLANK(E694),"",IF(AND(ISNA(VLOOKUP(E694,'Country &amp; Service Codes'!E:E,1,FALSE())),ISNA(VLOOKUP(K694,'Country &amp; Service Codes'!E:E,1,FALSE()))),1,0))</f>
        <v/>
      </c>
      <c r="M694" s="283" t="str">
        <f aca="false">IF(ISBLANK(F694),"",IF(ISNA(VLOOKUP(UPPER(F694),'Country &amp; Service Codes'!B:B,1,FALSE())),1,0))</f>
        <v/>
      </c>
      <c r="N694" s="283" t="n">
        <f aca="false">IF(AND(OR(E694&lt;&gt;"",F694&lt;&gt;""),AND(ISBLANK(H694),ISBLANK(I694))),1,0)</f>
        <v>0</v>
      </c>
      <c r="O694" s="283" t="n">
        <f aca="false">IF(AND(OR(H694&lt;&gt;"",I694&lt;&gt;""),OR(ISBLANK(E694),ISBLANK(F694))),1,0)</f>
        <v>0</v>
      </c>
      <c r="P694" s="283"/>
      <c r="Q694" s="283"/>
      <c r="R694" s="283"/>
      <c r="S694" s="283"/>
      <c r="T694" s="283"/>
      <c r="U694" s="283"/>
      <c r="V694" s="284"/>
      <c r="W694" s="284"/>
    </row>
    <row r="695" s="43" customFormat="true" ht="15.75" hidden="false" customHeight="false" outlineLevel="0" collapsed="false">
      <c r="A695" s="280"/>
      <c r="B695" s="70"/>
      <c r="C695" s="70"/>
      <c r="D695" s="317" t="n">
        <v>442</v>
      </c>
      <c r="E695" s="322"/>
      <c r="F695" s="319"/>
      <c r="G695" s="319"/>
      <c r="H695" s="320"/>
      <c r="I695" s="320"/>
      <c r="J695" s="298" t="str">
        <f aca="false">IF(AND(L695=1,M695=1),Messages!$A$2,IF(L695=1,Messages!$A$3,IF(N695=1,Messages!$A$5,IF(O695=1,Messages!$A$6,IF(M695=1,Messages!$A$4,"OK")))))</f>
        <v>OK</v>
      </c>
      <c r="K695" s="283" t="str">
        <f aca="false">TEXT(E695,E695)</f>
        <v/>
      </c>
      <c r="L695" s="283" t="str">
        <f aca="false">IF(ISBLANK(E695),"",IF(AND(ISNA(VLOOKUP(E695,'Country &amp; Service Codes'!E:E,1,FALSE())),ISNA(VLOOKUP(K695,'Country &amp; Service Codes'!E:E,1,FALSE()))),1,0))</f>
        <v/>
      </c>
      <c r="M695" s="283" t="str">
        <f aca="false">IF(ISBLANK(F695),"",IF(ISNA(VLOOKUP(UPPER(F695),'Country &amp; Service Codes'!B:B,1,FALSE())),1,0))</f>
        <v/>
      </c>
      <c r="N695" s="283" t="n">
        <f aca="false">IF(AND(OR(E695&lt;&gt;"",F695&lt;&gt;""),AND(ISBLANK(H695),ISBLANK(I695))),1,0)</f>
        <v>0</v>
      </c>
      <c r="O695" s="283" t="n">
        <f aca="false">IF(AND(OR(H695&lt;&gt;"",I695&lt;&gt;""),OR(ISBLANK(E695),ISBLANK(F695))),1,0)</f>
        <v>0</v>
      </c>
      <c r="P695" s="283"/>
      <c r="Q695" s="283"/>
      <c r="R695" s="283"/>
      <c r="S695" s="283"/>
      <c r="T695" s="283"/>
      <c r="U695" s="283"/>
      <c r="V695" s="284"/>
      <c r="W695" s="284"/>
    </row>
    <row r="696" s="43" customFormat="true" ht="15.75" hidden="false" customHeight="false" outlineLevel="0" collapsed="false">
      <c r="A696" s="280"/>
      <c r="B696" s="70"/>
      <c r="C696" s="70"/>
      <c r="D696" s="317" t="n">
        <v>443</v>
      </c>
      <c r="E696" s="322"/>
      <c r="F696" s="319"/>
      <c r="G696" s="319"/>
      <c r="H696" s="320"/>
      <c r="I696" s="320"/>
      <c r="J696" s="298" t="str">
        <f aca="false">IF(AND(L696=1,M696=1),Messages!$A$2,IF(L696=1,Messages!$A$3,IF(N696=1,Messages!$A$5,IF(O696=1,Messages!$A$6,IF(M696=1,Messages!$A$4,"OK")))))</f>
        <v>OK</v>
      </c>
      <c r="K696" s="283" t="str">
        <f aca="false">TEXT(E696,E696)</f>
        <v/>
      </c>
      <c r="L696" s="283" t="str">
        <f aca="false">IF(ISBLANK(E696),"",IF(AND(ISNA(VLOOKUP(E696,'Country &amp; Service Codes'!E:E,1,FALSE())),ISNA(VLOOKUP(K696,'Country &amp; Service Codes'!E:E,1,FALSE()))),1,0))</f>
        <v/>
      </c>
      <c r="M696" s="283" t="str">
        <f aca="false">IF(ISBLANK(F696),"",IF(ISNA(VLOOKUP(UPPER(F696),'Country &amp; Service Codes'!B:B,1,FALSE())),1,0))</f>
        <v/>
      </c>
      <c r="N696" s="283" t="n">
        <f aca="false">IF(AND(OR(E696&lt;&gt;"",F696&lt;&gt;""),AND(ISBLANK(H696),ISBLANK(I696))),1,0)</f>
        <v>0</v>
      </c>
      <c r="O696" s="283" t="n">
        <f aca="false">IF(AND(OR(H696&lt;&gt;"",I696&lt;&gt;""),OR(ISBLANK(E696),ISBLANK(F696))),1,0)</f>
        <v>0</v>
      </c>
      <c r="P696" s="283"/>
      <c r="Q696" s="283"/>
      <c r="R696" s="283"/>
      <c r="S696" s="283"/>
      <c r="T696" s="283"/>
      <c r="U696" s="283"/>
      <c r="V696" s="284"/>
      <c r="W696" s="284"/>
    </row>
    <row r="697" s="43" customFormat="true" ht="15.75" hidden="false" customHeight="false" outlineLevel="0" collapsed="false">
      <c r="A697" s="280"/>
      <c r="B697" s="70"/>
      <c r="C697" s="70"/>
      <c r="D697" s="317" t="n">
        <v>444</v>
      </c>
      <c r="E697" s="322"/>
      <c r="F697" s="319"/>
      <c r="G697" s="319"/>
      <c r="H697" s="320"/>
      <c r="I697" s="320"/>
      <c r="J697" s="298" t="str">
        <f aca="false">IF(AND(L697=1,M697=1),Messages!$A$2,IF(L697=1,Messages!$A$3,IF(N697=1,Messages!$A$5,IF(O697=1,Messages!$A$6,IF(M697=1,Messages!$A$4,"OK")))))</f>
        <v>OK</v>
      </c>
      <c r="K697" s="283" t="str">
        <f aca="false">TEXT(E697,E697)</f>
        <v/>
      </c>
      <c r="L697" s="283" t="str">
        <f aca="false">IF(ISBLANK(E697),"",IF(AND(ISNA(VLOOKUP(E697,'Country &amp; Service Codes'!E:E,1,FALSE())),ISNA(VLOOKUP(K697,'Country &amp; Service Codes'!E:E,1,FALSE()))),1,0))</f>
        <v/>
      </c>
      <c r="M697" s="283" t="str">
        <f aca="false">IF(ISBLANK(F697),"",IF(ISNA(VLOOKUP(UPPER(F697),'Country &amp; Service Codes'!B:B,1,FALSE())),1,0))</f>
        <v/>
      </c>
      <c r="N697" s="283" t="n">
        <f aca="false">IF(AND(OR(E697&lt;&gt;"",F697&lt;&gt;""),AND(ISBLANK(H697),ISBLANK(I697))),1,0)</f>
        <v>0</v>
      </c>
      <c r="O697" s="283" t="n">
        <f aca="false">IF(AND(OR(H697&lt;&gt;"",I697&lt;&gt;""),OR(ISBLANK(E697),ISBLANK(F697))),1,0)</f>
        <v>0</v>
      </c>
      <c r="P697" s="283"/>
      <c r="Q697" s="283"/>
      <c r="R697" s="283"/>
      <c r="S697" s="283"/>
      <c r="T697" s="283"/>
      <c r="U697" s="283"/>
      <c r="V697" s="284"/>
      <c r="W697" s="284"/>
    </row>
    <row r="698" s="43" customFormat="true" ht="15.75" hidden="false" customHeight="false" outlineLevel="0" collapsed="false">
      <c r="A698" s="280"/>
      <c r="B698" s="70"/>
      <c r="C698" s="70"/>
      <c r="D698" s="317" t="n">
        <v>445</v>
      </c>
      <c r="E698" s="322"/>
      <c r="F698" s="319"/>
      <c r="G698" s="319"/>
      <c r="H698" s="320"/>
      <c r="I698" s="320"/>
      <c r="J698" s="298" t="str">
        <f aca="false">IF(AND(L698=1,M698=1),Messages!$A$2,IF(L698=1,Messages!$A$3,IF(N698=1,Messages!$A$5,IF(O698=1,Messages!$A$6,IF(M698=1,Messages!$A$4,"OK")))))</f>
        <v>OK</v>
      </c>
      <c r="K698" s="283" t="str">
        <f aca="false">TEXT(E698,E698)</f>
        <v/>
      </c>
      <c r="L698" s="283" t="str">
        <f aca="false">IF(ISBLANK(E698),"",IF(AND(ISNA(VLOOKUP(E698,'Country &amp; Service Codes'!E:E,1,FALSE())),ISNA(VLOOKUP(K698,'Country &amp; Service Codes'!E:E,1,FALSE()))),1,0))</f>
        <v/>
      </c>
      <c r="M698" s="283" t="str">
        <f aca="false">IF(ISBLANK(F698),"",IF(ISNA(VLOOKUP(UPPER(F698),'Country &amp; Service Codes'!B:B,1,FALSE())),1,0))</f>
        <v/>
      </c>
      <c r="N698" s="283" t="n">
        <f aca="false">IF(AND(OR(E698&lt;&gt;"",F698&lt;&gt;""),AND(ISBLANK(H698),ISBLANK(I698))),1,0)</f>
        <v>0</v>
      </c>
      <c r="O698" s="283" t="n">
        <f aca="false">IF(AND(OR(H698&lt;&gt;"",I698&lt;&gt;""),OR(ISBLANK(E698),ISBLANK(F698))),1,0)</f>
        <v>0</v>
      </c>
      <c r="P698" s="283"/>
      <c r="Q698" s="283"/>
      <c r="R698" s="283"/>
      <c r="S698" s="283"/>
      <c r="T698" s="283"/>
      <c r="U698" s="283"/>
      <c r="V698" s="284"/>
      <c r="W698" s="284"/>
    </row>
    <row r="699" s="43" customFormat="true" ht="15.75" hidden="false" customHeight="false" outlineLevel="0" collapsed="false">
      <c r="A699" s="280"/>
      <c r="B699" s="70"/>
      <c r="C699" s="70"/>
      <c r="D699" s="317" t="n">
        <v>446</v>
      </c>
      <c r="E699" s="322"/>
      <c r="F699" s="319"/>
      <c r="G699" s="319"/>
      <c r="H699" s="320"/>
      <c r="I699" s="320"/>
      <c r="J699" s="298" t="str">
        <f aca="false">IF(AND(L699=1,M699=1),Messages!$A$2,IF(L699=1,Messages!$A$3,IF(N699=1,Messages!$A$5,IF(O699=1,Messages!$A$6,IF(M699=1,Messages!$A$4,"OK")))))</f>
        <v>OK</v>
      </c>
      <c r="K699" s="283" t="str">
        <f aca="false">TEXT(E699,E699)</f>
        <v/>
      </c>
      <c r="L699" s="283" t="str">
        <f aca="false">IF(ISBLANK(E699),"",IF(AND(ISNA(VLOOKUP(E699,'Country &amp; Service Codes'!E:E,1,FALSE())),ISNA(VLOOKUP(K699,'Country &amp; Service Codes'!E:E,1,FALSE()))),1,0))</f>
        <v/>
      </c>
      <c r="M699" s="283" t="str">
        <f aca="false">IF(ISBLANK(F699),"",IF(ISNA(VLOOKUP(UPPER(F699),'Country &amp; Service Codes'!B:B,1,FALSE())),1,0))</f>
        <v/>
      </c>
      <c r="N699" s="283" t="n">
        <f aca="false">IF(AND(OR(E699&lt;&gt;"",F699&lt;&gt;""),AND(ISBLANK(H699),ISBLANK(I699))),1,0)</f>
        <v>0</v>
      </c>
      <c r="O699" s="283" t="n">
        <f aca="false">IF(AND(OR(H699&lt;&gt;"",I699&lt;&gt;""),OR(ISBLANK(E699),ISBLANK(F699))),1,0)</f>
        <v>0</v>
      </c>
      <c r="P699" s="283"/>
      <c r="Q699" s="283"/>
      <c r="R699" s="283"/>
      <c r="S699" s="283"/>
      <c r="T699" s="283"/>
      <c r="U699" s="283"/>
      <c r="V699" s="284"/>
      <c r="W699" s="284"/>
    </row>
    <row r="700" s="43" customFormat="true" ht="15.75" hidden="false" customHeight="false" outlineLevel="0" collapsed="false">
      <c r="A700" s="280"/>
      <c r="B700" s="70"/>
      <c r="C700" s="70"/>
      <c r="D700" s="317" t="n">
        <v>447</v>
      </c>
      <c r="E700" s="322"/>
      <c r="F700" s="319"/>
      <c r="G700" s="319"/>
      <c r="H700" s="320"/>
      <c r="I700" s="320"/>
      <c r="J700" s="298" t="str">
        <f aca="false">IF(AND(L700=1,M700=1),Messages!$A$2,IF(L700=1,Messages!$A$3,IF(N700=1,Messages!$A$5,IF(O700=1,Messages!$A$6,IF(M700=1,Messages!$A$4,"OK")))))</f>
        <v>OK</v>
      </c>
      <c r="K700" s="283" t="str">
        <f aca="false">TEXT(E700,E700)</f>
        <v/>
      </c>
      <c r="L700" s="283" t="str">
        <f aca="false">IF(ISBLANK(E700),"",IF(AND(ISNA(VLOOKUP(E700,'Country &amp; Service Codes'!E:E,1,FALSE())),ISNA(VLOOKUP(K700,'Country &amp; Service Codes'!E:E,1,FALSE()))),1,0))</f>
        <v/>
      </c>
      <c r="M700" s="283" t="str">
        <f aca="false">IF(ISBLANK(F700),"",IF(ISNA(VLOOKUP(UPPER(F700),'Country &amp; Service Codes'!B:B,1,FALSE())),1,0))</f>
        <v/>
      </c>
      <c r="N700" s="283" t="n">
        <f aca="false">IF(AND(OR(E700&lt;&gt;"",F700&lt;&gt;""),AND(ISBLANK(H700),ISBLANK(I700))),1,0)</f>
        <v>0</v>
      </c>
      <c r="O700" s="283" t="n">
        <f aca="false">IF(AND(OR(H700&lt;&gt;"",I700&lt;&gt;""),OR(ISBLANK(E700),ISBLANK(F700))),1,0)</f>
        <v>0</v>
      </c>
      <c r="P700" s="283"/>
      <c r="Q700" s="283"/>
      <c r="R700" s="283"/>
      <c r="S700" s="283"/>
      <c r="T700" s="283"/>
      <c r="U700" s="283"/>
      <c r="V700" s="284"/>
      <c r="W700" s="284"/>
    </row>
    <row r="701" s="43" customFormat="true" ht="15.75" hidden="false" customHeight="false" outlineLevel="0" collapsed="false">
      <c r="A701" s="280"/>
      <c r="B701" s="70"/>
      <c r="C701" s="70"/>
      <c r="D701" s="317" t="n">
        <v>448</v>
      </c>
      <c r="E701" s="322"/>
      <c r="F701" s="319"/>
      <c r="G701" s="319"/>
      <c r="H701" s="320"/>
      <c r="I701" s="320"/>
      <c r="J701" s="298" t="str">
        <f aca="false">IF(AND(L701=1,M701=1),Messages!$A$2,IF(L701=1,Messages!$A$3,IF(N701=1,Messages!$A$5,IF(O701=1,Messages!$A$6,IF(M701=1,Messages!$A$4,"OK")))))</f>
        <v>OK</v>
      </c>
      <c r="K701" s="283" t="str">
        <f aca="false">TEXT(E701,E701)</f>
        <v/>
      </c>
      <c r="L701" s="283" t="str">
        <f aca="false">IF(ISBLANK(E701),"",IF(AND(ISNA(VLOOKUP(E701,'Country &amp; Service Codes'!E:E,1,FALSE())),ISNA(VLOOKUP(K701,'Country &amp; Service Codes'!E:E,1,FALSE()))),1,0))</f>
        <v/>
      </c>
      <c r="M701" s="283" t="str">
        <f aca="false">IF(ISBLANK(F701),"",IF(ISNA(VLOOKUP(UPPER(F701),'Country &amp; Service Codes'!B:B,1,FALSE())),1,0))</f>
        <v/>
      </c>
      <c r="N701" s="283" t="n">
        <f aca="false">IF(AND(OR(E701&lt;&gt;"",F701&lt;&gt;""),AND(ISBLANK(H701),ISBLANK(I701))),1,0)</f>
        <v>0</v>
      </c>
      <c r="O701" s="283" t="n">
        <f aca="false">IF(AND(OR(H701&lt;&gt;"",I701&lt;&gt;""),OR(ISBLANK(E701),ISBLANK(F701))),1,0)</f>
        <v>0</v>
      </c>
      <c r="P701" s="283"/>
      <c r="Q701" s="283"/>
      <c r="R701" s="283"/>
      <c r="S701" s="283"/>
      <c r="T701" s="283"/>
      <c r="U701" s="283"/>
      <c r="V701" s="284"/>
      <c r="W701" s="284"/>
    </row>
    <row r="702" s="43" customFormat="true" ht="15.75" hidden="false" customHeight="false" outlineLevel="0" collapsed="false">
      <c r="A702" s="280"/>
      <c r="B702" s="70"/>
      <c r="C702" s="70"/>
      <c r="D702" s="317" t="n">
        <v>449</v>
      </c>
      <c r="E702" s="322"/>
      <c r="F702" s="319"/>
      <c r="G702" s="319"/>
      <c r="H702" s="320"/>
      <c r="I702" s="320"/>
      <c r="J702" s="298" t="str">
        <f aca="false">IF(AND(L702=1,M702=1),Messages!$A$2,IF(L702=1,Messages!$A$3,IF(N702=1,Messages!$A$5,IF(O702=1,Messages!$A$6,IF(M702=1,Messages!$A$4,"OK")))))</f>
        <v>OK</v>
      </c>
      <c r="K702" s="283" t="str">
        <f aca="false">TEXT(E702,E702)</f>
        <v/>
      </c>
      <c r="L702" s="283" t="str">
        <f aca="false">IF(ISBLANK(E702),"",IF(AND(ISNA(VLOOKUP(E702,'Country &amp; Service Codes'!E:E,1,FALSE())),ISNA(VLOOKUP(K702,'Country &amp; Service Codes'!E:E,1,FALSE()))),1,0))</f>
        <v/>
      </c>
      <c r="M702" s="283" t="str">
        <f aca="false">IF(ISBLANK(F702),"",IF(ISNA(VLOOKUP(UPPER(F702),'Country &amp; Service Codes'!B:B,1,FALSE())),1,0))</f>
        <v/>
      </c>
      <c r="N702" s="283" t="n">
        <f aca="false">IF(AND(OR(E702&lt;&gt;"",F702&lt;&gt;""),AND(ISBLANK(H702),ISBLANK(I702))),1,0)</f>
        <v>0</v>
      </c>
      <c r="O702" s="283" t="n">
        <f aca="false">IF(AND(OR(H702&lt;&gt;"",I702&lt;&gt;""),OR(ISBLANK(E702),ISBLANK(F702))),1,0)</f>
        <v>0</v>
      </c>
      <c r="P702" s="283"/>
      <c r="Q702" s="283"/>
      <c r="R702" s="283"/>
      <c r="S702" s="283"/>
      <c r="T702" s="283"/>
      <c r="U702" s="283"/>
      <c r="V702" s="284"/>
      <c r="W702" s="284"/>
    </row>
    <row r="703" s="43" customFormat="true" ht="15.75" hidden="false" customHeight="false" outlineLevel="0" collapsed="false">
      <c r="A703" s="280"/>
      <c r="B703" s="70"/>
      <c r="C703" s="70"/>
      <c r="D703" s="317" t="n">
        <v>450</v>
      </c>
      <c r="E703" s="322"/>
      <c r="F703" s="319"/>
      <c r="G703" s="319"/>
      <c r="H703" s="320"/>
      <c r="I703" s="320"/>
      <c r="J703" s="298" t="str">
        <f aca="false">IF(AND(L703=1,M703=1),Messages!$A$2,IF(L703=1,Messages!$A$3,IF(N703=1,Messages!$A$5,IF(O703=1,Messages!$A$6,IF(M703=1,Messages!$A$4,"OK")))))</f>
        <v>OK</v>
      </c>
      <c r="K703" s="283" t="str">
        <f aca="false">TEXT(E703,E703)</f>
        <v/>
      </c>
      <c r="L703" s="283" t="str">
        <f aca="false">IF(ISBLANK(E703),"",IF(AND(ISNA(VLOOKUP(E703,'Country &amp; Service Codes'!E:E,1,FALSE())),ISNA(VLOOKUP(K703,'Country &amp; Service Codes'!E:E,1,FALSE()))),1,0))</f>
        <v/>
      </c>
      <c r="M703" s="283" t="str">
        <f aca="false">IF(ISBLANK(F703),"",IF(ISNA(VLOOKUP(UPPER(F703),'Country &amp; Service Codes'!B:B,1,FALSE())),1,0))</f>
        <v/>
      </c>
      <c r="N703" s="283" t="n">
        <f aca="false">IF(AND(OR(E703&lt;&gt;"",F703&lt;&gt;""),AND(ISBLANK(H703),ISBLANK(I703))),1,0)</f>
        <v>0</v>
      </c>
      <c r="O703" s="283" t="n">
        <f aca="false">IF(AND(OR(H703&lt;&gt;"",I703&lt;&gt;""),OR(ISBLANK(E703),ISBLANK(F703))),1,0)</f>
        <v>0</v>
      </c>
      <c r="P703" s="283"/>
      <c r="Q703" s="283"/>
      <c r="R703" s="283"/>
      <c r="S703" s="283"/>
      <c r="T703" s="283"/>
      <c r="U703" s="283"/>
      <c r="V703" s="284"/>
      <c r="W703" s="284"/>
    </row>
    <row r="704" s="43" customFormat="true" ht="15.75" hidden="false" customHeight="false" outlineLevel="0" collapsed="false">
      <c r="A704" s="280"/>
      <c r="B704" s="70"/>
      <c r="C704" s="70"/>
      <c r="D704" s="317" t="n">
        <v>451</v>
      </c>
      <c r="E704" s="322"/>
      <c r="F704" s="319"/>
      <c r="G704" s="319"/>
      <c r="H704" s="320"/>
      <c r="I704" s="320"/>
      <c r="J704" s="298" t="str">
        <f aca="false">IF(AND(L704=1,M704=1),Messages!$A$2,IF(L704=1,Messages!$A$3,IF(N704=1,Messages!$A$5,IF(O704=1,Messages!$A$6,IF(M704=1,Messages!$A$4,"OK")))))</f>
        <v>OK</v>
      </c>
      <c r="K704" s="283" t="str">
        <f aca="false">TEXT(E704,E704)</f>
        <v/>
      </c>
      <c r="L704" s="283" t="str">
        <f aca="false">IF(ISBLANK(E704),"",IF(AND(ISNA(VLOOKUP(E704,'Country &amp; Service Codes'!E:E,1,FALSE())),ISNA(VLOOKUP(K704,'Country &amp; Service Codes'!E:E,1,FALSE()))),1,0))</f>
        <v/>
      </c>
      <c r="M704" s="283" t="str">
        <f aca="false">IF(ISBLANK(F704),"",IF(ISNA(VLOOKUP(UPPER(F704),'Country &amp; Service Codes'!B:B,1,FALSE())),1,0))</f>
        <v/>
      </c>
      <c r="N704" s="283" t="n">
        <f aca="false">IF(AND(OR(E704&lt;&gt;"",F704&lt;&gt;""),AND(ISBLANK(H704),ISBLANK(I704))),1,0)</f>
        <v>0</v>
      </c>
      <c r="O704" s="283" t="n">
        <f aca="false">IF(AND(OR(H704&lt;&gt;"",I704&lt;&gt;""),OR(ISBLANK(E704),ISBLANK(F704))),1,0)</f>
        <v>0</v>
      </c>
      <c r="P704" s="283"/>
      <c r="Q704" s="283"/>
      <c r="R704" s="283"/>
      <c r="S704" s="283"/>
      <c r="T704" s="283"/>
      <c r="U704" s="283"/>
      <c r="V704" s="284"/>
      <c r="W704" s="284"/>
    </row>
    <row r="705" s="43" customFormat="true" ht="15.75" hidden="false" customHeight="false" outlineLevel="0" collapsed="false">
      <c r="A705" s="280"/>
      <c r="B705" s="70"/>
      <c r="C705" s="70"/>
      <c r="D705" s="317" t="n">
        <v>452</v>
      </c>
      <c r="E705" s="322"/>
      <c r="F705" s="319"/>
      <c r="G705" s="319"/>
      <c r="H705" s="320"/>
      <c r="I705" s="320"/>
      <c r="J705" s="298" t="str">
        <f aca="false">IF(AND(L705=1,M705=1),Messages!$A$2,IF(L705=1,Messages!$A$3,IF(N705=1,Messages!$A$5,IF(O705=1,Messages!$A$6,IF(M705=1,Messages!$A$4,"OK")))))</f>
        <v>OK</v>
      </c>
      <c r="K705" s="283" t="str">
        <f aca="false">TEXT(E705,E705)</f>
        <v/>
      </c>
      <c r="L705" s="283" t="str">
        <f aca="false">IF(ISBLANK(E705),"",IF(AND(ISNA(VLOOKUP(E705,'Country &amp; Service Codes'!E:E,1,FALSE())),ISNA(VLOOKUP(K705,'Country &amp; Service Codes'!E:E,1,FALSE()))),1,0))</f>
        <v/>
      </c>
      <c r="M705" s="283" t="str">
        <f aca="false">IF(ISBLANK(F705),"",IF(ISNA(VLOOKUP(UPPER(F705),'Country &amp; Service Codes'!B:B,1,FALSE())),1,0))</f>
        <v/>
      </c>
      <c r="N705" s="283" t="n">
        <f aca="false">IF(AND(OR(E705&lt;&gt;"",F705&lt;&gt;""),AND(ISBLANK(H705),ISBLANK(I705))),1,0)</f>
        <v>0</v>
      </c>
      <c r="O705" s="283" t="n">
        <f aca="false">IF(AND(OR(H705&lt;&gt;"",I705&lt;&gt;""),OR(ISBLANK(E705),ISBLANK(F705))),1,0)</f>
        <v>0</v>
      </c>
      <c r="P705" s="283"/>
      <c r="Q705" s="283"/>
      <c r="R705" s="283"/>
      <c r="S705" s="283"/>
      <c r="T705" s="283"/>
      <c r="U705" s="283"/>
      <c r="V705" s="284"/>
      <c r="W705" s="284"/>
    </row>
    <row r="706" s="43" customFormat="true" ht="15.75" hidden="false" customHeight="false" outlineLevel="0" collapsed="false">
      <c r="A706" s="280"/>
      <c r="B706" s="70"/>
      <c r="C706" s="70"/>
      <c r="D706" s="317" t="n">
        <v>453</v>
      </c>
      <c r="E706" s="322"/>
      <c r="F706" s="319"/>
      <c r="G706" s="319"/>
      <c r="H706" s="320"/>
      <c r="I706" s="320"/>
      <c r="J706" s="298" t="str">
        <f aca="false">IF(AND(L706=1,M706=1),Messages!$A$2,IF(L706=1,Messages!$A$3,IF(N706=1,Messages!$A$5,IF(O706=1,Messages!$A$6,IF(M706=1,Messages!$A$4,"OK")))))</f>
        <v>OK</v>
      </c>
      <c r="K706" s="283" t="str">
        <f aca="false">TEXT(E706,E706)</f>
        <v/>
      </c>
      <c r="L706" s="283" t="str">
        <f aca="false">IF(ISBLANK(E706),"",IF(AND(ISNA(VLOOKUP(E706,'Country &amp; Service Codes'!E:E,1,FALSE())),ISNA(VLOOKUP(K706,'Country &amp; Service Codes'!E:E,1,FALSE()))),1,0))</f>
        <v/>
      </c>
      <c r="M706" s="283" t="str">
        <f aca="false">IF(ISBLANK(F706),"",IF(ISNA(VLOOKUP(UPPER(F706),'Country &amp; Service Codes'!B:B,1,FALSE())),1,0))</f>
        <v/>
      </c>
      <c r="N706" s="283" t="n">
        <f aca="false">IF(AND(OR(E706&lt;&gt;"",F706&lt;&gt;""),AND(ISBLANK(H706),ISBLANK(I706))),1,0)</f>
        <v>0</v>
      </c>
      <c r="O706" s="283" t="n">
        <f aca="false">IF(AND(OR(H706&lt;&gt;"",I706&lt;&gt;""),OR(ISBLANK(E706),ISBLANK(F706))),1,0)</f>
        <v>0</v>
      </c>
      <c r="P706" s="283"/>
      <c r="Q706" s="283"/>
      <c r="R706" s="283"/>
      <c r="S706" s="283"/>
      <c r="T706" s="283"/>
      <c r="U706" s="283"/>
      <c r="V706" s="284"/>
      <c r="W706" s="284"/>
    </row>
    <row r="707" s="43" customFormat="true" ht="15.75" hidden="false" customHeight="false" outlineLevel="0" collapsed="false">
      <c r="A707" s="280"/>
      <c r="B707" s="70"/>
      <c r="C707" s="70"/>
      <c r="D707" s="317" t="n">
        <v>454</v>
      </c>
      <c r="E707" s="322"/>
      <c r="F707" s="319"/>
      <c r="G707" s="319"/>
      <c r="H707" s="320"/>
      <c r="I707" s="320"/>
      <c r="J707" s="298" t="str">
        <f aca="false">IF(AND(L707=1,M707=1),Messages!$A$2,IF(L707=1,Messages!$A$3,IF(N707=1,Messages!$A$5,IF(O707=1,Messages!$A$6,IF(M707=1,Messages!$A$4,"OK")))))</f>
        <v>OK</v>
      </c>
      <c r="K707" s="283" t="str">
        <f aca="false">TEXT(E707,E707)</f>
        <v/>
      </c>
      <c r="L707" s="283" t="str">
        <f aca="false">IF(ISBLANK(E707),"",IF(AND(ISNA(VLOOKUP(E707,'Country &amp; Service Codes'!E:E,1,FALSE())),ISNA(VLOOKUP(K707,'Country &amp; Service Codes'!E:E,1,FALSE()))),1,0))</f>
        <v/>
      </c>
      <c r="M707" s="283" t="str">
        <f aca="false">IF(ISBLANK(F707),"",IF(ISNA(VLOOKUP(UPPER(F707),'Country &amp; Service Codes'!B:B,1,FALSE())),1,0))</f>
        <v/>
      </c>
      <c r="N707" s="283" t="n">
        <f aca="false">IF(AND(OR(E707&lt;&gt;"",F707&lt;&gt;""),AND(ISBLANK(H707),ISBLANK(I707))),1,0)</f>
        <v>0</v>
      </c>
      <c r="O707" s="283" t="n">
        <f aca="false">IF(AND(OR(H707&lt;&gt;"",I707&lt;&gt;""),OR(ISBLANK(E707),ISBLANK(F707))),1,0)</f>
        <v>0</v>
      </c>
      <c r="P707" s="283"/>
      <c r="Q707" s="283"/>
      <c r="R707" s="283"/>
      <c r="S707" s="283"/>
      <c r="T707" s="283"/>
      <c r="U707" s="283"/>
      <c r="V707" s="284"/>
      <c r="W707" s="284"/>
    </row>
    <row r="708" s="43" customFormat="true" ht="15.75" hidden="false" customHeight="false" outlineLevel="0" collapsed="false">
      <c r="A708" s="280"/>
      <c r="B708" s="70"/>
      <c r="C708" s="70"/>
      <c r="D708" s="317" t="n">
        <v>455</v>
      </c>
      <c r="E708" s="322"/>
      <c r="F708" s="319"/>
      <c r="G708" s="319"/>
      <c r="H708" s="320"/>
      <c r="I708" s="320"/>
      <c r="J708" s="298" t="str">
        <f aca="false">IF(AND(L708=1,M708=1),Messages!$A$2,IF(L708=1,Messages!$A$3,IF(N708=1,Messages!$A$5,IF(O708=1,Messages!$A$6,IF(M708=1,Messages!$A$4,"OK")))))</f>
        <v>OK</v>
      </c>
      <c r="K708" s="283" t="str">
        <f aca="false">TEXT(E708,E708)</f>
        <v/>
      </c>
      <c r="L708" s="283" t="str">
        <f aca="false">IF(ISBLANK(E708),"",IF(AND(ISNA(VLOOKUP(E708,'Country &amp; Service Codes'!E:E,1,FALSE())),ISNA(VLOOKUP(K708,'Country &amp; Service Codes'!E:E,1,FALSE()))),1,0))</f>
        <v/>
      </c>
      <c r="M708" s="283" t="str">
        <f aca="false">IF(ISBLANK(F708),"",IF(ISNA(VLOOKUP(UPPER(F708),'Country &amp; Service Codes'!B:B,1,FALSE())),1,0))</f>
        <v/>
      </c>
      <c r="N708" s="283" t="n">
        <f aca="false">IF(AND(OR(E708&lt;&gt;"",F708&lt;&gt;""),AND(ISBLANK(H708),ISBLANK(I708))),1,0)</f>
        <v>0</v>
      </c>
      <c r="O708" s="283" t="n">
        <f aca="false">IF(AND(OR(H708&lt;&gt;"",I708&lt;&gt;""),OR(ISBLANK(E708),ISBLANK(F708))),1,0)</f>
        <v>0</v>
      </c>
      <c r="P708" s="283"/>
      <c r="Q708" s="283"/>
      <c r="R708" s="283"/>
      <c r="S708" s="283"/>
      <c r="T708" s="283"/>
      <c r="U708" s="283"/>
      <c r="V708" s="284"/>
      <c r="W708" s="284"/>
    </row>
    <row r="709" s="43" customFormat="true" ht="15.75" hidden="false" customHeight="false" outlineLevel="0" collapsed="false">
      <c r="A709" s="280"/>
      <c r="B709" s="70"/>
      <c r="C709" s="70"/>
      <c r="D709" s="317" t="n">
        <v>456</v>
      </c>
      <c r="E709" s="322"/>
      <c r="F709" s="319"/>
      <c r="G709" s="319"/>
      <c r="H709" s="320"/>
      <c r="I709" s="320"/>
      <c r="J709" s="298" t="str">
        <f aca="false">IF(AND(L709=1,M709=1),Messages!$A$2,IF(L709=1,Messages!$A$3,IF(N709=1,Messages!$A$5,IF(O709=1,Messages!$A$6,IF(M709=1,Messages!$A$4,"OK")))))</f>
        <v>OK</v>
      </c>
      <c r="K709" s="283" t="str">
        <f aca="false">TEXT(E709,E709)</f>
        <v/>
      </c>
      <c r="L709" s="283" t="str">
        <f aca="false">IF(ISBLANK(E709),"",IF(AND(ISNA(VLOOKUP(E709,'Country &amp; Service Codes'!E:E,1,FALSE())),ISNA(VLOOKUP(K709,'Country &amp; Service Codes'!E:E,1,FALSE()))),1,0))</f>
        <v/>
      </c>
      <c r="M709" s="283" t="str">
        <f aca="false">IF(ISBLANK(F709),"",IF(ISNA(VLOOKUP(UPPER(F709),'Country &amp; Service Codes'!B:B,1,FALSE())),1,0))</f>
        <v/>
      </c>
      <c r="N709" s="283" t="n">
        <f aca="false">IF(AND(OR(E709&lt;&gt;"",F709&lt;&gt;""),AND(ISBLANK(H709),ISBLANK(I709))),1,0)</f>
        <v>0</v>
      </c>
      <c r="O709" s="283" t="n">
        <f aca="false">IF(AND(OR(H709&lt;&gt;"",I709&lt;&gt;""),OR(ISBLANK(E709),ISBLANK(F709))),1,0)</f>
        <v>0</v>
      </c>
      <c r="P709" s="283"/>
      <c r="Q709" s="283"/>
      <c r="R709" s="283"/>
      <c r="S709" s="283"/>
      <c r="T709" s="283"/>
      <c r="U709" s="283"/>
      <c r="V709" s="284"/>
      <c r="W709" s="284"/>
    </row>
    <row r="710" s="43" customFormat="true" ht="15.75" hidden="false" customHeight="false" outlineLevel="0" collapsed="false">
      <c r="A710" s="280"/>
      <c r="B710" s="70"/>
      <c r="C710" s="70"/>
      <c r="D710" s="317" t="n">
        <v>457</v>
      </c>
      <c r="E710" s="322"/>
      <c r="F710" s="319"/>
      <c r="G710" s="319"/>
      <c r="H710" s="320"/>
      <c r="I710" s="320"/>
      <c r="J710" s="298" t="str">
        <f aca="false">IF(AND(L710=1,M710=1),Messages!$A$2,IF(L710=1,Messages!$A$3,IF(N710=1,Messages!$A$5,IF(O710=1,Messages!$A$6,IF(M710=1,Messages!$A$4,"OK")))))</f>
        <v>OK</v>
      </c>
      <c r="K710" s="283" t="str">
        <f aca="false">TEXT(E710,E710)</f>
        <v/>
      </c>
      <c r="L710" s="283" t="str">
        <f aca="false">IF(ISBLANK(E710),"",IF(AND(ISNA(VLOOKUP(E710,'Country &amp; Service Codes'!E:E,1,FALSE())),ISNA(VLOOKUP(K710,'Country &amp; Service Codes'!E:E,1,FALSE()))),1,0))</f>
        <v/>
      </c>
      <c r="M710" s="283" t="str">
        <f aca="false">IF(ISBLANK(F710),"",IF(ISNA(VLOOKUP(UPPER(F710),'Country &amp; Service Codes'!B:B,1,FALSE())),1,0))</f>
        <v/>
      </c>
      <c r="N710" s="283" t="n">
        <f aca="false">IF(AND(OR(E710&lt;&gt;"",F710&lt;&gt;""),AND(ISBLANK(H710),ISBLANK(I710))),1,0)</f>
        <v>0</v>
      </c>
      <c r="O710" s="283" t="n">
        <f aca="false">IF(AND(OR(H710&lt;&gt;"",I710&lt;&gt;""),OR(ISBLANK(E710),ISBLANK(F710))),1,0)</f>
        <v>0</v>
      </c>
      <c r="P710" s="283"/>
      <c r="Q710" s="283"/>
      <c r="R710" s="283"/>
      <c r="S710" s="283"/>
      <c r="T710" s="283"/>
      <c r="U710" s="283"/>
      <c r="V710" s="284"/>
      <c r="W710" s="284"/>
    </row>
    <row r="711" s="43" customFormat="true" ht="15.75" hidden="false" customHeight="false" outlineLevel="0" collapsed="false">
      <c r="A711" s="280"/>
      <c r="B711" s="70"/>
      <c r="C711" s="70"/>
      <c r="D711" s="317" t="n">
        <v>458</v>
      </c>
      <c r="E711" s="322"/>
      <c r="F711" s="319"/>
      <c r="G711" s="319"/>
      <c r="H711" s="320"/>
      <c r="I711" s="320"/>
      <c r="J711" s="298" t="str">
        <f aca="false">IF(AND(L711=1,M711=1),Messages!$A$2,IF(L711=1,Messages!$A$3,IF(N711=1,Messages!$A$5,IF(O711=1,Messages!$A$6,IF(M711=1,Messages!$A$4,"OK")))))</f>
        <v>OK</v>
      </c>
      <c r="K711" s="283" t="str">
        <f aca="false">TEXT(E711,E711)</f>
        <v/>
      </c>
      <c r="L711" s="283" t="str">
        <f aca="false">IF(ISBLANK(E711),"",IF(AND(ISNA(VLOOKUP(E711,'Country &amp; Service Codes'!E:E,1,FALSE())),ISNA(VLOOKUP(K711,'Country &amp; Service Codes'!E:E,1,FALSE()))),1,0))</f>
        <v/>
      </c>
      <c r="M711" s="283" t="str">
        <f aca="false">IF(ISBLANK(F711),"",IF(ISNA(VLOOKUP(UPPER(F711),'Country &amp; Service Codes'!B:B,1,FALSE())),1,0))</f>
        <v/>
      </c>
      <c r="N711" s="283" t="n">
        <f aca="false">IF(AND(OR(E711&lt;&gt;"",F711&lt;&gt;""),AND(ISBLANK(H711),ISBLANK(I711))),1,0)</f>
        <v>0</v>
      </c>
      <c r="O711" s="283" t="n">
        <f aca="false">IF(AND(OR(H711&lt;&gt;"",I711&lt;&gt;""),OR(ISBLANK(E711),ISBLANK(F711))),1,0)</f>
        <v>0</v>
      </c>
      <c r="P711" s="283"/>
      <c r="Q711" s="283"/>
      <c r="R711" s="283"/>
      <c r="S711" s="283"/>
      <c r="T711" s="283"/>
      <c r="U711" s="283"/>
      <c r="V711" s="284"/>
      <c r="W711" s="284"/>
    </row>
    <row r="712" s="43" customFormat="true" ht="15.75" hidden="false" customHeight="false" outlineLevel="0" collapsed="false">
      <c r="A712" s="280"/>
      <c r="B712" s="70"/>
      <c r="C712" s="70"/>
      <c r="D712" s="317" t="n">
        <v>459</v>
      </c>
      <c r="E712" s="322"/>
      <c r="F712" s="319"/>
      <c r="G712" s="319"/>
      <c r="H712" s="320"/>
      <c r="I712" s="320"/>
      <c r="J712" s="298" t="str">
        <f aca="false">IF(AND(L712=1,M712=1),Messages!$A$2,IF(L712=1,Messages!$A$3,IF(N712=1,Messages!$A$5,IF(O712=1,Messages!$A$6,IF(M712=1,Messages!$A$4,"OK")))))</f>
        <v>OK</v>
      </c>
      <c r="K712" s="283" t="str">
        <f aca="false">TEXT(E712,E712)</f>
        <v/>
      </c>
      <c r="L712" s="283" t="str">
        <f aca="false">IF(ISBLANK(E712),"",IF(AND(ISNA(VLOOKUP(E712,'Country &amp; Service Codes'!E:E,1,FALSE())),ISNA(VLOOKUP(K712,'Country &amp; Service Codes'!E:E,1,FALSE()))),1,0))</f>
        <v/>
      </c>
      <c r="M712" s="283" t="str">
        <f aca="false">IF(ISBLANK(F712),"",IF(ISNA(VLOOKUP(UPPER(F712),'Country &amp; Service Codes'!B:B,1,FALSE())),1,0))</f>
        <v/>
      </c>
      <c r="N712" s="283" t="n">
        <f aca="false">IF(AND(OR(E712&lt;&gt;"",F712&lt;&gt;""),AND(ISBLANK(H712),ISBLANK(I712))),1,0)</f>
        <v>0</v>
      </c>
      <c r="O712" s="283" t="n">
        <f aca="false">IF(AND(OR(H712&lt;&gt;"",I712&lt;&gt;""),OR(ISBLANK(E712),ISBLANK(F712))),1,0)</f>
        <v>0</v>
      </c>
      <c r="P712" s="283"/>
      <c r="Q712" s="283"/>
      <c r="R712" s="283"/>
      <c r="S712" s="283"/>
      <c r="T712" s="283"/>
      <c r="U712" s="283"/>
      <c r="V712" s="284"/>
      <c r="W712" s="284"/>
    </row>
    <row r="713" s="43" customFormat="true" ht="15.75" hidden="false" customHeight="false" outlineLevel="0" collapsed="false">
      <c r="A713" s="280"/>
      <c r="B713" s="70"/>
      <c r="C713" s="70"/>
      <c r="D713" s="317" t="n">
        <v>460</v>
      </c>
      <c r="E713" s="322"/>
      <c r="F713" s="319"/>
      <c r="G713" s="319"/>
      <c r="H713" s="320"/>
      <c r="I713" s="320"/>
      <c r="J713" s="298" t="str">
        <f aca="false">IF(AND(L713=1,M713=1),Messages!$A$2,IF(L713=1,Messages!$A$3,IF(N713=1,Messages!$A$5,IF(O713=1,Messages!$A$6,IF(M713=1,Messages!$A$4,"OK")))))</f>
        <v>OK</v>
      </c>
      <c r="K713" s="283" t="str">
        <f aca="false">TEXT(E713,E713)</f>
        <v/>
      </c>
      <c r="L713" s="283" t="str">
        <f aca="false">IF(ISBLANK(E713),"",IF(AND(ISNA(VLOOKUP(E713,'Country &amp; Service Codes'!E:E,1,FALSE())),ISNA(VLOOKUP(K713,'Country &amp; Service Codes'!E:E,1,FALSE()))),1,0))</f>
        <v/>
      </c>
      <c r="M713" s="283" t="str">
        <f aca="false">IF(ISBLANK(F713),"",IF(ISNA(VLOOKUP(UPPER(F713),'Country &amp; Service Codes'!B:B,1,FALSE())),1,0))</f>
        <v/>
      </c>
      <c r="N713" s="283" t="n">
        <f aca="false">IF(AND(OR(E713&lt;&gt;"",F713&lt;&gt;""),AND(ISBLANK(H713),ISBLANK(I713))),1,0)</f>
        <v>0</v>
      </c>
      <c r="O713" s="283" t="n">
        <f aca="false">IF(AND(OR(H713&lt;&gt;"",I713&lt;&gt;""),OR(ISBLANK(E713),ISBLANK(F713))),1,0)</f>
        <v>0</v>
      </c>
      <c r="P713" s="283"/>
      <c r="Q713" s="283"/>
      <c r="R713" s="283"/>
      <c r="S713" s="283"/>
      <c r="T713" s="283"/>
      <c r="U713" s="283"/>
      <c r="V713" s="284"/>
      <c r="W713" s="284"/>
    </row>
    <row r="714" s="43" customFormat="true" ht="15.75" hidden="false" customHeight="false" outlineLevel="0" collapsed="false">
      <c r="A714" s="280"/>
      <c r="B714" s="70"/>
      <c r="C714" s="70"/>
      <c r="D714" s="317" t="n">
        <v>461</v>
      </c>
      <c r="E714" s="322"/>
      <c r="F714" s="319"/>
      <c r="G714" s="319"/>
      <c r="H714" s="320"/>
      <c r="I714" s="320"/>
      <c r="J714" s="298" t="str">
        <f aca="false">IF(AND(L714=1,M714=1),Messages!$A$2,IF(L714=1,Messages!$A$3,IF(N714=1,Messages!$A$5,IF(O714=1,Messages!$A$6,IF(M714=1,Messages!$A$4,"OK")))))</f>
        <v>OK</v>
      </c>
      <c r="K714" s="283" t="str">
        <f aca="false">TEXT(E714,E714)</f>
        <v/>
      </c>
      <c r="L714" s="283" t="str">
        <f aca="false">IF(ISBLANK(E714),"",IF(AND(ISNA(VLOOKUP(E714,'Country &amp; Service Codes'!E:E,1,FALSE())),ISNA(VLOOKUP(K714,'Country &amp; Service Codes'!E:E,1,FALSE()))),1,0))</f>
        <v/>
      </c>
      <c r="M714" s="283" t="str">
        <f aca="false">IF(ISBLANK(F714),"",IF(ISNA(VLOOKUP(UPPER(F714),'Country &amp; Service Codes'!B:B,1,FALSE())),1,0))</f>
        <v/>
      </c>
      <c r="N714" s="283" t="n">
        <f aca="false">IF(AND(OR(E714&lt;&gt;"",F714&lt;&gt;""),AND(ISBLANK(H714),ISBLANK(I714))),1,0)</f>
        <v>0</v>
      </c>
      <c r="O714" s="283" t="n">
        <f aca="false">IF(AND(OR(H714&lt;&gt;"",I714&lt;&gt;""),OR(ISBLANK(E714),ISBLANK(F714))),1,0)</f>
        <v>0</v>
      </c>
      <c r="P714" s="283"/>
      <c r="Q714" s="283"/>
      <c r="R714" s="283"/>
      <c r="S714" s="283"/>
      <c r="T714" s="283"/>
      <c r="U714" s="283"/>
      <c r="V714" s="284"/>
      <c r="W714" s="284"/>
    </row>
    <row r="715" s="43" customFormat="true" ht="15.75" hidden="false" customHeight="false" outlineLevel="0" collapsed="false">
      <c r="A715" s="280"/>
      <c r="B715" s="70"/>
      <c r="C715" s="70"/>
      <c r="D715" s="317" t="n">
        <v>462</v>
      </c>
      <c r="E715" s="322"/>
      <c r="F715" s="319"/>
      <c r="G715" s="319"/>
      <c r="H715" s="320"/>
      <c r="I715" s="320"/>
      <c r="J715" s="298" t="str">
        <f aca="false">IF(AND(L715=1,M715=1),Messages!$A$2,IF(L715=1,Messages!$A$3,IF(N715=1,Messages!$A$5,IF(O715=1,Messages!$A$6,IF(M715=1,Messages!$A$4,"OK")))))</f>
        <v>OK</v>
      </c>
      <c r="K715" s="283" t="str">
        <f aca="false">TEXT(E715,E715)</f>
        <v/>
      </c>
      <c r="L715" s="283" t="str">
        <f aca="false">IF(ISBLANK(E715),"",IF(AND(ISNA(VLOOKUP(E715,'Country &amp; Service Codes'!E:E,1,FALSE())),ISNA(VLOOKUP(K715,'Country &amp; Service Codes'!E:E,1,FALSE()))),1,0))</f>
        <v/>
      </c>
      <c r="M715" s="283" t="str">
        <f aca="false">IF(ISBLANK(F715),"",IF(ISNA(VLOOKUP(UPPER(F715),'Country &amp; Service Codes'!B:B,1,FALSE())),1,0))</f>
        <v/>
      </c>
      <c r="N715" s="283" t="n">
        <f aca="false">IF(AND(OR(E715&lt;&gt;"",F715&lt;&gt;""),AND(ISBLANK(H715),ISBLANK(I715))),1,0)</f>
        <v>0</v>
      </c>
      <c r="O715" s="283" t="n">
        <f aca="false">IF(AND(OR(H715&lt;&gt;"",I715&lt;&gt;""),OR(ISBLANK(E715),ISBLANK(F715))),1,0)</f>
        <v>0</v>
      </c>
      <c r="P715" s="283"/>
      <c r="Q715" s="283"/>
      <c r="R715" s="283"/>
      <c r="S715" s="283"/>
      <c r="T715" s="283"/>
      <c r="U715" s="283"/>
      <c r="V715" s="284"/>
      <c r="W715" s="284"/>
    </row>
    <row r="716" s="43" customFormat="true" ht="15.75" hidden="false" customHeight="false" outlineLevel="0" collapsed="false">
      <c r="A716" s="280"/>
      <c r="B716" s="70"/>
      <c r="C716" s="70"/>
      <c r="D716" s="317" t="n">
        <v>463</v>
      </c>
      <c r="E716" s="322"/>
      <c r="F716" s="319"/>
      <c r="G716" s="319"/>
      <c r="H716" s="320"/>
      <c r="I716" s="320"/>
      <c r="J716" s="298" t="str">
        <f aca="false">IF(AND(L716=1,M716=1),Messages!$A$2,IF(L716=1,Messages!$A$3,IF(N716=1,Messages!$A$5,IF(O716=1,Messages!$A$6,IF(M716=1,Messages!$A$4,"OK")))))</f>
        <v>OK</v>
      </c>
      <c r="K716" s="283" t="str">
        <f aca="false">TEXT(E716,E716)</f>
        <v/>
      </c>
      <c r="L716" s="283" t="str">
        <f aca="false">IF(ISBLANK(E716),"",IF(AND(ISNA(VLOOKUP(E716,'Country &amp; Service Codes'!E:E,1,FALSE())),ISNA(VLOOKUP(K716,'Country &amp; Service Codes'!E:E,1,FALSE()))),1,0))</f>
        <v/>
      </c>
      <c r="M716" s="283" t="str">
        <f aca="false">IF(ISBLANK(F716),"",IF(ISNA(VLOOKUP(UPPER(F716),'Country &amp; Service Codes'!B:B,1,FALSE())),1,0))</f>
        <v/>
      </c>
      <c r="N716" s="283" t="n">
        <f aca="false">IF(AND(OR(E716&lt;&gt;"",F716&lt;&gt;""),AND(ISBLANK(H716),ISBLANK(I716))),1,0)</f>
        <v>0</v>
      </c>
      <c r="O716" s="283" t="n">
        <f aca="false">IF(AND(OR(H716&lt;&gt;"",I716&lt;&gt;""),OR(ISBLANK(E716),ISBLANK(F716))),1,0)</f>
        <v>0</v>
      </c>
      <c r="P716" s="283"/>
      <c r="Q716" s="283"/>
      <c r="R716" s="283"/>
      <c r="S716" s="283"/>
      <c r="T716" s="283"/>
      <c r="U716" s="283"/>
      <c r="V716" s="284"/>
      <c r="W716" s="284"/>
    </row>
    <row r="717" s="43" customFormat="true" ht="15.75" hidden="false" customHeight="false" outlineLevel="0" collapsed="false">
      <c r="A717" s="280"/>
      <c r="B717" s="70"/>
      <c r="C717" s="70"/>
      <c r="D717" s="317" t="n">
        <v>464</v>
      </c>
      <c r="E717" s="322"/>
      <c r="F717" s="319"/>
      <c r="G717" s="319"/>
      <c r="H717" s="320"/>
      <c r="I717" s="320"/>
      <c r="J717" s="298" t="str">
        <f aca="false">IF(AND(L717=1,M717=1),Messages!$A$2,IF(L717=1,Messages!$A$3,IF(N717=1,Messages!$A$5,IF(O717=1,Messages!$A$6,IF(M717=1,Messages!$A$4,"OK")))))</f>
        <v>OK</v>
      </c>
      <c r="K717" s="283" t="str">
        <f aca="false">TEXT(E717,E717)</f>
        <v/>
      </c>
      <c r="L717" s="283" t="str">
        <f aca="false">IF(ISBLANK(E717),"",IF(AND(ISNA(VLOOKUP(E717,'Country &amp; Service Codes'!E:E,1,FALSE())),ISNA(VLOOKUP(K717,'Country &amp; Service Codes'!E:E,1,FALSE()))),1,0))</f>
        <v/>
      </c>
      <c r="M717" s="283" t="str">
        <f aca="false">IF(ISBLANK(F717),"",IF(ISNA(VLOOKUP(UPPER(F717),'Country &amp; Service Codes'!B:B,1,FALSE())),1,0))</f>
        <v/>
      </c>
      <c r="N717" s="283" t="n">
        <f aca="false">IF(AND(OR(E717&lt;&gt;"",F717&lt;&gt;""),AND(ISBLANK(H717),ISBLANK(I717))),1,0)</f>
        <v>0</v>
      </c>
      <c r="O717" s="283" t="n">
        <f aca="false">IF(AND(OR(H717&lt;&gt;"",I717&lt;&gt;""),OR(ISBLANK(E717),ISBLANK(F717))),1,0)</f>
        <v>0</v>
      </c>
      <c r="P717" s="283"/>
      <c r="Q717" s="283"/>
      <c r="R717" s="283"/>
      <c r="S717" s="283"/>
      <c r="T717" s="283"/>
      <c r="U717" s="283"/>
      <c r="V717" s="284"/>
      <c r="W717" s="284"/>
    </row>
    <row r="718" s="43" customFormat="true" ht="15.75" hidden="false" customHeight="false" outlineLevel="0" collapsed="false">
      <c r="A718" s="280"/>
      <c r="B718" s="70"/>
      <c r="C718" s="70"/>
      <c r="D718" s="317" t="n">
        <v>465</v>
      </c>
      <c r="E718" s="322"/>
      <c r="F718" s="319"/>
      <c r="G718" s="319"/>
      <c r="H718" s="320"/>
      <c r="I718" s="320"/>
      <c r="J718" s="298" t="str">
        <f aca="false">IF(AND(L718=1,M718=1),Messages!$A$2,IF(L718=1,Messages!$A$3,IF(N718=1,Messages!$A$5,IF(O718=1,Messages!$A$6,IF(M718=1,Messages!$A$4,"OK")))))</f>
        <v>OK</v>
      </c>
      <c r="K718" s="283" t="str">
        <f aca="false">TEXT(E718,E718)</f>
        <v/>
      </c>
      <c r="L718" s="283" t="str">
        <f aca="false">IF(ISBLANK(E718),"",IF(AND(ISNA(VLOOKUP(E718,'Country &amp; Service Codes'!E:E,1,FALSE())),ISNA(VLOOKUP(K718,'Country &amp; Service Codes'!E:E,1,FALSE()))),1,0))</f>
        <v/>
      </c>
      <c r="M718" s="283" t="str">
        <f aca="false">IF(ISBLANK(F718),"",IF(ISNA(VLOOKUP(UPPER(F718),'Country &amp; Service Codes'!B:B,1,FALSE())),1,0))</f>
        <v/>
      </c>
      <c r="N718" s="283" t="n">
        <f aca="false">IF(AND(OR(E718&lt;&gt;"",F718&lt;&gt;""),AND(ISBLANK(H718),ISBLANK(I718))),1,0)</f>
        <v>0</v>
      </c>
      <c r="O718" s="283" t="n">
        <f aca="false">IF(AND(OR(H718&lt;&gt;"",I718&lt;&gt;""),OR(ISBLANK(E718),ISBLANK(F718))),1,0)</f>
        <v>0</v>
      </c>
      <c r="P718" s="283"/>
      <c r="Q718" s="283"/>
      <c r="R718" s="283"/>
      <c r="S718" s="283"/>
      <c r="T718" s="283"/>
      <c r="U718" s="283"/>
      <c r="V718" s="284"/>
      <c r="W718" s="284"/>
    </row>
    <row r="719" s="43" customFormat="true" ht="15.75" hidden="false" customHeight="false" outlineLevel="0" collapsed="false">
      <c r="A719" s="280"/>
      <c r="B719" s="70"/>
      <c r="C719" s="70"/>
      <c r="D719" s="317" t="n">
        <v>466</v>
      </c>
      <c r="E719" s="322"/>
      <c r="F719" s="319"/>
      <c r="G719" s="319"/>
      <c r="H719" s="320"/>
      <c r="I719" s="320"/>
      <c r="J719" s="298" t="str">
        <f aca="false">IF(AND(L719=1,M719=1),Messages!$A$2,IF(L719=1,Messages!$A$3,IF(N719=1,Messages!$A$5,IF(O719=1,Messages!$A$6,IF(M719=1,Messages!$A$4,"OK")))))</f>
        <v>OK</v>
      </c>
      <c r="K719" s="283" t="str">
        <f aca="false">TEXT(E719,E719)</f>
        <v/>
      </c>
      <c r="L719" s="283" t="str">
        <f aca="false">IF(ISBLANK(E719),"",IF(AND(ISNA(VLOOKUP(E719,'Country &amp; Service Codes'!E:E,1,FALSE())),ISNA(VLOOKUP(K719,'Country &amp; Service Codes'!E:E,1,FALSE()))),1,0))</f>
        <v/>
      </c>
      <c r="M719" s="283" t="str">
        <f aca="false">IF(ISBLANK(F719),"",IF(ISNA(VLOOKUP(UPPER(F719),'Country &amp; Service Codes'!B:B,1,FALSE())),1,0))</f>
        <v/>
      </c>
      <c r="N719" s="283" t="n">
        <f aca="false">IF(AND(OR(E719&lt;&gt;"",F719&lt;&gt;""),AND(ISBLANK(H719),ISBLANK(I719))),1,0)</f>
        <v>0</v>
      </c>
      <c r="O719" s="283" t="n">
        <f aca="false">IF(AND(OR(H719&lt;&gt;"",I719&lt;&gt;""),OR(ISBLANK(E719),ISBLANK(F719))),1,0)</f>
        <v>0</v>
      </c>
      <c r="P719" s="283"/>
      <c r="Q719" s="283"/>
      <c r="R719" s="283"/>
      <c r="S719" s="283"/>
      <c r="T719" s="283"/>
      <c r="U719" s="283"/>
      <c r="V719" s="284"/>
      <c r="W719" s="284"/>
    </row>
    <row r="720" s="43" customFormat="true" ht="15.75" hidden="false" customHeight="false" outlineLevel="0" collapsed="false">
      <c r="A720" s="280"/>
      <c r="B720" s="70"/>
      <c r="C720" s="70"/>
      <c r="D720" s="317" t="n">
        <v>467</v>
      </c>
      <c r="E720" s="322"/>
      <c r="F720" s="319"/>
      <c r="G720" s="319"/>
      <c r="H720" s="320"/>
      <c r="I720" s="320"/>
      <c r="J720" s="298" t="str">
        <f aca="false">IF(AND(L720=1,M720=1),Messages!$A$2,IF(L720=1,Messages!$A$3,IF(N720=1,Messages!$A$5,IF(O720=1,Messages!$A$6,IF(M720=1,Messages!$A$4,"OK")))))</f>
        <v>OK</v>
      </c>
      <c r="K720" s="283" t="str">
        <f aca="false">TEXT(E720,E720)</f>
        <v/>
      </c>
      <c r="L720" s="283" t="str">
        <f aca="false">IF(ISBLANK(E720),"",IF(AND(ISNA(VLOOKUP(E720,'Country &amp; Service Codes'!E:E,1,FALSE())),ISNA(VLOOKUP(K720,'Country &amp; Service Codes'!E:E,1,FALSE()))),1,0))</f>
        <v/>
      </c>
      <c r="M720" s="283" t="str">
        <f aca="false">IF(ISBLANK(F720),"",IF(ISNA(VLOOKUP(UPPER(F720),'Country &amp; Service Codes'!B:B,1,FALSE())),1,0))</f>
        <v/>
      </c>
      <c r="N720" s="283" t="n">
        <f aca="false">IF(AND(OR(E720&lt;&gt;"",F720&lt;&gt;""),AND(ISBLANK(H720),ISBLANK(I720))),1,0)</f>
        <v>0</v>
      </c>
      <c r="O720" s="283" t="n">
        <f aca="false">IF(AND(OR(H720&lt;&gt;"",I720&lt;&gt;""),OR(ISBLANK(E720),ISBLANK(F720))),1,0)</f>
        <v>0</v>
      </c>
      <c r="P720" s="283"/>
      <c r="Q720" s="283"/>
      <c r="R720" s="283"/>
      <c r="S720" s="283"/>
      <c r="T720" s="283"/>
      <c r="U720" s="283"/>
      <c r="V720" s="284"/>
      <c r="W720" s="284"/>
    </row>
    <row r="721" s="43" customFormat="true" ht="15.75" hidden="false" customHeight="false" outlineLevel="0" collapsed="false">
      <c r="A721" s="280"/>
      <c r="B721" s="70"/>
      <c r="C721" s="70"/>
      <c r="D721" s="317" t="n">
        <v>468</v>
      </c>
      <c r="E721" s="322"/>
      <c r="F721" s="319"/>
      <c r="G721" s="319"/>
      <c r="H721" s="320"/>
      <c r="I721" s="320"/>
      <c r="J721" s="298" t="str">
        <f aca="false">IF(AND(L721=1,M721=1),Messages!$A$2,IF(L721=1,Messages!$A$3,IF(N721=1,Messages!$A$5,IF(O721=1,Messages!$A$6,IF(M721=1,Messages!$A$4,"OK")))))</f>
        <v>OK</v>
      </c>
      <c r="K721" s="283" t="str">
        <f aca="false">TEXT(E721,E721)</f>
        <v/>
      </c>
      <c r="L721" s="283" t="str">
        <f aca="false">IF(ISBLANK(E721),"",IF(AND(ISNA(VLOOKUP(E721,'Country &amp; Service Codes'!E:E,1,FALSE())),ISNA(VLOOKUP(K721,'Country &amp; Service Codes'!E:E,1,FALSE()))),1,0))</f>
        <v/>
      </c>
      <c r="M721" s="283" t="str">
        <f aca="false">IF(ISBLANK(F721),"",IF(ISNA(VLOOKUP(UPPER(F721),'Country &amp; Service Codes'!B:B,1,FALSE())),1,0))</f>
        <v/>
      </c>
      <c r="N721" s="283" t="n">
        <f aca="false">IF(AND(OR(E721&lt;&gt;"",F721&lt;&gt;""),AND(ISBLANK(H721),ISBLANK(I721))),1,0)</f>
        <v>0</v>
      </c>
      <c r="O721" s="283" t="n">
        <f aca="false">IF(AND(OR(H721&lt;&gt;"",I721&lt;&gt;""),OR(ISBLANK(E721),ISBLANK(F721))),1,0)</f>
        <v>0</v>
      </c>
      <c r="P721" s="283"/>
      <c r="Q721" s="283"/>
      <c r="R721" s="283"/>
      <c r="S721" s="283"/>
      <c r="T721" s="283"/>
      <c r="U721" s="283"/>
      <c r="V721" s="284"/>
      <c r="W721" s="284"/>
    </row>
    <row r="722" s="43" customFormat="true" ht="15.75" hidden="false" customHeight="false" outlineLevel="0" collapsed="false">
      <c r="A722" s="280"/>
      <c r="B722" s="70"/>
      <c r="C722" s="70"/>
      <c r="D722" s="317" t="n">
        <v>469</v>
      </c>
      <c r="E722" s="322"/>
      <c r="F722" s="319"/>
      <c r="G722" s="319"/>
      <c r="H722" s="320"/>
      <c r="I722" s="320"/>
      <c r="J722" s="298" t="str">
        <f aca="false">IF(AND(L722=1,M722=1),Messages!$A$2,IF(L722=1,Messages!$A$3,IF(N722=1,Messages!$A$5,IF(O722=1,Messages!$A$6,IF(M722=1,Messages!$A$4,"OK")))))</f>
        <v>OK</v>
      </c>
      <c r="K722" s="283" t="str">
        <f aca="false">TEXT(E722,E722)</f>
        <v/>
      </c>
      <c r="L722" s="283" t="str">
        <f aca="false">IF(ISBLANK(E722),"",IF(AND(ISNA(VLOOKUP(E722,'Country &amp; Service Codes'!E:E,1,FALSE())),ISNA(VLOOKUP(K722,'Country &amp; Service Codes'!E:E,1,FALSE()))),1,0))</f>
        <v/>
      </c>
      <c r="M722" s="283" t="str">
        <f aca="false">IF(ISBLANK(F722),"",IF(ISNA(VLOOKUP(UPPER(F722),'Country &amp; Service Codes'!B:B,1,FALSE())),1,0))</f>
        <v/>
      </c>
      <c r="N722" s="283" t="n">
        <f aca="false">IF(AND(OR(E722&lt;&gt;"",F722&lt;&gt;""),AND(ISBLANK(H722),ISBLANK(I722))),1,0)</f>
        <v>0</v>
      </c>
      <c r="O722" s="283" t="n">
        <f aca="false">IF(AND(OR(H722&lt;&gt;"",I722&lt;&gt;""),OR(ISBLANK(E722),ISBLANK(F722))),1,0)</f>
        <v>0</v>
      </c>
      <c r="P722" s="283"/>
      <c r="Q722" s="283"/>
      <c r="R722" s="283"/>
      <c r="S722" s="283"/>
      <c r="T722" s="283"/>
      <c r="U722" s="283"/>
      <c r="V722" s="284"/>
      <c r="W722" s="284"/>
    </row>
    <row r="723" s="43" customFormat="true" ht="15.75" hidden="false" customHeight="false" outlineLevel="0" collapsed="false">
      <c r="A723" s="280"/>
      <c r="B723" s="70"/>
      <c r="C723" s="70"/>
      <c r="D723" s="317" t="n">
        <v>470</v>
      </c>
      <c r="E723" s="322"/>
      <c r="F723" s="319"/>
      <c r="G723" s="319"/>
      <c r="H723" s="320"/>
      <c r="I723" s="320"/>
      <c r="J723" s="298" t="str">
        <f aca="false">IF(AND(L723=1,M723=1),Messages!$A$2,IF(L723=1,Messages!$A$3,IF(N723=1,Messages!$A$5,IF(O723=1,Messages!$A$6,IF(M723=1,Messages!$A$4,"OK")))))</f>
        <v>OK</v>
      </c>
      <c r="K723" s="283" t="str">
        <f aca="false">TEXT(E723,E723)</f>
        <v/>
      </c>
      <c r="L723" s="283" t="str">
        <f aca="false">IF(ISBLANK(E723),"",IF(AND(ISNA(VLOOKUP(E723,'Country &amp; Service Codes'!E:E,1,FALSE())),ISNA(VLOOKUP(K723,'Country &amp; Service Codes'!E:E,1,FALSE()))),1,0))</f>
        <v/>
      </c>
      <c r="M723" s="283" t="str">
        <f aca="false">IF(ISBLANK(F723),"",IF(ISNA(VLOOKUP(UPPER(F723),'Country &amp; Service Codes'!B:B,1,FALSE())),1,0))</f>
        <v/>
      </c>
      <c r="N723" s="283" t="n">
        <f aca="false">IF(AND(OR(E723&lt;&gt;"",F723&lt;&gt;""),AND(ISBLANK(H723),ISBLANK(I723))),1,0)</f>
        <v>0</v>
      </c>
      <c r="O723" s="283" t="n">
        <f aca="false">IF(AND(OR(H723&lt;&gt;"",I723&lt;&gt;""),OR(ISBLANK(E723),ISBLANK(F723))),1,0)</f>
        <v>0</v>
      </c>
      <c r="P723" s="283"/>
      <c r="Q723" s="283"/>
      <c r="R723" s="283"/>
      <c r="S723" s="283"/>
      <c r="T723" s="283"/>
      <c r="U723" s="283"/>
      <c r="V723" s="284"/>
      <c r="W723" s="284"/>
    </row>
    <row r="724" s="43" customFormat="true" ht="15.75" hidden="false" customHeight="false" outlineLevel="0" collapsed="false">
      <c r="A724" s="280"/>
      <c r="B724" s="70"/>
      <c r="C724" s="70"/>
      <c r="D724" s="317" t="n">
        <v>471</v>
      </c>
      <c r="E724" s="322"/>
      <c r="F724" s="319"/>
      <c r="G724" s="319"/>
      <c r="H724" s="320"/>
      <c r="I724" s="320"/>
      <c r="J724" s="298" t="str">
        <f aca="false">IF(AND(L724=1,M724=1),Messages!$A$2,IF(L724=1,Messages!$A$3,IF(N724=1,Messages!$A$5,IF(O724=1,Messages!$A$6,IF(M724=1,Messages!$A$4,"OK")))))</f>
        <v>OK</v>
      </c>
      <c r="K724" s="283" t="str">
        <f aca="false">TEXT(E724,E724)</f>
        <v/>
      </c>
      <c r="L724" s="283" t="str">
        <f aca="false">IF(ISBLANK(E724),"",IF(AND(ISNA(VLOOKUP(E724,'Country &amp; Service Codes'!E:E,1,FALSE())),ISNA(VLOOKUP(K724,'Country &amp; Service Codes'!E:E,1,FALSE()))),1,0))</f>
        <v/>
      </c>
      <c r="M724" s="283" t="str">
        <f aca="false">IF(ISBLANK(F724),"",IF(ISNA(VLOOKUP(UPPER(F724),'Country &amp; Service Codes'!B:B,1,FALSE())),1,0))</f>
        <v/>
      </c>
      <c r="N724" s="283" t="n">
        <f aca="false">IF(AND(OR(E724&lt;&gt;"",F724&lt;&gt;""),AND(ISBLANK(H724),ISBLANK(I724))),1,0)</f>
        <v>0</v>
      </c>
      <c r="O724" s="283" t="n">
        <f aca="false">IF(AND(OR(H724&lt;&gt;"",I724&lt;&gt;""),OR(ISBLANK(E724),ISBLANK(F724))),1,0)</f>
        <v>0</v>
      </c>
      <c r="P724" s="283"/>
      <c r="Q724" s="283"/>
      <c r="R724" s="283"/>
      <c r="S724" s="283"/>
      <c r="T724" s="283"/>
      <c r="U724" s="283"/>
      <c r="V724" s="284"/>
      <c r="W724" s="284"/>
    </row>
    <row r="725" s="43" customFormat="true" ht="15.75" hidden="false" customHeight="false" outlineLevel="0" collapsed="false">
      <c r="A725" s="280"/>
      <c r="B725" s="70"/>
      <c r="C725" s="70"/>
      <c r="D725" s="317" t="n">
        <v>472</v>
      </c>
      <c r="E725" s="322"/>
      <c r="F725" s="319"/>
      <c r="G725" s="319"/>
      <c r="H725" s="320"/>
      <c r="I725" s="320"/>
      <c r="J725" s="298" t="str">
        <f aca="false">IF(AND(L725=1,M725=1),Messages!$A$2,IF(L725=1,Messages!$A$3,IF(N725=1,Messages!$A$5,IF(O725=1,Messages!$A$6,IF(M725=1,Messages!$A$4,"OK")))))</f>
        <v>OK</v>
      </c>
      <c r="K725" s="283" t="str">
        <f aca="false">TEXT(E725,E725)</f>
        <v/>
      </c>
      <c r="L725" s="283" t="str">
        <f aca="false">IF(ISBLANK(E725),"",IF(AND(ISNA(VLOOKUP(E725,'Country &amp; Service Codes'!E:E,1,FALSE())),ISNA(VLOOKUP(K725,'Country &amp; Service Codes'!E:E,1,FALSE()))),1,0))</f>
        <v/>
      </c>
      <c r="M725" s="283" t="str">
        <f aca="false">IF(ISBLANK(F725),"",IF(ISNA(VLOOKUP(UPPER(F725),'Country &amp; Service Codes'!B:B,1,FALSE())),1,0))</f>
        <v/>
      </c>
      <c r="N725" s="283" t="n">
        <f aca="false">IF(AND(OR(E725&lt;&gt;"",F725&lt;&gt;""),AND(ISBLANK(H725),ISBLANK(I725))),1,0)</f>
        <v>0</v>
      </c>
      <c r="O725" s="283" t="n">
        <f aca="false">IF(AND(OR(H725&lt;&gt;"",I725&lt;&gt;""),OR(ISBLANK(E725),ISBLANK(F725))),1,0)</f>
        <v>0</v>
      </c>
      <c r="P725" s="283"/>
      <c r="Q725" s="283"/>
      <c r="R725" s="283"/>
      <c r="S725" s="283"/>
      <c r="T725" s="283"/>
      <c r="U725" s="283"/>
      <c r="V725" s="284"/>
      <c r="W725" s="284"/>
    </row>
    <row r="726" s="43" customFormat="true" ht="15.75" hidden="false" customHeight="false" outlineLevel="0" collapsed="false">
      <c r="A726" s="280"/>
      <c r="B726" s="70"/>
      <c r="C726" s="70"/>
      <c r="D726" s="317" t="n">
        <v>473</v>
      </c>
      <c r="E726" s="322"/>
      <c r="F726" s="319"/>
      <c r="G726" s="319"/>
      <c r="H726" s="320"/>
      <c r="I726" s="320"/>
      <c r="J726" s="298" t="str">
        <f aca="false">IF(AND(L726=1,M726=1),Messages!$A$2,IF(L726=1,Messages!$A$3,IF(N726=1,Messages!$A$5,IF(O726=1,Messages!$A$6,IF(M726=1,Messages!$A$4,"OK")))))</f>
        <v>OK</v>
      </c>
      <c r="K726" s="283" t="str">
        <f aca="false">TEXT(E726,E726)</f>
        <v/>
      </c>
      <c r="L726" s="283" t="str">
        <f aca="false">IF(ISBLANK(E726),"",IF(AND(ISNA(VLOOKUP(E726,'Country &amp; Service Codes'!E:E,1,FALSE())),ISNA(VLOOKUP(K726,'Country &amp; Service Codes'!E:E,1,FALSE()))),1,0))</f>
        <v/>
      </c>
      <c r="M726" s="283" t="str">
        <f aca="false">IF(ISBLANK(F726),"",IF(ISNA(VLOOKUP(UPPER(F726),'Country &amp; Service Codes'!B:B,1,FALSE())),1,0))</f>
        <v/>
      </c>
      <c r="N726" s="283" t="n">
        <f aca="false">IF(AND(OR(E726&lt;&gt;"",F726&lt;&gt;""),AND(ISBLANK(H726),ISBLANK(I726))),1,0)</f>
        <v>0</v>
      </c>
      <c r="O726" s="283" t="n">
        <f aca="false">IF(AND(OR(H726&lt;&gt;"",I726&lt;&gt;""),OR(ISBLANK(E726),ISBLANK(F726))),1,0)</f>
        <v>0</v>
      </c>
      <c r="P726" s="283"/>
      <c r="Q726" s="283"/>
      <c r="R726" s="283"/>
      <c r="S726" s="283"/>
      <c r="T726" s="283"/>
      <c r="U726" s="283"/>
      <c r="V726" s="284"/>
      <c r="W726" s="284"/>
    </row>
    <row r="727" s="43" customFormat="true" ht="15.75" hidden="false" customHeight="false" outlineLevel="0" collapsed="false">
      <c r="A727" s="280"/>
      <c r="B727" s="70"/>
      <c r="C727" s="70"/>
      <c r="D727" s="317" t="n">
        <v>474</v>
      </c>
      <c r="E727" s="322"/>
      <c r="F727" s="319"/>
      <c r="G727" s="319"/>
      <c r="H727" s="320"/>
      <c r="I727" s="320"/>
      <c r="J727" s="298" t="str">
        <f aca="false">IF(AND(L727=1,M727=1),Messages!$A$2,IF(L727=1,Messages!$A$3,IF(N727=1,Messages!$A$5,IF(O727=1,Messages!$A$6,IF(M727=1,Messages!$A$4,"OK")))))</f>
        <v>OK</v>
      </c>
      <c r="K727" s="283" t="str">
        <f aca="false">TEXT(E727,E727)</f>
        <v/>
      </c>
      <c r="L727" s="283" t="str">
        <f aca="false">IF(ISBLANK(E727),"",IF(AND(ISNA(VLOOKUP(E727,'Country &amp; Service Codes'!E:E,1,FALSE())),ISNA(VLOOKUP(K727,'Country &amp; Service Codes'!E:E,1,FALSE()))),1,0))</f>
        <v/>
      </c>
      <c r="M727" s="283" t="str">
        <f aca="false">IF(ISBLANK(F727),"",IF(ISNA(VLOOKUP(UPPER(F727),'Country &amp; Service Codes'!B:B,1,FALSE())),1,0))</f>
        <v/>
      </c>
      <c r="N727" s="283" t="n">
        <f aca="false">IF(AND(OR(E727&lt;&gt;"",F727&lt;&gt;""),AND(ISBLANK(H727),ISBLANK(I727))),1,0)</f>
        <v>0</v>
      </c>
      <c r="O727" s="283" t="n">
        <f aca="false">IF(AND(OR(H727&lt;&gt;"",I727&lt;&gt;""),OR(ISBLANK(E727),ISBLANK(F727))),1,0)</f>
        <v>0</v>
      </c>
      <c r="P727" s="283"/>
      <c r="Q727" s="283"/>
      <c r="R727" s="283"/>
      <c r="S727" s="283"/>
      <c r="T727" s="283"/>
      <c r="U727" s="283"/>
      <c r="V727" s="284"/>
      <c r="W727" s="284"/>
    </row>
    <row r="728" s="43" customFormat="true" ht="15.75" hidden="false" customHeight="false" outlineLevel="0" collapsed="false">
      <c r="A728" s="280"/>
      <c r="B728" s="70"/>
      <c r="C728" s="70"/>
      <c r="D728" s="317" t="n">
        <v>475</v>
      </c>
      <c r="E728" s="322"/>
      <c r="F728" s="319"/>
      <c r="G728" s="319"/>
      <c r="H728" s="320"/>
      <c r="I728" s="320"/>
      <c r="J728" s="298" t="str">
        <f aca="false">IF(AND(L728=1,M728=1),Messages!$A$2,IF(L728=1,Messages!$A$3,IF(N728=1,Messages!$A$5,IF(O728=1,Messages!$A$6,IF(M728=1,Messages!$A$4,"OK")))))</f>
        <v>OK</v>
      </c>
      <c r="K728" s="283" t="str">
        <f aca="false">TEXT(E728,E728)</f>
        <v/>
      </c>
      <c r="L728" s="283" t="str">
        <f aca="false">IF(ISBLANK(E728),"",IF(AND(ISNA(VLOOKUP(E728,'Country &amp; Service Codes'!E:E,1,FALSE())),ISNA(VLOOKUP(K728,'Country &amp; Service Codes'!E:E,1,FALSE()))),1,0))</f>
        <v/>
      </c>
      <c r="M728" s="283" t="str">
        <f aca="false">IF(ISBLANK(F728),"",IF(ISNA(VLOOKUP(UPPER(F728),'Country &amp; Service Codes'!B:B,1,FALSE())),1,0))</f>
        <v/>
      </c>
      <c r="N728" s="283" t="n">
        <f aca="false">IF(AND(OR(E728&lt;&gt;"",F728&lt;&gt;""),AND(ISBLANK(H728),ISBLANK(I728))),1,0)</f>
        <v>0</v>
      </c>
      <c r="O728" s="283" t="n">
        <f aca="false">IF(AND(OR(H728&lt;&gt;"",I728&lt;&gt;""),OR(ISBLANK(E728),ISBLANK(F728))),1,0)</f>
        <v>0</v>
      </c>
      <c r="P728" s="283"/>
      <c r="Q728" s="283"/>
      <c r="R728" s="283"/>
      <c r="S728" s="283"/>
      <c r="T728" s="283"/>
      <c r="U728" s="283"/>
      <c r="V728" s="284"/>
      <c r="W728" s="284"/>
    </row>
    <row r="729" s="43" customFormat="true" ht="15.75" hidden="false" customHeight="false" outlineLevel="0" collapsed="false">
      <c r="A729" s="280"/>
      <c r="B729" s="70"/>
      <c r="C729" s="70"/>
      <c r="D729" s="317" t="n">
        <v>476</v>
      </c>
      <c r="E729" s="322"/>
      <c r="F729" s="319"/>
      <c r="G729" s="319"/>
      <c r="H729" s="320"/>
      <c r="I729" s="320"/>
      <c r="J729" s="298" t="str">
        <f aca="false">IF(AND(L729=1,M729=1),Messages!$A$2,IF(L729=1,Messages!$A$3,IF(N729=1,Messages!$A$5,IF(O729=1,Messages!$A$6,IF(M729=1,Messages!$A$4,"OK")))))</f>
        <v>OK</v>
      </c>
      <c r="K729" s="283" t="str">
        <f aca="false">TEXT(E729,E729)</f>
        <v/>
      </c>
      <c r="L729" s="283" t="str">
        <f aca="false">IF(ISBLANK(E729),"",IF(AND(ISNA(VLOOKUP(E729,'Country &amp; Service Codes'!E:E,1,FALSE())),ISNA(VLOOKUP(K729,'Country &amp; Service Codes'!E:E,1,FALSE()))),1,0))</f>
        <v/>
      </c>
      <c r="M729" s="283" t="str">
        <f aca="false">IF(ISBLANK(F729),"",IF(ISNA(VLOOKUP(UPPER(F729),'Country &amp; Service Codes'!B:B,1,FALSE())),1,0))</f>
        <v/>
      </c>
      <c r="N729" s="283" t="n">
        <f aca="false">IF(AND(OR(E729&lt;&gt;"",F729&lt;&gt;""),AND(ISBLANK(H729),ISBLANK(I729))),1,0)</f>
        <v>0</v>
      </c>
      <c r="O729" s="283" t="n">
        <f aca="false">IF(AND(OR(H729&lt;&gt;"",I729&lt;&gt;""),OR(ISBLANK(E729),ISBLANK(F729))),1,0)</f>
        <v>0</v>
      </c>
      <c r="P729" s="283"/>
      <c r="Q729" s="283"/>
      <c r="R729" s="283"/>
      <c r="S729" s="283"/>
      <c r="T729" s="283"/>
      <c r="U729" s="283"/>
      <c r="V729" s="284"/>
      <c r="W729" s="284"/>
    </row>
    <row r="730" s="43" customFormat="true" ht="15.75" hidden="false" customHeight="false" outlineLevel="0" collapsed="false">
      <c r="A730" s="280"/>
      <c r="B730" s="70"/>
      <c r="C730" s="70"/>
      <c r="D730" s="317" t="n">
        <v>477</v>
      </c>
      <c r="E730" s="322"/>
      <c r="F730" s="319"/>
      <c r="G730" s="319"/>
      <c r="H730" s="320"/>
      <c r="I730" s="320"/>
      <c r="J730" s="298" t="str">
        <f aca="false">IF(AND(L730=1,M730=1),Messages!$A$2,IF(L730=1,Messages!$A$3,IF(N730=1,Messages!$A$5,IF(O730=1,Messages!$A$6,IF(M730=1,Messages!$A$4,"OK")))))</f>
        <v>OK</v>
      </c>
      <c r="K730" s="283" t="str">
        <f aca="false">TEXT(E730,E730)</f>
        <v/>
      </c>
      <c r="L730" s="283" t="str">
        <f aca="false">IF(ISBLANK(E730),"",IF(AND(ISNA(VLOOKUP(E730,'Country &amp; Service Codes'!E:E,1,FALSE())),ISNA(VLOOKUP(K730,'Country &amp; Service Codes'!E:E,1,FALSE()))),1,0))</f>
        <v/>
      </c>
      <c r="M730" s="283" t="str">
        <f aca="false">IF(ISBLANK(F730),"",IF(ISNA(VLOOKUP(UPPER(F730),'Country &amp; Service Codes'!B:B,1,FALSE())),1,0))</f>
        <v/>
      </c>
      <c r="N730" s="283" t="n">
        <f aca="false">IF(AND(OR(E730&lt;&gt;"",F730&lt;&gt;""),AND(ISBLANK(H730),ISBLANK(I730))),1,0)</f>
        <v>0</v>
      </c>
      <c r="O730" s="283" t="n">
        <f aca="false">IF(AND(OR(H730&lt;&gt;"",I730&lt;&gt;""),OR(ISBLANK(E730),ISBLANK(F730))),1,0)</f>
        <v>0</v>
      </c>
      <c r="P730" s="283"/>
      <c r="Q730" s="283"/>
      <c r="R730" s="283"/>
      <c r="S730" s="283"/>
      <c r="T730" s="283"/>
      <c r="U730" s="283"/>
      <c r="V730" s="284"/>
      <c r="W730" s="284"/>
    </row>
    <row r="731" s="43" customFormat="true" ht="15.75" hidden="false" customHeight="false" outlineLevel="0" collapsed="false">
      <c r="A731" s="280"/>
      <c r="B731" s="70"/>
      <c r="C731" s="70"/>
      <c r="D731" s="317" t="n">
        <v>478</v>
      </c>
      <c r="E731" s="322"/>
      <c r="F731" s="319"/>
      <c r="G731" s="319"/>
      <c r="H731" s="320"/>
      <c r="I731" s="320"/>
      <c r="J731" s="298" t="str">
        <f aca="false">IF(AND(L731=1,M731=1),Messages!$A$2,IF(L731=1,Messages!$A$3,IF(N731=1,Messages!$A$5,IF(O731=1,Messages!$A$6,IF(M731=1,Messages!$A$4,"OK")))))</f>
        <v>OK</v>
      </c>
      <c r="K731" s="283" t="str">
        <f aca="false">TEXT(E731,E731)</f>
        <v/>
      </c>
      <c r="L731" s="283" t="str">
        <f aca="false">IF(ISBLANK(E731),"",IF(AND(ISNA(VLOOKUP(E731,'Country &amp; Service Codes'!E:E,1,FALSE())),ISNA(VLOOKUP(K731,'Country &amp; Service Codes'!E:E,1,FALSE()))),1,0))</f>
        <v/>
      </c>
      <c r="M731" s="283" t="str">
        <f aca="false">IF(ISBLANK(F731),"",IF(ISNA(VLOOKUP(UPPER(F731),'Country &amp; Service Codes'!B:B,1,FALSE())),1,0))</f>
        <v/>
      </c>
      <c r="N731" s="283" t="n">
        <f aca="false">IF(AND(OR(E731&lt;&gt;"",F731&lt;&gt;""),AND(ISBLANK(H731),ISBLANK(I731))),1,0)</f>
        <v>0</v>
      </c>
      <c r="O731" s="283" t="n">
        <f aca="false">IF(AND(OR(H731&lt;&gt;"",I731&lt;&gt;""),OR(ISBLANK(E731),ISBLANK(F731))),1,0)</f>
        <v>0</v>
      </c>
      <c r="P731" s="283"/>
      <c r="Q731" s="283"/>
      <c r="R731" s="283"/>
      <c r="S731" s="283"/>
      <c r="T731" s="283"/>
      <c r="U731" s="283"/>
      <c r="V731" s="284"/>
      <c r="W731" s="284"/>
    </row>
    <row r="732" s="43" customFormat="true" ht="15.75" hidden="false" customHeight="false" outlineLevel="0" collapsed="false">
      <c r="A732" s="280"/>
      <c r="B732" s="70"/>
      <c r="C732" s="70"/>
      <c r="D732" s="317" t="n">
        <v>479</v>
      </c>
      <c r="E732" s="322"/>
      <c r="F732" s="319"/>
      <c r="G732" s="319"/>
      <c r="H732" s="320"/>
      <c r="I732" s="320"/>
      <c r="J732" s="298" t="str">
        <f aca="false">IF(AND(L732=1,M732=1),Messages!$A$2,IF(L732=1,Messages!$A$3,IF(N732=1,Messages!$A$5,IF(O732=1,Messages!$A$6,IF(M732=1,Messages!$A$4,"OK")))))</f>
        <v>OK</v>
      </c>
      <c r="K732" s="283" t="str">
        <f aca="false">TEXT(E732,E732)</f>
        <v/>
      </c>
      <c r="L732" s="283" t="str">
        <f aca="false">IF(ISBLANK(E732),"",IF(AND(ISNA(VLOOKUP(E732,'Country &amp; Service Codes'!E:E,1,FALSE())),ISNA(VLOOKUP(K732,'Country &amp; Service Codes'!E:E,1,FALSE()))),1,0))</f>
        <v/>
      </c>
      <c r="M732" s="283" t="str">
        <f aca="false">IF(ISBLANK(F732),"",IF(ISNA(VLOOKUP(UPPER(F732),'Country &amp; Service Codes'!B:B,1,FALSE())),1,0))</f>
        <v/>
      </c>
      <c r="N732" s="283" t="n">
        <f aca="false">IF(AND(OR(E732&lt;&gt;"",F732&lt;&gt;""),AND(ISBLANK(H732),ISBLANK(I732))),1,0)</f>
        <v>0</v>
      </c>
      <c r="O732" s="283" t="n">
        <f aca="false">IF(AND(OR(H732&lt;&gt;"",I732&lt;&gt;""),OR(ISBLANK(E732),ISBLANK(F732))),1,0)</f>
        <v>0</v>
      </c>
      <c r="P732" s="283"/>
      <c r="Q732" s="283"/>
      <c r="R732" s="283"/>
      <c r="S732" s="283"/>
      <c r="T732" s="283"/>
      <c r="U732" s="283"/>
      <c r="V732" s="284"/>
      <c r="W732" s="284"/>
    </row>
    <row r="733" s="43" customFormat="true" ht="15.75" hidden="false" customHeight="false" outlineLevel="0" collapsed="false">
      <c r="A733" s="280"/>
      <c r="B733" s="70"/>
      <c r="C733" s="70"/>
      <c r="D733" s="317" t="n">
        <v>480</v>
      </c>
      <c r="E733" s="322"/>
      <c r="F733" s="319"/>
      <c r="G733" s="319"/>
      <c r="H733" s="320"/>
      <c r="I733" s="320"/>
      <c r="J733" s="298" t="str">
        <f aca="false">IF(AND(L733=1,M733=1),Messages!$A$2,IF(L733=1,Messages!$A$3,IF(N733=1,Messages!$A$5,IF(O733=1,Messages!$A$6,IF(M733=1,Messages!$A$4,"OK")))))</f>
        <v>OK</v>
      </c>
      <c r="K733" s="283" t="str">
        <f aca="false">TEXT(E733,E733)</f>
        <v/>
      </c>
      <c r="L733" s="283" t="str">
        <f aca="false">IF(ISBLANK(E733),"",IF(AND(ISNA(VLOOKUP(E733,'Country &amp; Service Codes'!E:E,1,FALSE())),ISNA(VLOOKUP(K733,'Country &amp; Service Codes'!E:E,1,FALSE()))),1,0))</f>
        <v/>
      </c>
      <c r="M733" s="283" t="str">
        <f aca="false">IF(ISBLANK(F733),"",IF(ISNA(VLOOKUP(UPPER(F733),'Country &amp; Service Codes'!B:B,1,FALSE())),1,0))</f>
        <v/>
      </c>
      <c r="N733" s="283" t="n">
        <f aca="false">IF(AND(OR(E733&lt;&gt;"",F733&lt;&gt;""),AND(ISBLANK(H733),ISBLANK(I733))),1,0)</f>
        <v>0</v>
      </c>
      <c r="O733" s="283" t="n">
        <f aca="false">IF(AND(OR(H733&lt;&gt;"",I733&lt;&gt;""),OR(ISBLANK(E733),ISBLANK(F733))),1,0)</f>
        <v>0</v>
      </c>
      <c r="P733" s="283"/>
      <c r="Q733" s="283"/>
      <c r="R733" s="283"/>
      <c r="S733" s="283"/>
      <c r="T733" s="283"/>
      <c r="U733" s="283"/>
      <c r="V733" s="284"/>
      <c r="W733" s="284"/>
    </row>
    <row r="734" s="43" customFormat="true" ht="15.75" hidden="false" customHeight="false" outlineLevel="0" collapsed="false">
      <c r="A734" s="280"/>
      <c r="B734" s="70"/>
      <c r="C734" s="70"/>
      <c r="D734" s="317" t="n">
        <v>481</v>
      </c>
      <c r="E734" s="322"/>
      <c r="F734" s="319"/>
      <c r="G734" s="319"/>
      <c r="H734" s="320"/>
      <c r="I734" s="320"/>
      <c r="J734" s="298" t="str">
        <f aca="false">IF(AND(L734=1,M734=1),Messages!$A$2,IF(L734=1,Messages!$A$3,IF(N734=1,Messages!$A$5,IF(O734=1,Messages!$A$6,IF(M734=1,Messages!$A$4,"OK")))))</f>
        <v>OK</v>
      </c>
      <c r="K734" s="283" t="str">
        <f aca="false">TEXT(E734,E734)</f>
        <v/>
      </c>
      <c r="L734" s="283" t="str">
        <f aca="false">IF(ISBLANK(E734),"",IF(AND(ISNA(VLOOKUP(E734,'Country &amp; Service Codes'!E:E,1,FALSE())),ISNA(VLOOKUP(K734,'Country &amp; Service Codes'!E:E,1,FALSE()))),1,0))</f>
        <v/>
      </c>
      <c r="M734" s="283" t="str">
        <f aca="false">IF(ISBLANK(F734),"",IF(ISNA(VLOOKUP(UPPER(F734),'Country &amp; Service Codes'!B:B,1,FALSE())),1,0))</f>
        <v/>
      </c>
      <c r="N734" s="283" t="n">
        <f aca="false">IF(AND(OR(E734&lt;&gt;"",F734&lt;&gt;""),AND(ISBLANK(H734),ISBLANK(I734))),1,0)</f>
        <v>0</v>
      </c>
      <c r="O734" s="283" t="n">
        <f aca="false">IF(AND(OR(H734&lt;&gt;"",I734&lt;&gt;""),OR(ISBLANK(E734),ISBLANK(F734))),1,0)</f>
        <v>0</v>
      </c>
      <c r="P734" s="283"/>
      <c r="Q734" s="283"/>
      <c r="R734" s="283"/>
      <c r="S734" s="283"/>
      <c r="T734" s="283"/>
      <c r="U734" s="283"/>
      <c r="V734" s="284"/>
      <c r="W734" s="284"/>
    </row>
    <row r="735" s="43" customFormat="true" ht="15.75" hidden="false" customHeight="false" outlineLevel="0" collapsed="false">
      <c r="A735" s="280"/>
      <c r="B735" s="70"/>
      <c r="C735" s="70"/>
      <c r="D735" s="317" t="n">
        <v>482</v>
      </c>
      <c r="E735" s="322"/>
      <c r="F735" s="319"/>
      <c r="G735" s="319"/>
      <c r="H735" s="320"/>
      <c r="I735" s="320"/>
      <c r="J735" s="298" t="str">
        <f aca="false">IF(AND(L735=1,M735=1),Messages!$A$2,IF(L735=1,Messages!$A$3,IF(N735=1,Messages!$A$5,IF(O735=1,Messages!$A$6,IF(M735=1,Messages!$A$4,"OK")))))</f>
        <v>OK</v>
      </c>
      <c r="K735" s="283" t="str">
        <f aca="false">TEXT(E735,E735)</f>
        <v/>
      </c>
      <c r="L735" s="283" t="str">
        <f aca="false">IF(ISBLANK(E735),"",IF(AND(ISNA(VLOOKUP(E735,'Country &amp; Service Codes'!E:E,1,FALSE())),ISNA(VLOOKUP(K735,'Country &amp; Service Codes'!E:E,1,FALSE()))),1,0))</f>
        <v/>
      </c>
      <c r="M735" s="283" t="str">
        <f aca="false">IF(ISBLANK(F735),"",IF(ISNA(VLOOKUP(UPPER(F735),'Country &amp; Service Codes'!B:B,1,FALSE())),1,0))</f>
        <v/>
      </c>
      <c r="N735" s="283" t="n">
        <f aca="false">IF(AND(OR(E735&lt;&gt;"",F735&lt;&gt;""),AND(ISBLANK(H735),ISBLANK(I735))),1,0)</f>
        <v>0</v>
      </c>
      <c r="O735" s="283" t="n">
        <f aca="false">IF(AND(OR(H735&lt;&gt;"",I735&lt;&gt;""),OR(ISBLANK(E735),ISBLANK(F735))),1,0)</f>
        <v>0</v>
      </c>
      <c r="P735" s="283"/>
      <c r="Q735" s="283"/>
      <c r="R735" s="283"/>
      <c r="S735" s="283"/>
      <c r="T735" s="283"/>
      <c r="U735" s="283"/>
      <c r="V735" s="284"/>
      <c r="W735" s="284"/>
    </row>
    <row r="736" s="43" customFormat="true" ht="15.75" hidden="false" customHeight="false" outlineLevel="0" collapsed="false">
      <c r="A736" s="280"/>
      <c r="B736" s="70"/>
      <c r="C736" s="70"/>
      <c r="D736" s="317" t="n">
        <v>483</v>
      </c>
      <c r="E736" s="322"/>
      <c r="F736" s="319"/>
      <c r="G736" s="319"/>
      <c r="H736" s="320"/>
      <c r="I736" s="320"/>
      <c r="J736" s="298" t="str">
        <f aca="false">IF(AND(L736=1,M736=1),Messages!$A$2,IF(L736=1,Messages!$A$3,IF(N736=1,Messages!$A$5,IF(O736=1,Messages!$A$6,IF(M736=1,Messages!$A$4,"OK")))))</f>
        <v>OK</v>
      </c>
      <c r="K736" s="283" t="str">
        <f aca="false">TEXT(E736,E736)</f>
        <v/>
      </c>
      <c r="L736" s="283" t="str">
        <f aca="false">IF(ISBLANK(E736),"",IF(AND(ISNA(VLOOKUP(E736,'Country &amp; Service Codes'!E:E,1,FALSE())),ISNA(VLOOKUP(K736,'Country &amp; Service Codes'!E:E,1,FALSE()))),1,0))</f>
        <v/>
      </c>
      <c r="M736" s="283" t="str">
        <f aca="false">IF(ISBLANK(F736),"",IF(ISNA(VLOOKUP(UPPER(F736),'Country &amp; Service Codes'!B:B,1,FALSE())),1,0))</f>
        <v/>
      </c>
      <c r="N736" s="283" t="n">
        <f aca="false">IF(AND(OR(E736&lt;&gt;"",F736&lt;&gt;""),AND(ISBLANK(H736),ISBLANK(I736))),1,0)</f>
        <v>0</v>
      </c>
      <c r="O736" s="283" t="n">
        <f aca="false">IF(AND(OR(H736&lt;&gt;"",I736&lt;&gt;""),OR(ISBLANK(E736),ISBLANK(F736))),1,0)</f>
        <v>0</v>
      </c>
      <c r="P736" s="283"/>
      <c r="Q736" s="283"/>
      <c r="R736" s="283"/>
      <c r="S736" s="283"/>
      <c r="T736" s="283"/>
      <c r="U736" s="283"/>
      <c r="V736" s="284"/>
      <c r="W736" s="284"/>
    </row>
    <row r="737" s="43" customFormat="true" ht="15.75" hidden="false" customHeight="false" outlineLevel="0" collapsed="false">
      <c r="A737" s="280"/>
      <c r="B737" s="70"/>
      <c r="C737" s="70"/>
      <c r="D737" s="317" t="n">
        <v>484</v>
      </c>
      <c r="E737" s="322"/>
      <c r="F737" s="319"/>
      <c r="G737" s="319"/>
      <c r="H737" s="320"/>
      <c r="I737" s="320"/>
      <c r="J737" s="298" t="str">
        <f aca="false">IF(AND(L737=1,M737=1),Messages!$A$2,IF(L737=1,Messages!$A$3,IF(N737=1,Messages!$A$5,IF(O737=1,Messages!$A$6,IF(M737=1,Messages!$A$4,"OK")))))</f>
        <v>OK</v>
      </c>
      <c r="K737" s="283" t="str">
        <f aca="false">TEXT(E737,E737)</f>
        <v/>
      </c>
      <c r="L737" s="283" t="str">
        <f aca="false">IF(ISBLANK(E737),"",IF(AND(ISNA(VLOOKUP(E737,'Country &amp; Service Codes'!E:E,1,FALSE())),ISNA(VLOOKUP(K737,'Country &amp; Service Codes'!E:E,1,FALSE()))),1,0))</f>
        <v/>
      </c>
      <c r="M737" s="283" t="str">
        <f aca="false">IF(ISBLANK(F737),"",IF(ISNA(VLOOKUP(UPPER(F737),'Country &amp; Service Codes'!B:B,1,FALSE())),1,0))</f>
        <v/>
      </c>
      <c r="N737" s="283" t="n">
        <f aca="false">IF(AND(OR(E737&lt;&gt;"",F737&lt;&gt;""),AND(ISBLANK(H737),ISBLANK(I737))),1,0)</f>
        <v>0</v>
      </c>
      <c r="O737" s="283" t="n">
        <f aca="false">IF(AND(OR(H737&lt;&gt;"",I737&lt;&gt;""),OR(ISBLANK(E737),ISBLANK(F737))),1,0)</f>
        <v>0</v>
      </c>
      <c r="P737" s="283"/>
      <c r="Q737" s="283"/>
      <c r="R737" s="283"/>
      <c r="S737" s="283"/>
      <c r="T737" s="283"/>
      <c r="U737" s="283"/>
      <c r="V737" s="284"/>
      <c r="W737" s="284"/>
    </row>
    <row r="738" s="43" customFormat="true" ht="15.75" hidden="false" customHeight="false" outlineLevel="0" collapsed="false">
      <c r="A738" s="280"/>
      <c r="B738" s="70"/>
      <c r="C738" s="70"/>
      <c r="D738" s="317" t="n">
        <v>485</v>
      </c>
      <c r="E738" s="322"/>
      <c r="F738" s="319"/>
      <c r="G738" s="319"/>
      <c r="H738" s="320"/>
      <c r="I738" s="320"/>
      <c r="J738" s="298" t="str">
        <f aca="false">IF(AND(L738=1,M738=1),Messages!$A$2,IF(L738=1,Messages!$A$3,IF(N738=1,Messages!$A$5,IF(O738=1,Messages!$A$6,IF(M738=1,Messages!$A$4,"OK")))))</f>
        <v>OK</v>
      </c>
      <c r="K738" s="283" t="str">
        <f aca="false">TEXT(E738,E738)</f>
        <v/>
      </c>
      <c r="L738" s="283" t="str">
        <f aca="false">IF(ISBLANK(E738),"",IF(AND(ISNA(VLOOKUP(E738,'Country &amp; Service Codes'!E:E,1,FALSE())),ISNA(VLOOKUP(K738,'Country &amp; Service Codes'!E:E,1,FALSE()))),1,0))</f>
        <v/>
      </c>
      <c r="M738" s="283" t="str">
        <f aca="false">IF(ISBLANK(F738),"",IF(ISNA(VLOOKUP(UPPER(F738),'Country &amp; Service Codes'!B:B,1,FALSE())),1,0))</f>
        <v/>
      </c>
      <c r="N738" s="283" t="n">
        <f aca="false">IF(AND(OR(E738&lt;&gt;"",F738&lt;&gt;""),AND(ISBLANK(H738),ISBLANK(I738))),1,0)</f>
        <v>0</v>
      </c>
      <c r="O738" s="283" t="n">
        <f aca="false">IF(AND(OR(H738&lt;&gt;"",I738&lt;&gt;""),OR(ISBLANK(E738),ISBLANK(F738))),1,0)</f>
        <v>0</v>
      </c>
      <c r="P738" s="283"/>
      <c r="Q738" s="283"/>
      <c r="R738" s="283"/>
      <c r="S738" s="283"/>
      <c r="T738" s="283"/>
      <c r="U738" s="283"/>
      <c r="V738" s="284"/>
      <c r="W738" s="284"/>
    </row>
    <row r="739" s="43" customFormat="true" ht="15.75" hidden="false" customHeight="false" outlineLevel="0" collapsed="false">
      <c r="A739" s="280"/>
      <c r="B739" s="70"/>
      <c r="C739" s="70"/>
      <c r="D739" s="317" t="n">
        <v>486</v>
      </c>
      <c r="E739" s="322"/>
      <c r="F739" s="319"/>
      <c r="G739" s="319"/>
      <c r="H739" s="320"/>
      <c r="I739" s="320"/>
      <c r="J739" s="298" t="str">
        <f aca="false">IF(AND(L739=1,M739=1),Messages!$A$2,IF(L739=1,Messages!$A$3,IF(N739=1,Messages!$A$5,IF(O739=1,Messages!$A$6,IF(M739=1,Messages!$A$4,"OK")))))</f>
        <v>OK</v>
      </c>
      <c r="K739" s="283" t="str">
        <f aca="false">TEXT(E739,E739)</f>
        <v/>
      </c>
      <c r="L739" s="283" t="str">
        <f aca="false">IF(ISBLANK(E739),"",IF(AND(ISNA(VLOOKUP(E739,'Country &amp; Service Codes'!E:E,1,FALSE())),ISNA(VLOOKUP(K739,'Country &amp; Service Codes'!E:E,1,FALSE()))),1,0))</f>
        <v/>
      </c>
      <c r="M739" s="283" t="str">
        <f aca="false">IF(ISBLANK(F739),"",IF(ISNA(VLOOKUP(UPPER(F739),'Country &amp; Service Codes'!B:B,1,FALSE())),1,0))</f>
        <v/>
      </c>
      <c r="N739" s="283" t="n">
        <f aca="false">IF(AND(OR(E739&lt;&gt;"",F739&lt;&gt;""),AND(ISBLANK(H739),ISBLANK(I739))),1,0)</f>
        <v>0</v>
      </c>
      <c r="O739" s="283" t="n">
        <f aca="false">IF(AND(OR(H739&lt;&gt;"",I739&lt;&gt;""),OR(ISBLANK(E739),ISBLANK(F739))),1,0)</f>
        <v>0</v>
      </c>
      <c r="P739" s="283"/>
      <c r="Q739" s="283"/>
      <c r="R739" s="283"/>
      <c r="S739" s="283"/>
      <c r="T739" s="283"/>
      <c r="U739" s="283"/>
      <c r="V739" s="284"/>
      <c r="W739" s="284"/>
    </row>
    <row r="740" s="43" customFormat="true" ht="15.75" hidden="false" customHeight="false" outlineLevel="0" collapsed="false">
      <c r="A740" s="280"/>
      <c r="B740" s="70"/>
      <c r="C740" s="70"/>
      <c r="D740" s="317" t="n">
        <v>487</v>
      </c>
      <c r="E740" s="322"/>
      <c r="F740" s="319"/>
      <c r="G740" s="319"/>
      <c r="H740" s="320"/>
      <c r="I740" s="320"/>
      <c r="J740" s="298" t="str">
        <f aca="false">IF(AND(L740=1,M740=1),Messages!$A$2,IF(L740=1,Messages!$A$3,IF(N740=1,Messages!$A$5,IF(O740=1,Messages!$A$6,IF(M740=1,Messages!$A$4,"OK")))))</f>
        <v>OK</v>
      </c>
      <c r="K740" s="283" t="str">
        <f aca="false">TEXT(E740,E740)</f>
        <v/>
      </c>
      <c r="L740" s="283" t="str">
        <f aca="false">IF(ISBLANK(E740),"",IF(AND(ISNA(VLOOKUP(E740,'Country &amp; Service Codes'!E:E,1,FALSE())),ISNA(VLOOKUP(K740,'Country &amp; Service Codes'!E:E,1,FALSE()))),1,0))</f>
        <v/>
      </c>
      <c r="M740" s="283" t="str">
        <f aca="false">IF(ISBLANK(F740),"",IF(ISNA(VLOOKUP(UPPER(F740),'Country &amp; Service Codes'!B:B,1,FALSE())),1,0))</f>
        <v/>
      </c>
      <c r="N740" s="283" t="n">
        <f aca="false">IF(AND(OR(E740&lt;&gt;"",F740&lt;&gt;""),AND(ISBLANK(H740),ISBLANK(I740))),1,0)</f>
        <v>0</v>
      </c>
      <c r="O740" s="283" t="n">
        <f aca="false">IF(AND(OR(H740&lt;&gt;"",I740&lt;&gt;""),OR(ISBLANK(E740),ISBLANK(F740))),1,0)</f>
        <v>0</v>
      </c>
      <c r="P740" s="283"/>
      <c r="Q740" s="283"/>
      <c r="R740" s="283"/>
      <c r="S740" s="283"/>
      <c r="T740" s="283"/>
      <c r="U740" s="283"/>
      <c r="V740" s="284"/>
      <c r="W740" s="284"/>
    </row>
    <row r="741" s="43" customFormat="true" ht="15.75" hidden="false" customHeight="false" outlineLevel="0" collapsed="false">
      <c r="A741" s="280"/>
      <c r="B741" s="70"/>
      <c r="C741" s="70"/>
      <c r="D741" s="317" t="n">
        <v>488</v>
      </c>
      <c r="E741" s="322"/>
      <c r="F741" s="319"/>
      <c r="G741" s="319"/>
      <c r="H741" s="320"/>
      <c r="I741" s="320"/>
      <c r="J741" s="298" t="str">
        <f aca="false">IF(AND(L741=1,M741=1),Messages!$A$2,IF(L741=1,Messages!$A$3,IF(N741=1,Messages!$A$5,IF(O741=1,Messages!$A$6,IF(M741=1,Messages!$A$4,"OK")))))</f>
        <v>OK</v>
      </c>
      <c r="K741" s="283" t="str">
        <f aca="false">TEXT(E741,E741)</f>
        <v/>
      </c>
      <c r="L741" s="283" t="str">
        <f aca="false">IF(ISBLANK(E741),"",IF(AND(ISNA(VLOOKUP(E741,'Country &amp; Service Codes'!E:E,1,FALSE())),ISNA(VLOOKUP(K741,'Country &amp; Service Codes'!E:E,1,FALSE()))),1,0))</f>
        <v/>
      </c>
      <c r="M741" s="283" t="str">
        <f aca="false">IF(ISBLANK(F741),"",IF(ISNA(VLOOKUP(UPPER(F741),'Country &amp; Service Codes'!B:B,1,FALSE())),1,0))</f>
        <v/>
      </c>
      <c r="N741" s="283" t="n">
        <f aca="false">IF(AND(OR(E741&lt;&gt;"",F741&lt;&gt;""),AND(ISBLANK(H741),ISBLANK(I741))),1,0)</f>
        <v>0</v>
      </c>
      <c r="O741" s="283" t="n">
        <f aca="false">IF(AND(OR(H741&lt;&gt;"",I741&lt;&gt;""),OR(ISBLANK(E741),ISBLANK(F741))),1,0)</f>
        <v>0</v>
      </c>
      <c r="P741" s="283"/>
      <c r="Q741" s="283"/>
      <c r="R741" s="283"/>
      <c r="S741" s="283"/>
      <c r="T741" s="283"/>
      <c r="U741" s="283"/>
      <c r="V741" s="284"/>
      <c r="W741" s="284"/>
    </row>
    <row r="742" s="43" customFormat="true" ht="15.75" hidden="false" customHeight="false" outlineLevel="0" collapsed="false">
      <c r="A742" s="280"/>
      <c r="B742" s="70"/>
      <c r="C742" s="70"/>
      <c r="D742" s="317" t="n">
        <v>489</v>
      </c>
      <c r="E742" s="322"/>
      <c r="F742" s="319"/>
      <c r="G742" s="319"/>
      <c r="H742" s="320"/>
      <c r="I742" s="320"/>
      <c r="J742" s="298" t="str">
        <f aca="false">IF(AND(L742=1,M742=1),Messages!$A$2,IF(L742=1,Messages!$A$3,IF(N742=1,Messages!$A$5,IF(O742=1,Messages!$A$6,IF(M742=1,Messages!$A$4,"OK")))))</f>
        <v>OK</v>
      </c>
      <c r="K742" s="283" t="str">
        <f aca="false">TEXT(E742,E742)</f>
        <v/>
      </c>
      <c r="L742" s="283" t="str">
        <f aca="false">IF(ISBLANK(E742),"",IF(AND(ISNA(VLOOKUP(E742,'Country &amp; Service Codes'!E:E,1,FALSE())),ISNA(VLOOKUP(K742,'Country &amp; Service Codes'!E:E,1,FALSE()))),1,0))</f>
        <v/>
      </c>
      <c r="M742" s="283" t="str">
        <f aca="false">IF(ISBLANK(F742),"",IF(ISNA(VLOOKUP(UPPER(F742),'Country &amp; Service Codes'!B:B,1,FALSE())),1,0))</f>
        <v/>
      </c>
      <c r="N742" s="283" t="n">
        <f aca="false">IF(AND(OR(E742&lt;&gt;"",F742&lt;&gt;""),AND(ISBLANK(H742),ISBLANK(I742))),1,0)</f>
        <v>0</v>
      </c>
      <c r="O742" s="283" t="n">
        <f aca="false">IF(AND(OR(H742&lt;&gt;"",I742&lt;&gt;""),OR(ISBLANK(E742),ISBLANK(F742))),1,0)</f>
        <v>0</v>
      </c>
      <c r="P742" s="283"/>
      <c r="Q742" s="283"/>
      <c r="R742" s="283"/>
      <c r="S742" s="283"/>
      <c r="T742" s="283"/>
      <c r="U742" s="283"/>
      <c r="V742" s="284"/>
      <c r="W742" s="284"/>
    </row>
    <row r="743" s="43" customFormat="true" ht="15.75" hidden="false" customHeight="false" outlineLevel="0" collapsed="false">
      <c r="A743" s="280"/>
      <c r="B743" s="70"/>
      <c r="C743" s="70"/>
      <c r="D743" s="317" t="n">
        <v>490</v>
      </c>
      <c r="E743" s="322"/>
      <c r="F743" s="319"/>
      <c r="G743" s="319"/>
      <c r="H743" s="320"/>
      <c r="I743" s="320"/>
      <c r="J743" s="298" t="str">
        <f aca="false">IF(AND(L743=1,M743=1),Messages!$A$2,IF(L743=1,Messages!$A$3,IF(N743=1,Messages!$A$5,IF(O743=1,Messages!$A$6,IF(M743=1,Messages!$A$4,"OK")))))</f>
        <v>OK</v>
      </c>
      <c r="K743" s="283" t="str">
        <f aca="false">TEXT(E743,E743)</f>
        <v/>
      </c>
      <c r="L743" s="283" t="str">
        <f aca="false">IF(ISBLANK(E743),"",IF(AND(ISNA(VLOOKUP(E743,'Country &amp; Service Codes'!E:E,1,FALSE())),ISNA(VLOOKUP(K743,'Country &amp; Service Codes'!E:E,1,FALSE()))),1,0))</f>
        <v/>
      </c>
      <c r="M743" s="283" t="str">
        <f aca="false">IF(ISBLANK(F743),"",IF(ISNA(VLOOKUP(UPPER(F743),'Country &amp; Service Codes'!B:B,1,FALSE())),1,0))</f>
        <v/>
      </c>
      <c r="N743" s="283" t="n">
        <f aca="false">IF(AND(OR(E743&lt;&gt;"",F743&lt;&gt;""),AND(ISBLANK(H743),ISBLANK(I743))),1,0)</f>
        <v>0</v>
      </c>
      <c r="O743" s="283" t="n">
        <f aca="false">IF(AND(OR(H743&lt;&gt;"",I743&lt;&gt;""),OR(ISBLANK(E743),ISBLANK(F743))),1,0)</f>
        <v>0</v>
      </c>
      <c r="P743" s="283"/>
      <c r="Q743" s="283"/>
      <c r="R743" s="283"/>
      <c r="S743" s="283"/>
      <c r="T743" s="283"/>
      <c r="U743" s="283"/>
      <c r="V743" s="284"/>
      <c r="W743" s="284"/>
    </row>
    <row r="744" s="43" customFormat="true" ht="15.75" hidden="false" customHeight="false" outlineLevel="0" collapsed="false">
      <c r="A744" s="280"/>
      <c r="B744" s="70"/>
      <c r="C744" s="70"/>
      <c r="D744" s="317" t="n">
        <v>491</v>
      </c>
      <c r="E744" s="322"/>
      <c r="F744" s="319"/>
      <c r="G744" s="319"/>
      <c r="H744" s="320"/>
      <c r="I744" s="320"/>
      <c r="J744" s="298" t="str">
        <f aca="false">IF(AND(L744=1,M744=1),Messages!$A$2,IF(L744=1,Messages!$A$3,IF(N744=1,Messages!$A$5,IF(O744=1,Messages!$A$6,IF(M744=1,Messages!$A$4,"OK")))))</f>
        <v>OK</v>
      </c>
      <c r="K744" s="283" t="str">
        <f aca="false">TEXT(E744,E744)</f>
        <v/>
      </c>
      <c r="L744" s="283" t="str">
        <f aca="false">IF(ISBLANK(E744),"",IF(AND(ISNA(VLOOKUP(E744,'Country &amp; Service Codes'!E:E,1,FALSE())),ISNA(VLOOKUP(K744,'Country &amp; Service Codes'!E:E,1,FALSE()))),1,0))</f>
        <v/>
      </c>
      <c r="M744" s="283" t="str">
        <f aca="false">IF(ISBLANK(F744),"",IF(ISNA(VLOOKUP(UPPER(F744),'Country &amp; Service Codes'!B:B,1,FALSE())),1,0))</f>
        <v/>
      </c>
      <c r="N744" s="283" t="n">
        <f aca="false">IF(AND(OR(E744&lt;&gt;"",F744&lt;&gt;""),AND(ISBLANK(H744),ISBLANK(I744))),1,0)</f>
        <v>0</v>
      </c>
      <c r="O744" s="283" t="n">
        <f aca="false">IF(AND(OR(H744&lt;&gt;"",I744&lt;&gt;""),OR(ISBLANK(E744),ISBLANK(F744))),1,0)</f>
        <v>0</v>
      </c>
      <c r="P744" s="283"/>
      <c r="Q744" s="283"/>
      <c r="R744" s="283"/>
      <c r="S744" s="283"/>
      <c r="T744" s="283"/>
      <c r="U744" s="283"/>
      <c r="V744" s="284"/>
      <c r="W744" s="284"/>
    </row>
    <row r="745" s="43" customFormat="true" ht="15.75" hidden="false" customHeight="false" outlineLevel="0" collapsed="false">
      <c r="A745" s="280"/>
      <c r="B745" s="70"/>
      <c r="C745" s="70"/>
      <c r="D745" s="317" t="n">
        <v>492</v>
      </c>
      <c r="E745" s="322"/>
      <c r="F745" s="319"/>
      <c r="G745" s="319"/>
      <c r="H745" s="320"/>
      <c r="I745" s="320"/>
      <c r="J745" s="298" t="str">
        <f aca="false">IF(AND(L745=1,M745=1),Messages!$A$2,IF(L745=1,Messages!$A$3,IF(N745=1,Messages!$A$5,IF(O745=1,Messages!$A$6,IF(M745=1,Messages!$A$4,"OK")))))</f>
        <v>OK</v>
      </c>
      <c r="K745" s="283" t="str">
        <f aca="false">TEXT(E745,E745)</f>
        <v/>
      </c>
      <c r="L745" s="283" t="str">
        <f aca="false">IF(ISBLANK(E745),"",IF(AND(ISNA(VLOOKUP(E745,'Country &amp; Service Codes'!E:E,1,FALSE())),ISNA(VLOOKUP(K745,'Country &amp; Service Codes'!E:E,1,FALSE()))),1,0))</f>
        <v/>
      </c>
      <c r="M745" s="283" t="str">
        <f aca="false">IF(ISBLANK(F745),"",IF(ISNA(VLOOKUP(UPPER(F745),'Country &amp; Service Codes'!B:B,1,FALSE())),1,0))</f>
        <v/>
      </c>
      <c r="N745" s="283" t="n">
        <f aca="false">IF(AND(OR(E745&lt;&gt;"",F745&lt;&gt;""),AND(ISBLANK(H745),ISBLANK(I745))),1,0)</f>
        <v>0</v>
      </c>
      <c r="O745" s="283" t="n">
        <f aca="false">IF(AND(OR(H745&lt;&gt;"",I745&lt;&gt;""),OR(ISBLANK(E745),ISBLANK(F745))),1,0)</f>
        <v>0</v>
      </c>
      <c r="P745" s="283"/>
      <c r="Q745" s="283"/>
      <c r="R745" s="283"/>
      <c r="S745" s="283"/>
      <c r="T745" s="283"/>
      <c r="U745" s="283"/>
      <c r="V745" s="284"/>
      <c r="W745" s="284"/>
    </row>
    <row r="746" s="43" customFormat="true" ht="15.75" hidden="false" customHeight="false" outlineLevel="0" collapsed="false">
      <c r="A746" s="280"/>
      <c r="B746" s="70"/>
      <c r="C746" s="70"/>
      <c r="D746" s="317" t="n">
        <v>493</v>
      </c>
      <c r="E746" s="322"/>
      <c r="F746" s="319"/>
      <c r="G746" s="319"/>
      <c r="H746" s="320"/>
      <c r="I746" s="320"/>
      <c r="J746" s="298" t="str">
        <f aca="false">IF(AND(L746=1,M746=1),Messages!$A$2,IF(L746=1,Messages!$A$3,IF(N746=1,Messages!$A$5,IF(O746=1,Messages!$A$6,IF(M746=1,Messages!$A$4,"OK")))))</f>
        <v>OK</v>
      </c>
      <c r="K746" s="283" t="str">
        <f aca="false">TEXT(E746,E746)</f>
        <v/>
      </c>
      <c r="L746" s="283" t="str">
        <f aca="false">IF(ISBLANK(E746),"",IF(AND(ISNA(VLOOKUP(E746,'Country &amp; Service Codes'!E:E,1,FALSE())),ISNA(VLOOKUP(K746,'Country &amp; Service Codes'!E:E,1,FALSE()))),1,0))</f>
        <v/>
      </c>
      <c r="M746" s="283" t="str">
        <f aca="false">IF(ISBLANK(F746),"",IF(ISNA(VLOOKUP(UPPER(F746),'Country &amp; Service Codes'!B:B,1,FALSE())),1,0))</f>
        <v/>
      </c>
      <c r="N746" s="283" t="n">
        <f aca="false">IF(AND(OR(E746&lt;&gt;"",F746&lt;&gt;""),AND(ISBLANK(H746),ISBLANK(I746))),1,0)</f>
        <v>0</v>
      </c>
      <c r="O746" s="283" t="n">
        <f aca="false">IF(AND(OR(H746&lt;&gt;"",I746&lt;&gt;""),OR(ISBLANK(E746),ISBLANK(F746))),1,0)</f>
        <v>0</v>
      </c>
      <c r="P746" s="283"/>
      <c r="Q746" s="283"/>
      <c r="R746" s="283"/>
      <c r="S746" s="283"/>
      <c r="T746" s="283"/>
      <c r="U746" s="283"/>
      <c r="V746" s="284"/>
      <c r="W746" s="284"/>
    </row>
    <row r="747" s="43" customFormat="true" ht="15.75" hidden="false" customHeight="false" outlineLevel="0" collapsed="false">
      <c r="A747" s="280"/>
      <c r="B747" s="70"/>
      <c r="C747" s="70"/>
      <c r="D747" s="317" t="n">
        <v>494</v>
      </c>
      <c r="E747" s="322"/>
      <c r="F747" s="319"/>
      <c r="G747" s="319"/>
      <c r="H747" s="320"/>
      <c r="I747" s="320"/>
      <c r="J747" s="298" t="str">
        <f aca="false">IF(AND(L747=1,M747=1),Messages!$A$2,IF(L747=1,Messages!$A$3,IF(N747=1,Messages!$A$5,IF(O747=1,Messages!$A$6,IF(M747=1,Messages!$A$4,"OK")))))</f>
        <v>OK</v>
      </c>
      <c r="K747" s="283" t="str">
        <f aca="false">TEXT(E747,E747)</f>
        <v/>
      </c>
      <c r="L747" s="283" t="str">
        <f aca="false">IF(ISBLANK(E747),"",IF(AND(ISNA(VLOOKUP(E747,'Country &amp; Service Codes'!E:E,1,FALSE())),ISNA(VLOOKUP(K747,'Country &amp; Service Codes'!E:E,1,FALSE()))),1,0))</f>
        <v/>
      </c>
      <c r="M747" s="283" t="str">
        <f aca="false">IF(ISBLANK(F747),"",IF(ISNA(VLOOKUP(UPPER(F747),'Country &amp; Service Codes'!B:B,1,FALSE())),1,0))</f>
        <v/>
      </c>
      <c r="N747" s="283" t="n">
        <f aca="false">IF(AND(OR(E747&lt;&gt;"",F747&lt;&gt;""),AND(ISBLANK(H747),ISBLANK(I747))),1,0)</f>
        <v>0</v>
      </c>
      <c r="O747" s="283" t="n">
        <f aca="false">IF(AND(OR(H747&lt;&gt;"",I747&lt;&gt;""),OR(ISBLANK(E747),ISBLANK(F747))),1,0)</f>
        <v>0</v>
      </c>
      <c r="P747" s="283"/>
      <c r="Q747" s="283"/>
      <c r="R747" s="283"/>
      <c r="S747" s="283"/>
      <c r="T747" s="283"/>
      <c r="U747" s="283"/>
      <c r="V747" s="284"/>
      <c r="W747" s="284"/>
    </row>
    <row r="748" s="43" customFormat="true" ht="15.75" hidden="false" customHeight="false" outlineLevel="0" collapsed="false">
      <c r="A748" s="280"/>
      <c r="B748" s="70"/>
      <c r="C748" s="70"/>
      <c r="D748" s="317" t="n">
        <v>495</v>
      </c>
      <c r="E748" s="322"/>
      <c r="F748" s="319"/>
      <c r="G748" s="319"/>
      <c r="H748" s="320"/>
      <c r="I748" s="320"/>
      <c r="J748" s="298" t="str">
        <f aca="false">IF(AND(L748=1,M748=1),Messages!$A$2,IF(L748=1,Messages!$A$3,IF(N748=1,Messages!$A$5,IF(O748=1,Messages!$A$6,IF(M748=1,Messages!$A$4,"OK")))))</f>
        <v>OK</v>
      </c>
      <c r="K748" s="283" t="str">
        <f aca="false">TEXT(E748,E748)</f>
        <v/>
      </c>
      <c r="L748" s="283" t="str">
        <f aca="false">IF(ISBLANK(E748),"",IF(AND(ISNA(VLOOKUP(E748,'Country &amp; Service Codes'!E:E,1,FALSE())),ISNA(VLOOKUP(K748,'Country &amp; Service Codes'!E:E,1,FALSE()))),1,0))</f>
        <v/>
      </c>
      <c r="M748" s="283" t="str">
        <f aca="false">IF(ISBLANK(F748),"",IF(ISNA(VLOOKUP(UPPER(F748),'Country &amp; Service Codes'!B:B,1,FALSE())),1,0))</f>
        <v/>
      </c>
      <c r="N748" s="283" t="n">
        <f aca="false">IF(AND(OR(E748&lt;&gt;"",F748&lt;&gt;""),AND(ISBLANK(H748),ISBLANK(I748))),1,0)</f>
        <v>0</v>
      </c>
      <c r="O748" s="283" t="n">
        <f aca="false">IF(AND(OR(H748&lt;&gt;"",I748&lt;&gt;""),OR(ISBLANK(E748),ISBLANK(F748))),1,0)</f>
        <v>0</v>
      </c>
      <c r="P748" s="283"/>
      <c r="Q748" s="283"/>
      <c r="R748" s="283"/>
      <c r="S748" s="283"/>
      <c r="T748" s="283"/>
      <c r="U748" s="283"/>
      <c r="V748" s="284"/>
      <c r="W748" s="284"/>
    </row>
    <row r="749" s="43" customFormat="true" ht="15.75" hidden="false" customHeight="false" outlineLevel="0" collapsed="false">
      <c r="A749" s="280"/>
      <c r="B749" s="70"/>
      <c r="C749" s="70"/>
      <c r="D749" s="317" t="n">
        <v>496</v>
      </c>
      <c r="E749" s="322"/>
      <c r="F749" s="319"/>
      <c r="G749" s="319"/>
      <c r="H749" s="320"/>
      <c r="I749" s="320"/>
      <c r="J749" s="298" t="str">
        <f aca="false">IF(AND(L749=1,M749=1),Messages!$A$2,IF(L749=1,Messages!$A$3,IF(N749=1,Messages!$A$5,IF(O749=1,Messages!$A$6,IF(M749=1,Messages!$A$4,"OK")))))</f>
        <v>OK</v>
      </c>
      <c r="K749" s="283" t="str">
        <f aca="false">TEXT(E749,E749)</f>
        <v/>
      </c>
      <c r="L749" s="283" t="str">
        <f aca="false">IF(ISBLANK(E749),"",IF(AND(ISNA(VLOOKUP(E749,'Country &amp; Service Codes'!E:E,1,FALSE())),ISNA(VLOOKUP(K749,'Country &amp; Service Codes'!E:E,1,FALSE()))),1,0))</f>
        <v/>
      </c>
      <c r="M749" s="283" t="str">
        <f aca="false">IF(ISBLANK(F749),"",IF(ISNA(VLOOKUP(UPPER(F749),'Country &amp; Service Codes'!B:B,1,FALSE())),1,0))</f>
        <v/>
      </c>
      <c r="N749" s="283" t="n">
        <f aca="false">IF(AND(OR(E749&lt;&gt;"",F749&lt;&gt;""),AND(ISBLANK(H749),ISBLANK(I749))),1,0)</f>
        <v>0</v>
      </c>
      <c r="O749" s="283" t="n">
        <f aca="false">IF(AND(OR(H749&lt;&gt;"",I749&lt;&gt;""),OR(ISBLANK(E749),ISBLANK(F749))),1,0)</f>
        <v>0</v>
      </c>
      <c r="P749" s="283"/>
      <c r="Q749" s="283"/>
      <c r="R749" s="283"/>
      <c r="S749" s="283"/>
      <c r="T749" s="283"/>
      <c r="U749" s="283"/>
      <c r="V749" s="284"/>
      <c r="W749" s="284"/>
    </row>
    <row r="750" s="43" customFormat="true" ht="15.75" hidden="false" customHeight="false" outlineLevel="0" collapsed="false">
      <c r="A750" s="280"/>
      <c r="B750" s="70"/>
      <c r="C750" s="70"/>
      <c r="D750" s="317" t="n">
        <v>497</v>
      </c>
      <c r="E750" s="322"/>
      <c r="F750" s="319"/>
      <c r="G750" s="319"/>
      <c r="H750" s="320"/>
      <c r="I750" s="320"/>
      <c r="J750" s="298" t="str">
        <f aca="false">IF(AND(L750=1,M750=1),Messages!$A$2,IF(L750=1,Messages!$A$3,IF(N750=1,Messages!$A$5,IF(O750=1,Messages!$A$6,IF(M750=1,Messages!$A$4,"OK")))))</f>
        <v>OK</v>
      </c>
      <c r="K750" s="283" t="str">
        <f aca="false">TEXT(E750,E750)</f>
        <v/>
      </c>
      <c r="L750" s="283" t="str">
        <f aca="false">IF(ISBLANK(E750),"",IF(AND(ISNA(VLOOKUP(E750,'Country &amp; Service Codes'!E:E,1,FALSE())),ISNA(VLOOKUP(K750,'Country &amp; Service Codes'!E:E,1,FALSE()))),1,0))</f>
        <v/>
      </c>
      <c r="M750" s="283" t="str">
        <f aca="false">IF(ISBLANK(F750),"",IF(ISNA(VLOOKUP(UPPER(F750),'Country &amp; Service Codes'!B:B,1,FALSE())),1,0))</f>
        <v/>
      </c>
      <c r="N750" s="283" t="n">
        <f aca="false">IF(AND(OR(E750&lt;&gt;"",F750&lt;&gt;""),AND(ISBLANK(H750),ISBLANK(I750))),1,0)</f>
        <v>0</v>
      </c>
      <c r="O750" s="283" t="n">
        <f aca="false">IF(AND(OR(H750&lt;&gt;"",I750&lt;&gt;""),OR(ISBLANK(E750),ISBLANK(F750))),1,0)</f>
        <v>0</v>
      </c>
      <c r="P750" s="283"/>
      <c r="Q750" s="283"/>
      <c r="R750" s="283"/>
      <c r="S750" s="283"/>
      <c r="T750" s="283"/>
      <c r="U750" s="283"/>
      <c r="V750" s="284"/>
      <c r="W750" s="284"/>
    </row>
    <row r="751" s="43" customFormat="true" ht="15.75" hidden="false" customHeight="false" outlineLevel="0" collapsed="false">
      <c r="A751" s="280"/>
      <c r="B751" s="70"/>
      <c r="C751" s="70"/>
      <c r="D751" s="317" t="n">
        <v>498</v>
      </c>
      <c r="E751" s="322"/>
      <c r="F751" s="319"/>
      <c r="G751" s="319"/>
      <c r="H751" s="320"/>
      <c r="I751" s="320"/>
      <c r="J751" s="298" t="str">
        <f aca="false">IF(AND(L751=1,M751=1),Messages!$A$2,IF(L751=1,Messages!$A$3,IF(N751=1,Messages!$A$5,IF(O751=1,Messages!$A$6,IF(M751=1,Messages!$A$4,"OK")))))</f>
        <v>OK</v>
      </c>
      <c r="K751" s="283" t="str">
        <f aca="false">TEXT(E751,E751)</f>
        <v/>
      </c>
      <c r="L751" s="283" t="str">
        <f aca="false">IF(ISBLANK(E751),"",IF(AND(ISNA(VLOOKUP(E751,'Country &amp; Service Codes'!E:E,1,FALSE())),ISNA(VLOOKUP(K751,'Country &amp; Service Codes'!E:E,1,FALSE()))),1,0))</f>
        <v/>
      </c>
      <c r="M751" s="283" t="str">
        <f aca="false">IF(ISBLANK(F751),"",IF(ISNA(VLOOKUP(UPPER(F751),'Country &amp; Service Codes'!B:B,1,FALSE())),1,0))</f>
        <v/>
      </c>
      <c r="N751" s="283" t="n">
        <f aca="false">IF(AND(OR(E751&lt;&gt;"",F751&lt;&gt;""),AND(ISBLANK(H751),ISBLANK(I751))),1,0)</f>
        <v>0</v>
      </c>
      <c r="O751" s="283" t="n">
        <f aca="false">IF(AND(OR(H751&lt;&gt;"",I751&lt;&gt;""),OR(ISBLANK(E751),ISBLANK(F751))),1,0)</f>
        <v>0</v>
      </c>
      <c r="P751" s="283"/>
      <c r="Q751" s="283"/>
      <c r="R751" s="283"/>
      <c r="S751" s="283"/>
      <c r="T751" s="283"/>
      <c r="U751" s="283"/>
      <c r="V751" s="284"/>
      <c r="W751" s="284"/>
    </row>
    <row r="752" s="43" customFormat="true" ht="15.75" hidden="false" customHeight="false" outlineLevel="0" collapsed="false">
      <c r="A752" s="280"/>
      <c r="B752" s="70"/>
      <c r="C752" s="70"/>
      <c r="D752" s="317" t="n">
        <v>499</v>
      </c>
      <c r="E752" s="322"/>
      <c r="F752" s="319"/>
      <c r="G752" s="319"/>
      <c r="H752" s="320"/>
      <c r="I752" s="320"/>
      <c r="J752" s="298" t="str">
        <f aca="false">IF(AND(L752=1,M752=1),Messages!$A$2,IF(L752=1,Messages!$A$3,IF(N752=1,Messages!$A$5,IF(O752=1,Messages!$A$6,IF(M752=1,Messages!$A$4,"OK")))))</f>
        <v>OK</v>
      </c>
      <c r="K752" s="283" t="str">
        <f aca="false">TEXT(E752,E752)</f>
        <v/>
      </c>
      <c r="L752" s="283" t="str">
        <f aca="false">IF(ISBLANK(E752),"",IF(AND(ISNA(VLOOKUP(E752,'Country &amp; Service Codes'!E:E,1,FALSE())),ISNA(VLOOKUP(K752,'Country &amp; Service Codes'!E:E,1,FALSE()))),1,0))</f>
        <v/>
      </c>
      <c r="M752" s="283" t="str">
        <f aca="false">IF(ISBLANK(F752),"",IF(ISNA(VLOOKUP(UPPER(F752),'Country &amp; Service Codes'!B:B,1,FALSE())),1,0))</f>
        <v/>
      </c>
      <c r="N752" s="283" t="n">
        <f aca="false">IF(AND(OR(E752&lt;&gt;"",F752&lt;&gt;""),AND(ISBLANK(H752),ISBLANK(I752))),1,0)</f>
        <v>0</v>
      </c>
      <c r="O752" s="283" t="n">
        <f aca="false">IF(AND(OR(H752&lt;&gt;"",I752&lt;&gt;""),OR(ISBLANK(E752),ISBLANK(F752))),1,0)</f>
        <v>0</v>
      </c>
      <c r="P752" s="283"/>
      <c r="Q752" s="283"/>
      <c r="R752" s="283"/>
      <c r="S752" s="283"/>
      <c r="T752" s="283"/>
      <c r="U752" s="283"/>
      <c r="V752" s="284"/>
      <c r="W752" s="284"/>
    </row>
    <row r="753" s="43" customFormat="true" ht="15.75" hidden="false" customHeight="false" outlineLevel="0" collapsed="false">
      <c r="A753" s="280"/>
      <c r="B753" s="70"/>
      <c r="C753" s="70"/>
      <c r="D753" s="317" t="n">
        <v>500</v>
      </c>
      <c r="E753" s="322"/>
      <c r="F753" s="319"/>
      <c r="G753" s="319"/>
      <c r="H753" s="320"/>
      <c r="I753" s="320"/>
      <c r="J753" s="298" t="str">
        <f aca="false">IF(AND(L753=1,M753=1),Messages!$A$2,IF(L753=1,Messages!$A$3,IF(N753=1,Messages!$A$5,IF(O753=1,Messages!$A$6,IF(M753=1,Messages!$A$4,"OK")))))</f>
        <v>OK</v>
      </c>
      <c r="K753" s="283" t="str">
        <f aca="false">TEXT(E753,E753)</f>
        <v/>
      </c>
      <c r="L753" s="283" t="str">
        <f aca="false">IF(ISBLANK(E753),"",IF(AND(ISNA(VLOOKUP(E753,'Country &amp; Service Codes'!E:E,1,FALSE())),ISNA(VLOOKUP(K753,'Country &amp; Service Codes'!E:E,1,FALSE()))),1,0))</f>
        <v/>
      </c>
      <c r="M753" s="283" t="str">
        <f aca="false">IF(ISBLANK(F753),"",IF(ISNA(VLOOKUP(UPPER(F753),'Country &amp; Service Codes'!B:B,1,FALSE())),1,0))</f>
        <v/>
      </c>
      <c r="N753" s="283" t="n">
        <f aca="false">IF(AND(OR(E753&lt;&gt;"",F753&lt;&gt;""),AND(ISBLANK(H753),ISBLANK(I753))),1,0)</f>
        <v>0</v>
      </c>
      <c r="O753" s="283" t="n">
        <f aca="false">IF(AND(OR(H753&lt;&gt;"",I753&lt;&gt;""),OR(ISBLANK(E753),ISBLANK(F753))),1,0)</f>
        <v>0</v>
      </c>
      <c r="P753" s="283"/>
      <c r="Q753" s="283"/>
      <c r="R753" s="283"/>
      <c r="S753" s="283"/>
      <c r="T753" s="283"/>
      <c r="U753" s="283"/>
      <c r="V753" s="284"/>
      <c r="W753" s="284"/>
    </row>
    <row r="754" s="43" customFormat="true" ht="15.75" hidden="false" customHeight="false" outlineLevel="0" collapsed="false">
      <c r="A754" s="280"/>
      <c r="B754" s="70"/>
      <c r="C754" s="70"/>
      <c r="D754" s="317" t="n">
        <v>501</v>
      </c>
      <c r="E754" s="322"/>
      <c r="F754" s="319"/>
      <c r="G754" s="319"/>
      <c r="H754" s="320"/>
      <c r="I754" s="320"/>
      <c r="J754" s="298" t="str">
        <f aca="false">IF(AND(L754=1,M754=1),Messages!$A$2,IF(L754=1,Messages!$A$3,IF(N754=1,Messages!$A$5,IF(O754=1,Messages!$A$6,IF(M754=1,Messages!$A$4,"OK")))))</f>
        <v>OK</v>
      </c>
      <c r="K754" s="283" t="str">
        <f aca="false">TEXT(E754,E754)</f>
        <v/>
      </c>
      <c r="L754" s="283" t="str">
        <f aca="false">IF(ISBLANK(E754),"",IF(AND(ISNA(VLOOKUP(E754,'Country &amp; Service Codes'!E:E,1,FALSE())),ISNA(VLOOKUP(K754,'Country &amp; Service Codes'!E:E,1,FALSE()))),1,0))</f>
        <v/>
      </c>
      <c r="M754" s="283" t="str">
        <f aca="false">IF(ISBLANK(F754),"",IF(ISNA(VLOOKUP(UPPER(F754),'Country &amp; Service Codes'!B:B,1,FALSE())),1,0))</f>
        <v/>
      </c>
      <c r="N754" s="283" t="n">
        <f aca="false">IF(AND(OR(E754&lt;&gt;"",F754&lt;&gt;""),AND(ISBLANK(H754),ISBLANK(I754))),1,0)</f>
        <v>0</v>
      </c>
      <c r="O754" s="283" t="n">
        <f aca="false">IF(AND(OR(H754&lt;&gt;"",I754&lt;&gt;""),OR(ISBLANK(E754),ISBLANK(F754))),1,0)</f>
        <v>0</v>
      </c>
      <c r="P754" s="283"/>
      <c r="Q754" s="283"/>
      <c r="R754" s="283"/>
      <c r="S754" s="283"/>
      <c r="T754" s="283"/>
      <c r="U754" s="283"/>
      <c r="V754" s="284"/>
      <c r="W754" s="284"/>
    </row>
    <row r="755" s="43" customFormat="true" ht="15.75" hidden="false" customHeight="false" outlineLevel="0" collapsed="false">
      <c r="A755" s="280"/>
      <c r="B755" s="70"/>
      <c r="C755" s="70"/>
      <c r="D755" s="317" t="n">
        <v>502</v>
      </c>
      <c r="E755" s="322"/>
      <c r="F755" s="319"/>
      <c r="G755" s="319"/>
      <c r="H755" s="320"/>
      <c r="I755" s="320"/>
      <c r="J755" s="298" t="str">
        <f aca="false">IF(AND(L755=1,M755=1),Messages!$A$2,IF(L755=1,Messages!$A$3,IF(N755=1,Messages!$A$5,IF(O755=1,Messages!$A$6,IF(M755=1,Messages!$A$4,"OK")))))</f>
        <v>OK</v>
      </c>
      <c r="K755" s="283" t="str">
        <f aca="false">TEXT(E755,E755)</f>
        <v/>
      </c>
      <c r="L755" s="283" t="str">
        <f aca="false">IF(ISBLANK(E755),"",IF(AND(ISNA(VLOOKUP(E755,'Country &amp; Service Codes'!E:E,1,FALSE())),ISNA(VLOOKUP(K755,'Country &amp; Service Codes'!E:E,1,FALSE()))),1,0))</f>
        <v/>
      </c>
      <c r="M755" s="283" t="str">
        <f aca="false">IF(ISBLANK(F755),"",IF(ISNA(VLOOKUP(UPPER(F755),'Country &amp; Service Codes'!B:B,1,FALSE())),1,0))</f>
        <v/>
      </c>
      <c r="N755" s="283" t="n">
        <f aca="false">IF(AND(OR(E755&lt;&gt;"",F755&lt;&gt;""),AND(ISBLANK(H755),ISBLANK(I755))),1,0)</f>
        <v>0</v>
      </c>
      <c r="O755" s="283" t="n">
        <f aca="false">IF(AND(OR(H755&lt;&gt;"",I755&lt;&gt;""),OR(ISBLANK(E755),ISBLANK(F755))),1,0)</f>
        <v>0</v>
      </c>
      <c r="P755" s="283"/>
      <c r="Q755" s="283"/>
      <c r="R755" s="283"/>
      <c r="S755" s="283"/>
      <c r="T755" s="283"/>
      <c r="U755" s="283"/>
      <c r="V755" s="284"/>
      <c r="W755" s="284"/>
    </row>
    <row r="756" s="43" customFormat="true" ht="15.75" hidden="false" customHeight="false" outlineLevel="0" collapsed="false">
      <c r="A756" s="280"/>
      <c r="B756" s="70"/>
      <c r="C756" s="70"/>
      <c r="D756" s="317" t="n">
        <v>503</v>
      </c>
      <c r="E756" s="322"/>
      <c r="F756" s="319"/>
      <c r="G756" s="319"/>
      <c r="H756" s="320"/>
      <c r="I756" s="320"/>
      <c r="J756" s="298" t="str">
        <f aca="false">IF(AND(L756=1,M756=1),Messages!$A$2,IF(L756=1,Messages!$A$3,IF(N756=1,Messages!$A$5,IF(O756=1,Messages!$A$6,IF(M756=1,Messages!$A$4,"OK")))))</f>
        <v>OK</v>
      </c>
      <c r="K756" s="283" t="str">
        <f aca="false">TEXT(E756,E756)</f>
        <v/>
      </c>
      <c r="L756" s="283" t="str">
        <f aca="false">IF(ISBLANK(E756),"",IF(AND(ISNA(VLOOKUP(E756,'Country &amp; Service Codes'!E:E,1,FALSE())),ISNA(VLOOKUP(K756,'Country &amp; Service Codes'!E:E,1,FALSE()))),1,0))</f>
        <v/>
      </c>
      <c r="M756" s="283" t="str">
        <f aca="false">IF(ISBLANK(F756),"",IF(ISNA(VLOOKUP(UPPER(F756),'Country &amp; Service Codes'!B:B,1,FALSE())),1,0))</f>
        <v/>
      </c>
      <c r="N756" s="283" t="n">
        <f aca="false">IF(AND(OR(E756&lt;&gt;"",F756&lt;&gt;""),AND(ISBLANK(H756),ISBLANK(I756))),1,0)</f>
        <v>0</v>
      </c>
      <c r="O756" s="283" t="n">
        <f aca="false">IF(AND(OR(H756&lt;&gt;"",I756&lt;&gt;""),OR(ISBLANK(E756),ISBLANK(F756))),1,0)</f>
        <v>0</v>
      </c>
      <c r="P756" s="283"/>
      <c r="Q756" s="283"/>
      <c r="R756" s="283"/>
      <c r="S756" s="283"/>
      <c r="T756" s="283"/>
      <c r="U756" s="283"/>
      <c r="V756" s="284"/>
      <c r="W756" s="284"/>
    </row>
    <row r="757" s="43" customFormat="true" ht="15.75" hidden="false" customHeight="false" outlineLevel="0" collapsed="false">
      <c r="A757" s="280"/>
      <c r="B757" s="70"/>
      <c r="C757" s="70"/>
      <c r="D757" s="317" t="n">
        <v>504</v>
      </c>
      <c r="E757" s="322"/>
      <c r="F757" s="319"/>
      <c r="G757" s="319"/>
      <c r="H757" s="320"/>
      <c r="I757" s="320"/>
      <c r="J757" s="298" t="str">
        <f aca="false">IF(AND(L757=1,M757=1),Messages!$A$2,IF(L757=1,Messages!$A$3,IF(N757=1,Messages!$A$5,IF(O757=1,Messages!$A$6,IF(M757=1,Messages!$A$4,"OK")))))</f>
        <v>OK</v>
      </c>
      <c r="K757" s="283" t="str">
        <f aca="false">TEXT(E757,E757)</f>
        <v/>
      </c>
      <c r="L757" s="283" t="str">
        <f aca="false">IF(ISBLANK(E757),"",IF(AND(ISNA(VLOOKUP(E757,'Country &amp; Service Codes'!E:E,1,FALSE())),ISNA(VLOOKUP(K757,'Country &amp; Service Codes'!E:E,1,FALSE()))),1,0))</f>
        <v/>
      </c>
      <c r="M757" s="283" t="str">
        <f aca="false">IF(ISBLANK(F757),"",IF(ISNA(VLOOKUP(UPPER(F757),'Country &amp; Service Codes'!B:B,1,FALSE())),1,0))</f>
        <v/>
      </c>
      <c r="N757" s="283" t="n">
        <f aca="false">IF(AND(OR(E757&lt;&gt;"",F757&lt;&gt;""),AND(ISBLANK(H757),ISBLANK(I757))),1,0)</f>
        <v>0</v>
      </c>
      <c r="O757" s="283" t="n">
        <f aca="false">IF(AND(OR(H757&lt;&gt;"",I757&lt;&gt;""),OR(ISBLANK(E757),ISBLANK(F757))),1,0)</f>
        <v>0</v>
      </c>
      <c r="P757" s="283"/>
      <c r="Q757" s="283"/>
      <c r="R757" s="283"/>
      <c r="S757" s="283"/>
      <c r="T757" s="283"/>
      <c r="U757" s="283"/>
      <c r="V757" s="284"/>
      <c r="W757" s="284"/>
    </row>
    <row r="758" s="43" customFormat="true" ht="15.75" hidden="false" customHeight="false" outlineLevel="0" collapsed="false">
      <c r="A758" s="280"/>
      <c r="B758" s="70"/>
      <c r="C758" s="70"/>
      <c r="D758" s="317" t="n">
        <v>505</v>
      </c>
      <c r="E758" s="322"/>
      <c r="F758" s="319"/>
      <c r="G758" s="319"/>
      <c r="H758" s="320"/>
      <c r="I758" s="320"/>
      <c r="J758" s="298" t="str">
        <f aca="false">IF(AND(L758=1,M758=1),Messages!$A$2,IF(L758=1,Messages!$A$3,IF(N758=1,Messages!$A$5,IF(O758=1,Messages!$A$6,IF(M758=1,Messages!$A$4,"OK")))))</f>
        <v>OK</v>
      </c>
      <c r="K758" s="283" t="str">
        <f aca="false">TEXT(E758,E758)</f>
        <v/>
      </c>
      <c r="L758" s="283" t="str">
        <f aca="false">IF(ISBLANK(E758),"",IF(AND(ISNA(VLOOKUP(E758,'Country &amp; Service Codes'!E:E,1,FALSE())),ISNA(VLOOKUP(K758,'Country &amp; Service Codes'!E:E,1,FALSE()))),1,0))</f>
        <v/>
      </c>
      <c r="M758" s="283" t="str">
        <f aca="false">IF(ISBLANK(F758),"",IF(ISNA(VLOOKUP(UPPER(F758),'Country &amp; Service Codes'!B:B,1,FALSE())),1,0))</f>
        <v/>
      </c>
      <c r="N758" s="283" t="n">
        <f aca="false">IF(AND(OR(E758&lt;&gt;"",F758&lt;&gt;""),AND(ISBLANK(H758),ISBLANK(I758))),1,0)</f>
        <v>0</v>
      </c>
      <c r="O758" s="283" t="n">
        <f aca="false">IF(AND(OR(H758&lt;&gt;"",I758&lt;&gt;""),OR(ISBLANK(E758),ISBLANK(F758))),1,0)</f>
        <v>0</v>
      </c>
      <c r="P758" s="283"/>
      <c r="Q758" s="283"/>
      <c r="R758" s="283"/>
      <c r="S758" s="283"/>
      <c r="T758" s="283"/>
      <c r="U758" s="283"/>
      <c r="V758" s="284"/>
      <c r="W758" s="284"/>
    </row>
    <row r="759" s="43" customFormat="true" ht="15.75" hidden="false" customHeight="false" outlineLevel="0" collapsed="false">
      <c r="A759" s="280"/>
      <c r="B759" s="70"/>
      <c r="C759" s="70"/>
      <c r="D759" s="317" t="n">
        <v>506</v>
      </c>
      <c r="E759" s="322"/>
      <c r="F759" s="319"/>
      <c r="G759" s="319"/>
      <c r="H759" s="320"/>
      <c r="I759" s="320"/>
      <c r="J759" s="298" t="str">
        <f aca="false">IF(AND(L759=1,M759=1),Messages!$A$2,IF(L759=1,Messages!$A$3,IF(N759=1,Messages!$A$5,IF(O759=1,Messages!$A$6,IF(M759=1,Messages!$A$4,"OK")))))</f>
        <v>OK</v>
      </c>
      <c r="K759" s="283" t="str">
        <f aca="false">TEXT(E759,E759)</f>
        <v/>
      </c>
      <c r="L759" s="283" t="str">
        <f aca="false">IF(ISBLANK(E759),"",IF(AND(ISNA(VLOOKUP(E759,'Country &amp; Service Codes'!E:E,1,FALSE())),ISNA(VLOOKUP(K759,'Country &amp; Service Codes'!E:E,1,FALSE()))),1,0))</f>
        <v/>
      </c>
      <c r="M759" s="283" t="str">
        <f aca="false">IF(ISBLANK(F759),"",IF(ISNA(VLOOKUP(UPPER(F759),'Country &amp; Service Codes'!B:B,1,FALSE())),1,0))</f>
        <v/>
      </c>
      <c r="N759" s="283" t="n">
        <f aca="false">IF(AND(OR(E759&lt;&gt;"",F759&lt;&gt;""),AND(ISBLANK(H759),ISBLANK(I759))),1,0)</f>
        <v>0</v>
      </c>
      <c r="O759" s="283" t="n">
        <f aca="false">IF(AND(OR(H759&lt;&gt;"",I759&lt;&gt;""),OR(ISBLANK(E759),ISBLANK(F759))),1,0)</f>
        <v>0</v>
      </c>
      <c r="P759" s="283"/>
      <c r="Q759" s="283"/>
      <c r="R759" s="283"/>
      <c r="S759" s="283"/>
      <c r="T759" s="283"/>
      <c r="U759" s="283"/>
      <c r="V759" s="284"/>
      <c r="W759" s="284"/>
    </row>
    <row r="760" s="43" customFormat="true" ht="15.75" hidden="false" customHeight="false" outlineLevel="0" collapsed="false">
      <c r="A760" s="280"/>
      <c r="B760" s="70"/>
      <c r="C760" s="70"/>
      <c r="D760" s="317" t="n">
        <v>507</v>
      </c>
      <c r="E760" s="322"/>
      <c r="F760" s="319"/>
      <c r="G760" s="319"/>
      <c r="H760" s="320"/>
      <c r="I760" s="320"/>
      <c r="J760" s="298" t="str">
        <f aca="false">IF(AND(L760=1,M760=1),Messages!$A$2,IF(L760=1,Messages!$A$3,IF(N760=1,Messages!$A$5,IF(O760=1,Messages!$A$6,IF(M760=1,Messages!$A$4,"OK")))))</f>
        <v>OK</v>
      </c>
      <c r="K760" s="283" t="str">
        <f aca="false">TEXT(E760,E760)</f>
        <v/>
      </c>
      <c r="L760" s="283" t="str">
        <f aca="false">IF(ISBLANK(E760),"",IF(AND(ISNA(VLOOKUP(E760,'Country &amp; Service Codes'!E:E,1,FALSE())),ISNA(VLOOKUP(K760,'Country &amp; Service Codes'!E:E,1,FALSE()))),1,0))</f>
        <v/>
      </c>
      <c r="M760" s="283" t="str">
        <f aca="false">IF(ISBLANK(F760),"",IF(ISNA(VLOOKUP(UPPER(F760),'Country &amp; Service Codes'!B:B,1,FALSE())),1,0))</f>
        <v/>
      </c>
      <c r="N760" s="283" t="n">
        <f aca="false">IF(AND(OR(E760&lt;&gt;"",F760&lt;&gt;""),AND(ISBLANK(H760),ISBLANK(I760))),1,0)</f>
        <v>0</v>
      </c>
      <c r="O760" s="283" t="n">
        <f aca="false">IF(AND(OR(H760&lt;&gt;"",I760&lt;&gt;""),OR(ISBLANK(E760),ISBLANK(F760))),1,0)</f>
        <v>0</v>
      </c>
      <c r="P760" s="283"/>
      <c r="Q760" s="283"/>
      <c r="R760" s="283"/>
      <c r="S760" s="283"/>
      <c r="T760" s="283"/>
      <c r="U760" s="283"/>
      <c r="V760" s="284"/>
      <c r="W760" s="284"/>
    </row>
    <row r="761" s="43" customFormat="true" ht="15.75" hidden="false" customHeight="false" outlineLevel="0" collapsed="false">
      <c r="A761" s="280"/>
      <c r="B761" s="70"/>
      <c r="C761" s="70"/>
      <c r="D761" s="317" t="n">
        <v>508</v>
      </c>
      <c r="E761" s="322"/>
      <c r="F761" s="319"/>
      <c r="G761" s="319"/>
      <c r="H761" s="320"/>
      <c r="I761" s="320"/>
      <c r="J761" s="298" t="str">
        <f aca="false">IF(AND(L761=1,M761=1),Messages!$A$2,IF(L761=1,Messages!$A$3,IF(N761=1,Messages!$A$5,IF(O761=1,Messages!$A$6,IF(M761=1,Messages!$A$4,"OK")))))</f>
        <v>OK</v>
      </c>
      <c r="K761" s="283" t="str">
        <f aca="false">TEXT(E761,E761)</f>
        <v/>
      </c>
      <c r="L761" s="283" t="str">
        <f aca="false">IF(ISBLANK(E761),"",IF(AND(ISNA(VLOOKUP(E761,'Country &amp; Service Codes'!E:E,1,FALSE())),ISNA(VLOOKUP(K761,'Country &amp; Service Codes'!E:E,1,FALSE()))),1,0))</f>
        <v/>
      </c>
      <c r="M761" s="283" t="str">
        <f aca="false">IF(ISBLANK(F761),"",IF(ISNA(VLOOKUP(UPPER(F761),'Country &amp; Service Codes'!B:B,1,FALSE())),1,0))</f>
        <v/>
      </c>
      <c r="N761" s="283" t="n">
        <f aca="false">IF(AND(OR(E761&lt;&gt;"",F761&lt;&gt;""),AND(ISBLANK(H761),ISBLANK(I761))),1,0)</f>
        <v>0</v>
      </c>
      <c r="O761" s="283" t="n">
        <f aca="false">IF(AND(OR(H761&lt;&gt;"",I761&lt;&gt;""),OR(ISBLANK(E761),ISBLANK(F761))),1,0)</f>
        <v>0</v>
      </c>
      <c r="P761" s="283"/>
      <c r="Q761" s="283"/>
      <c r="R761" s="283"/>
      <c r="S761" s="283"/>
      <c r="T761" s="283"/>
      <c r="U761" s="283"/>
      <c r="V761" s="284"/>
      <c r="W761" s="284"/>
    </row>
    <row r="762" s="43" customFormat="true" ht="15.75" hidden="false" customHeight="false" outlineLevel="0" collapsed="false">
      <c r="A762" s="280"/>
      <c r="B762" s="70"/>
      <c r="C762" s="70"/>
      <c r="D762" s="317" t="n">
        <v>509</v>
      </c>
      <c r="E762" s="322"/>
      <c r="F762" s="319"/>
      <c r="G762" s="319"/>
      <c r="H762" s="320"/>
      <c r="I762" s="320"/>
      <c r="J762" s="298" t="str">
        <f aca="false">IF(AND(L762=1,M762=1),Messages!$A$2,IF(L762=1,Messages!$A$3,IF(N762=1,Messages!$A$5,IF(O762=1,Messages!$A$6,IF(M762=1,Messages!$A$4,"OK")))))</f>
        <v>OK</v>
      </c>
      <c r="K762" s="283" t="str">
        <f aca="false">TEXT(E762,E762)</f>
        <v/>
      </c>
      <c r="L762" s="283" t="str">
        <f aca="false">IF(ISBLANK(E762),"",IF(AND(ISNA(VLOOKUP(E762,'Country &amp; Service Codes'!E:E,1,FALSE())),ISNA(VLOOKUP(K762,'Country &amp; Service Codes'!E:E,1,FALSE()))),1,0))</f>
        <v/>
      </c>
      <c r="M762" s="283" t="str">
        <f aca="false">IF(ISBLANK(F762),"",IF(ISNA(VLOOKUP(UPPER(F762),'Country &amp; Service Codes'!B:B,1,FALSE())),1,0))</f>
        <v/>
      </c>
      <c r="N762" s="283" t="n">
        <f aca="false">IF(AND(OR(E762&lt;&gt;"",F762&lt;&gt;""),AND(ISBLANK(H762),ISBLANK(I762))),1,0)</f>
        <v>0</v>
      </c>
      <c r="O762" s="283" t="n">
        <f aca="false">IF(AND(OR(H762&lt;&gt;"",I762&lt;&gt;""),OR(ISBLANK(E762),ISBLANK(F762))),1,0)</f>
        <v>0</v>
      </c>
      <c r="P762" s="283"/>
      <c r="Q762" s="283"/>
      <c r="R762" s="283"/>
      <c r="S762" s="283"/>
      <c r="T762" s="283"/>
      <c r="U762" s="283"/>
      <c r="V762" s="284"/>
      <c r="W762" s="284"/>
    </row>
    <row r="763" s="43" customFormat="true" ht="15.75" hidden="false" customHeight="false" outlineLevel="0" collapsed="false">
      <c r="A763" s="280"/>
      <c r="B763" s="70"/>
      <c r="C763" s="70"/>
      <c r="D763" s="317" t="n">
        <v>510</v>
      </c>
      <c r="E763" s="322"/>
      <c r="F763" s="319"/>
      <c r="G763" s="319"/>
      <c r="H763" s="320"/>
      <c r="I763" s="320"/>
      <c r="J763" s="298" t="str">
        <f aca="false">IF(AND(L763=1,M763=1),Messages!$A$2,IF(L763=1,Messages!$A$3,IF(N763=1,Messages!$A$5,IF(O763=1,Messages!$A$6,IF(M763=1,Messages!$A$4,"OK")))))</f>
        <v>OK</v>
      </c>
      <c r="K763" s="283" t="str">
        <f aca="false">TEXT(E763,E763)</f>
        <v/>
      </c>
      <c r="L763" s="283" t="str">
        <f aca="false">IF(ISBLANK(E763),"",IF(AND(ISNA(VLOOKUP(E763,'Country &amp; Service Codes'!E:E,1,FALSE())),ISNA(VLOOKUP(K763,'Country &amp; Service Codes'!E:E,1,FALSE()))),1,0))</f>
        <v/>
      </c>
      <c r="M763" s="283" t="str">
        <f aca="false">IF(ISBLANK(F763),"",IF(ISNA(VLOOKUP(UPPER(F763),'Country &amp; Service Codes'!B:B,1,FALSE())),1,0))</f>
        <v/>
      </c>
      <c r="N763" s="283" t="n">
        <f aca="false">IF(AND(OR(E763&lt;&gt;"",F763&lt;&gt;""),AND(ISBLANK(H763),ISBLANK(I763))),1,0)</f>
        <v>0</v>
      </c>
      <c r="O763" s="283" t="n">
        <f aca="false">IF(AND(OR(H763&lt;&gt;"",I763&lt;&gt;""),OR(ISBLANK(E763),ISBLANK(F763))),1,0)</f>
        <v>0</v>
      </c>
      <c r="P763" s="283"/>
      <c r="Q763" s="283"/>
      <c r="R763" s="283"/>
      <c r="S763" s="283"/>
      <c r="T763" s="283"/>
      <c r="U763" s="283"/>
      <c r="V763" s="284"/>
      <c r="W763" s="284"/>
    </row>
    <row r="764" s="43" customFormat="true" ht="15.75" hidden="false" customHeight="false" outlineLevel="0" collapsed="false">
      <c r="A764" s="280"/>
      <c r="B764" s="70"/>
      <c r="C764" s="70"/>
      <c r="D764" s="317" t="n">
        <v>511</v>
      </c>
      <c r="E764" s="322"/>
      <c r="F764" s="319"/>
      <c r="G764" s="319"/>
      <c r="H764" s="320"/>
      <c r="I764" s="320"/>
      <c r="J764" s="298" t="str">
        <f aca="false">IF(AND(L764=1,M764=1),Messages!$A$2,IF(L764=1,Messages!$A$3,IF(N764=1,Messages!$A$5,IF(O764=1,Messages!$A$6,IF(M764=1,Messages!$A$4,"OK")))))</f>
        <v>OK</v>
      </c>
      <c r="K764" s="283" t="str">
        <f aca="false">TEXT(E764,E764)</f>
        <v/>
      </c>
      <c r="L764" s="283" t="str">
        <f aca="false">IF(ISBLANK(E764),"",IF(AND(ISNA(VLOOKUP(E764,'Country &amp; Service Codes'!E:E,1,FALSE())),ISNA(VLOOKUP(K764,'Country &amp; Service Codes'!E:E,1,FALSE()))),1,0))</f>
        <v/>
      </c>
      <c r="M764" s="283" t="str">
        <f aca="false">IF(ISBLANK(F764),"",IF(ISNA(VLOOKUP(UPPER(F764),'Country &amp; Service Codes'!B:B,1,FALSE())),1,0))</f>
        <v/>
      </c>
      <c r="N764" s="283" t="n">
        <f aca="false">IF(AND(OR(E764&lt;&gt;"",F764&lt;&gt;""),AND(ISBLANK(H764),ISBLANK(I764))),1,0)</f>
        <v>0</v>
      </c>
      <c r="O764" s="283" t="n">
        <f aca="false">IF(AND(OR(H764&lt;&gt;"",I764&lt;&gt;""),OR(ISBLANK(E764),ISBLANK(F764))),1,0)</f>
        <v>0</v>
      </c>
      <c r="P764" s="283"/>
      <c r="Q764" s="283"/>
      <c r="R764" s="283"/>
      <c r="S764" s="283"/>
      <c r="T764" s="283"/>
      <c r="U764" s="283"/>
      <c r="V764" s="284"/>
      <c r="W764" s="284"/>
    </row>
    <row r="765" s="43" customFormat="true" ht="15.75" hidden="false" customHeight="false" outlineLevel="0" collapsed="false">
      <c r="A765" s="280"/>
      <c r="B765" s="70"/>
      <c r="C765" s="70"/>
      <c r="D765" s="317" t="n">
        <v>512</v>
      </c>
      <c r="E765" s="322"/>
      <c r="F765" s="319"/>
      <c r="G765" s="319"/>
      <c r="H765" s="320"/>
      <c r="I765" s="320"/>
      <c r="J765" s="298" t="str">
        <f aca="false">IF(AND(L765=1,M765=1),Messages!$A$2,IF(L765=1,Messages!$A$3,IF(N765=1,Messages!$A$5,IF(O765=1,Messages!$A$6,IF(M765=1,Messages!$A$4,"OK")))))</f>
        <v>OK</v>
      </c>
      <c r="K765" s="283" t="str">
        <f aca="false">TEXT(E765,E765)</f>
        <v/>
      </c>
      <c r="L765" s="283" t="str">
        <f aca="false">IF(ISBLANK(E765),"",IF(AND(ISNA(VLOOKUP(E765,'Country &amp; Service Codes'!E:E,1,FALSE())),ISNA(VLOOKUP(K765,'Country &amp; Service Codes'!E:E,1,FALSE()))),1,0))</f>
        <v/>
      </c>
      <c r="M765" s="283" t="str">
        <f aca="false">IF(ISBLANK(F765),"",IF(ISNA(VLOOKUP(UPPER(F765),'Country &amp; Service Codes'!B:B,1,FALSE())),1,0))</f>
        <v/>
      </c>
      <c r="N765" s="283" t="n">
        <f aca="false">IF(AND(OR(E765&lt;&gt;"",F765&lt;&gt;""),AND(ISBLANK(H765),ISBLANK(I765))),1,0)</f>
        <v>0</v>
      </c>
      <c r="O765" s="283" t="n">
        <f aca="false">IF(AND(OR(H765&lt;&gt;"",I765&lt;&gt;""),OR(ISBLANK(E765),ISBLANK(F765))),1,0)</f>
        <v>0</v>
      </c>
      <c r="P765" s="283"/>
      <c r="Q765" s="283"/>
      <c r="R765" s="283"/>
      <c r="S765" s="283"/>
      <c r="T765" s="283"/>
      <c r="U765" s="283"/>
      <c r="V765" s="284"/>
      <c r="W765" s="284"/>
    </row>
    <row r="766" s="43" customFormat="true" ht="15.75" hidden="false" customHeight="false" outlineLevel="0" collapsed="false">
      <c r="A766" s="280"/>
      <c r="B766" s="70"/>
      <c r="C766" s="70"/>
      <c r="D766" s="317" t="n">
        <v>513</v>
      </c>
      <c r="E766" s="322"/>
      <c r="F766" s="319"/>
      <c r="G766" s="319"/>
      <c r="H766" s="320"/>
      <c r="I766" s="320"/>
      <c r="J766" s="298" t="str">
        <f aca="false">IF(AND(L766=1,M766=1),Messages!$A$2,IF(L766=1,Messages!$A$3,IF(N766=1,Messages!$A$5,IF(O766=1,Messages!$A$6,IF(M766=1,Messages!$A$4,"OK")))))</f>
        <v>OK</v>
      </c>
      <c r="K766" s="283" t="str">
        <f aca="false">TEXT(E766,E766)</f>
        <v/>
      </c>
      <c r="L766" s="283" t="str">
        <f aca="false">IF(ISBLANK(E766),"",IF(AND(ISNA(VLOOKUP(E766,'Country &amp; Service Codes'!E:E,1,FALSE())),ISNA(VLOOKUP(K766,'Country &amp; Service Codes'!E:E,1,FALSE()))),1,0))</f>
        <v/>
      </c>
      <c r="M766" s="283" t="str">
        <f aca="false">IF(ISBLANK(F766),"",IF(ISNA(VLOOKUP(UPPER(F766),'Country &amp; Service Codes'!B:B,1,FALSE())),1,0))</f>
        <v/>
      </c>
      <c r="N766" s="283" t="n">
        <f aca="false">IF(AND(OR(E766&lt;&gt;"",F766&lt;&gt;""),AND(ISBLANK(H766),ISBLANK(I766))),1,0)</f>
        <v>0</v>
      </c>
      <c r="O766" s="283" t="n">
        <f aca="false">IF(AND(OR(H766&lt;&gt;"",I766&lt;&gt;""),OR(ISBLANK(E766),ISBLANK(F766))),1,0)</f>
        <v>0</v>
      </c>
      <c r="P766" s="283"/>
      <c r="Q766" s="283"/>
      <c r="R766" s="283"/>
      <c r="S766" s="283"/>
      <c r="T766" s="283"/>
      <c r="U766" s="283"/>
      <c r="V766" s="284"/>
      <c r="W766" s="284"/>
    </row>
    <row r="767" s="43" customFormat="true" ht="15.75" hidden="false" customHeight="false" outlineLevel="0" collapsed="false">
      <c r="A767" s="280"/>
      <c r="B767" s="70"/>
      <c r="C767" s="70"/>
      <c r="D767" s="317" t="n">
        <v>514</v>
      </c>
      <c r="E767" s="322"/>
      <c r="F767" s="319"/>
      <c r="G767" s="319"/>
      <c r="H767" s="320"/>
      <c r="I767" s="320"/>
      <c r="J767" s="298" t="str">
        <f aca="false">IF(AND(L767=1,M767=1),Messages!$A$2,IF(L767=1,Messages!$A$3,IF(N767=1,Messages!$A$5,IF(O767=1,Messages!$A$6,IF(M767=1,Messages!$A$4,"OK")))))</f>
        <v>OK</v>
      </c>
      <c r="K767" s="283" t="str">
        <f aca="false">TEXT(E767,E767)</f>
        <v/>
      </c>
      <c r="L767" s="283" t="str">
        <f aca="false">IF(ISBLANK(E767),"",IF(AND(ISNA(VLOOKUP(E767,'Country &amp; Service Codes'!E:E,1,FALSE())),ISNA(VLOOKUP(K767,'Country &amp; Service Codes'!E:E,1,FALSE()))),1,0))</f>
        <v/>
      </c>
      <c r="M767" s="283" t="str">
        <f aca="false">IF(ISBLANK(F767),"",IF(ISNA(VLOOKUP(UPPER(F767),'Country &amp; Service Codes'!B:B,1,FALSE())),1,0))</f>
        <v/>
      </c>
      <c r="N767" s="283" t="n">
        <f aca="false">IF(AND(OR(E767&lt;&gt;"",F767&lt;&gt;""),AND(ISBLANK(H767),ISBLANK(I767))),1,0)</f>
        <v>0</v>
      </c>
      <c r="O767" s="283" t="n">
        <f aca="false">IF(AND(OR(H767&lt;&gt;"",I767&lt;&gt;""),OR(ISBLANK(E767),ISBLANK(F767))),1,0)</f>
        <v>0</v>
      </c>
      <c r="P767" s="283"/>
      <c r="Q767" s="283"/>
      <c r="R767" s="283"/>
      <c r="S767" s="283"/>
      <c r="T767" s="283"/>
      <c r="U767" s="283"/>
      <c r="V767" s="284"/>
      <c r="W767" s="284"/>
    </row>
    <row r="768" s="43" customFormat="true" ht="15.75" hidden="false" customHeight="false" outlineLevel="0" collapsed="false">
      <c r="A768" s="280"/>
      <c r="B768" s="70"/>
      <c r="C768" s="70"/>
      <c r="D768" s="317" t="n">
        <v>515</v>
      </c>
      <c r="E768" s="322"/>
      <c r="F768" s="319"/>
      <c r="G768" s="319"/>
      <c r="H768" s="320"/>
      <c r="I768" s="320"/>
      <c r="J768" s="298" t="str">
        <f aca="false">IF(AND(L768=1,M768=1),Messages!$A$2,IF(L768=1,Messages!$A$3,IF(N768=1,Messages!$A$5,IF(O768=1,Messages!$A$6,IF(M768=1,Messages!$A$4,"OK")))))</f>
        <v>OK</v>
      </c>
      <c r="K768" s="283" t="str">
        <f aca="false">TEXT(E768,E768)</f>
        <v/>
      </c>
      <c r="L768" s="283" t="str">
        <f aca="false">IF(ISBLANK(E768),"",IF(AND(ISNA(VLOOKUP(E768,'Country &amp; Service Codes'!E:E,1,FALSE())),ISNA(VLOOKUP(K768,'Country &amp; Service Codes'!E:E,1,FALSE()))),1,0))</f>
        <v/>
      </c>
      <c r="M768" s="283" t="str">
        <f aca="false">IF(ISBLANK(F768),"",IF(ISNA(VLOOKUP(UPPER(F768),'Country &amp; Service Codes'!B:B,1,FALSE())),1,0))</f>
        <v/>
      </c>
      <c r="N768" s="283" t="n">
        <f aca="false">IF(AND(OR(E768&lt;&gt;"",F768&lt;&gt;""),AND(ISBLANK(H768),ISBLANK(I768))),1,0)</f>
        <v>0</v>
      </c>
      <c r="O768" s="283" t="n">
        <f aca="false">IF(AND(OR(H768&lt;&gt;"",I768&lt;&gt;""),OR(ISBLANK(E768),ISBLANK(F768))),1,0)</f>
        <v>0</v>
      </c>
      <c r="P768" s="283"/>
      <c r="Q768" s="283"/>
      <c r="R768" s="283"/>
      <c r="S768" s="283"/>
      <c r="T768" s="283"/>
      <c r="U768" s="283"/>
      <c r="V768" s="284"/>
      <c r="W768" s="284"/>
    </row>
    <row r="769" s="43" customFormat="true" ht="15.75" hidden="false" customHeight="false" outlineLevel="0" collapsed="false">
      <c r="A769" s="280"/>
      <c r="B769" s="70"/>
      <c r="C769" s="70"/>
      <c r="D769" s="317" t="n">
        <v>516</v>
      </c>
      <c r="E769" s="322"/>
      <c r="F769" s="319"/>
      <c r="G769" s="319"/>
      <c r="H769" s="320"/>
      <c r="I769" s="320"/>
      <c r="J769" s="298" t="str">
        <f aca="false">IF(AND(L769=1,M769=1),Messages!$A$2,IF(L769=1,Messages!$A$3,IF(N769=1,Messages!$A$5,IF(O769=1,Messages!$A$6,IF(M769=1,Messages!$A$4,"OK")))))</f>
        <v>OK</v>
      </c>
      <c r="K769" s="283" t="str">
        <f aca="false">TEXT(E769,E769)</f>
        <v/>
      </c>
      <c r="L769" s="283" t="str">
        <f aca="false">IF(ISBLANK(E769),"",IF(AND(ISNA(VLOOKUP(E769,'Country &amp; Service Codes'!E:E,1,FALSE())),ISNA(VLOOKUP(K769,'Country &amp; Service Codes'!E:E,1,FALSE()))),1,0))</f>
        <v/>
      </c>
      <c r="M769" s="283" t="str">
        <f aca="false">IF(ISBLANK(F769),"",IF(ISNA(VLOOKUP(UPPER(F769),'Country &amp; Service Codes'!B:B,1,FALSE())),1,0))</f>
        <v/>
      </c>
      <c r="N769" s="283" t="n">
        <f aca="false">IF(AND(OR(E769&lt;&gt;"",F769&lt;&gt;""),AND(ISBLANK(H769),ISBLANK(I769))),1,0)</f>
        <v>0</v>
      </c>
      <c r="O769" s="283" t="n">
        <f aca="false">IF(AND(OR(H769&lt;&gt;"",I769&lt;&gt;""),OR(ISBLANK(E769),ISBLANK(F769))),1,0)</f>
        <v>0</v>
      </c>
      <c r="P769" s="283"/>
      <c r="Q769" s="283"/>
      <c r="R769" s="283"/>
      <c r="S769" s="283"/>
      <c r="T769" s="283"/>
      <c r="U769" s="283"/>
      <c r="V769" s="284"/>
      <c r="W769" s="284"/>
    </row>
    <row r="770" s="43" customFormat="true" ht="15.75" hidden="false" customHeight="false" outlineLevel="0" collapsed="false">
      <c r="A770" s="280"/>
      <c r="B770" s="70"/>
      <c r="C770" s="70"/>
      <c r="D770" s="317" t="n">
        <v>517</v>
      </c>
      <c r="E770" s="322"/>
      <c r="F770" s="319"/>
      <c r="G770" s="319"/>
      <c r="H770" s="320"/>
      <c r="I770" s="320"/>
      <c r="J770" s="298" t="str">
        <f aca="false">IF(AND(L770=1,M770=1),Messages!$A$2,IF(L770=1,Messages!$A$3,IF(N770=1,Messages!$A$5,IF(O770=1,Messages!$A$6,IF(M770=1,Messages!$A$4,"OK")))))</f>
        <v>OK</v>
      </c>
      <c r="K770" s="283" t="str">
        <f aca="false">TEXT(E770,E770)</f>
        <v/>
      </c>
      <c r="L770" s="283" t="str">
        <f aca="false">IF(ISBLANK(E770),"",IF(AND(ISNA(VLOOKUP(E770,'Country &amp; Service Codes'!E:E,1,FALSE())),ISNA(VLOOKUP(K770,'Country &amp; Service Codes'!E:E,1,FALSE()))),1,0))</f>
        <v/>
      </c>
      <c r="M770" s="283" t="str">
        <f aca="false">IF(ISBLANK(F770),"",IF(ISNA(VLOOKUP(UPPER(F770),'Country &amp; Service Codes'!B:B,1,FALSE())),1,0))</f>
        <v/>
      </c>
      <c r="N770" s="283" t="n">
        <f aca="false">IF(AND(OR(E770&lt;&gt;"",F770&lt;&gt;""),AND(ISBLANK(H770),ISBLANK(I770))),1,0)</f>
        <v>0</v>
      </c>
      <c r="O770" s="283" t="n">
        <f aca="false">IF(AND(OR(H770&lt;&gt;"",I770&lt;&gt;""),OR(ISBLANK(E770),ISBLANK(F770))),1,0)</f>
        <v>0</v>
      </c>
      <c r="P770" s="283"/>
      <c r="Q770" s="283"/>
      <c r="R770" s="283"/>
      <c r="S770" s="283"/>
      <c r="T770" s="283"/>
      <c r="U770" s="283"/>
      <c r="V770" s="284"/>
      <c r="W770" s="284"/>
    </row>
    <row r="771" s="43" customFormat="true" ht="15.75" hidden="false" customHeight="false" outlineLevel="0" collapsed="false">
      <c r="A771" s="280"/>
      <c r="B771" s="70"/>
      <c r="C771" s="70"/>
      <c r="D771" s="317" t="n">
        <v>518</v>
      </c>
      <c r="E771" s="322"/>
      <c r="F771" s="319"/>
      <c r="G771" s="319"/>
      <c r="H771" s="320"/>
      <c r="I771" s="320"/>
      <c r="J771" s="298" t="str">
        <f aca="false">IF(AND(L771=1,M771=1),Messages!$A$2,IF(L771=1,Messages!$A$3,IF(N771=1,Messages!$A$5,IF(O771=1,Messages!$A$6,IF(M771=1,Messages!$A$4,"OK")))))</f>
        <v>OK</v>
      </c>
      <c r="K771" s="283" t="str">
        <f aca="false">TEXT(E771,E771)</f>
        <v/>
      </c>
      <c r="L771" s="283" t="str">
        <f aca="false">IF(ISBLANK(E771),"",IF(AND(ISNA(VLOOKUP(E771,'Country &amp; Service Codes'!E:E,1,FALSE())),ISNA(VLOOKUP(K771,'Country &amp; Service Codes'!E:E,1,FALSE()))),1,0))</f>
        <v/>
      </c>
      <c r="M771" s="283" t="str">
        <f aca="false">IF(ISBLANK(F771),"",IF(ISNA(VLOOKUP(UPPER(F771),'Country &amp; Service Codes'!B:B,1,FALSE())),1,0))</f>
        <v/>
      </c>
      <c r="N771" s="283" t="n">
        <f aca="false">IF(AND(OR(E771&lt;&gt;"",F771&lt;&gt;""),AND(ISBLANK(H771),ISBLANK(I771))),1,0)</f>
        <v>0</v>
      </c>
      <c r="O771" s="283" t="n">
        <f aca="false">IF(AND(OR(H771&lt;&gt;"",I771&lt;&gt;""),OR(ISBLANK(E771),ISBLANK(F771))),1,0)</f>
        <v>0</v>
      </c>
      <c r="P771" s="283"/>
      <c r="Q771" s="283"/>
      <c r="R771" s="283"/>
      <c r="S771" s="283"/>
      <c r="T771" s="283"/>
      <c r="U771" s="283"/>
      <c r="V771" s="284"/>
      <c r="W771" s="284"/>
    </row>
    <row r="772" s="43" customFormat="true" ht="15.75" hidden="false" customHeight="false" outlineLevel="0" collapsed="false">
      <c r="A772" s="280"/>
      <c r="B772" s="70"/>
      <c r="C772" s="70"/>
      <c r="D772" s="317" t="n">
        <v>519</v>
      </c>
      <c r="E772" s="322"/>
      <c r="F772" s="319"/>
      <c r="G772" s="319"/>
      <c r="H772" s="320"/>
      <c r="I772" s="320"/>
      <c r="J772" s="298" t="str">
        <f aca="false">IF(AND(L772=1,M772=1),Messages!$A$2,IF(L772=1,Messages!$A$3,IF(N772=1,Messages!$A$5,IF(O772=1,Messages!$A$6,IF(M772=1,Messages!$A$4,"OK")))))</f>
        <v>OK</v>
      </c>
      <c r="K772" s="283" t="str">
        <f aca="false">TEXT(E772,E772)</f>
        <v/>
      </c>
      <c r="L772" s="283" t="str">
        <f aca="false">IF(ISBLANK(E772),"",IF(AND(ISNA(VLOOKUP(E772,'Country &amp; Service Codes'!E:E,1,FALSE())),ISNA(VLOOKUP(K772,'Country &amp; Service Codes'!E:E,1,FALSE()))),1,0))</f>
        <v/>
      </c>
      <c r="M772" s="283" t="str">
        <f aca="false">IF(ISBLANK(F772),"",IF(ISNA(VLOOKUP(UPPER(F772),'Country &amp; Service Codes'!B:B,1,FALSE())),1,0))</f>
        <v/>
      </c>
      <c r="N772" s="283" t="n">
        <f aca="false">IF(AND(OR(E772&lt;&gt;"",F772&lt;&gt;""),AND(ISBLANK(H772),ISBLANK(I772))),1,0)</f>
        <v>0</v>
      </c>
      <c r="O772" s="283" t="n">
        <f aca="false">IF(AND(OR(H772&lt;&gt;"",I772&lt;&gt;""),OR(ISBLANK(E772),ISBLANK(F772))),1,0)</f>
        <v>0</v>
      </c>
      <c r="P772" s="283"/>
      <c r="Q772" s="283"/>
      <c r="R772" s="283"/>
      <c r="S772" s="283"/>
      <c r="T772" s="283"/>
      <c r="U772" s="283"/>
      <c r="V772" s="284"/>
      <c r="W772" s="284"/>
    </row>
    <row r="773" s="43" customFormat="true" ht="15.75" hidden="false" customHeight="false" outlineLevel="0" collapsed="false">
      <c r="A773" s="280"/>
      <c r="B773" s="70"/>
      <c r="C773" s="70"/>
      <c r="D773" s="317" t="n">
        <v>520</v>
      </c>
      <c r="E773" s="322"/>
      <c r="F773" s="319"/>
      <c r="G773" s="319"/>
      <c r="H773" s="320"/>
      <c r="I773" s="320"/>
      <c r="J773" s="298" t="str">
        <f aca="false">IF(AND(L773=1,M773=1),Messages!$A$2,IF(L773=1,Messages!$A$3,IF(N773=1,Messages!$A$5,IF(O773=1,Messages!$A$6,IF(M773=1,Messages!$A$4,"OK")))))</f>
        <v>OK</v>
      </c>
      <c r="K773" s="283" t="str">
        <f aca="false">TEXT(E773,E773)</f>
        <v/>
      </c>
      <c r="L773" s="283" t="str">
        <f aca="false">IF(ISBLANK(E773),"",IF(AND(ISNA(VLOOKUP(E773,'Country &amp; Service Codes'!E:E,1,FALSE())),ISNA(VLOOKUP(K773,'Country &amp; Service Codes'!E:E,1,FALSE()))),1,0))</f>
        <v/>
      </c>
      <c r="M773" s="283" t="str">
        <f aca="false">IF(ISBLANK(F773),"",IF(ISNA(VLOOKUP(UPPER(F773),'Country &amp; Service Codes'!B:B,1,FALSE())),1,0))</f>
        <v/>
      </c>
      <c r="N773" s="283" t="n">
        <f aca="false">IF(AND(OR(E773&lt;&gt;"",F773&lt;&gt;""),AND(ISBLANK(H773),ISBLANK(I773))),1,0)</f>
        <v>0</v>
      </c>
      <c r="O773" s="283" t="n">
        <f aca="false">IF(AND(OR(H773&lt;&gt;"",I773&lt;&gt;""),OR(ISBLANK(E773),ISBLANK(F773))),1,0)</f>
        <v>0</v>
      </c>
      <c r="P773" s="283"/>
      <c r="Q773" s="283"/>
      <c r="R773" s="283"/>
      <c r="S773" s="283"/>
      <c r="T773" s="283"/>
      <c r="U773" s="283"/>
      <c r="V773" s="284"/>
      <c r="W773" s="284"/>
    </row>
    <row r="774" s="43" customFormat="true" ht="15.75" hidden="false" customHeight="false" outlineLevel="0" collapsed="false">
      <c r="A774" s="280"/>
      <c r="B774" s="70"/>
      <c r="C774" s="70"/>
      <c r="D774" s="317" t="n">
        <v>521</v>
      </c>
      <c r="E774" s="322"/>
      <c r="F774" s="319"/>
      <c r="G774" s="319"/>
      <c r="H774" s="320"/>
      <c r="I774" s="320"/>
      <c r="J774" s="298" t="str">
        <f aca="false">IF(AND(L774=1,M774=1),Messages!$A$2,IF(L774=1,Messages!$A$3,IF(N774=1,Messages!$A$5,IF(O774=1,Messages!$A$6,IF(M774=1,Messages!$A$4,"OK")))))</f>
        <v>OK</v>
      </c>
      <c r="K774" s="283" t="str">
        <f aca="false">TEXT(E774,E774)</f>
        <v/>
      </c>
      <c r="L774" s="283" t="str">
        <f aca="false">IF(ISBLANK(E774),"",IF(AND(ISNA(VLOOKUP(E774,'Country &amp; Service Codes'!E:E,1,FALSE())),ISNA(VLOOKUP(K774,'Country &amp; Service Codes'!E:E,1,FALSE()))),1,0))</f>
        <v/>
      </c>
      <c r="M774" s="283" t="str">
        <f aca="false">IF(ISBLANK(F774),"",IF(ISNA(VLOOKUP(UPPER(F774),'Country &amp; Service Codes'!B:B,1,FALSE())),1,0))</f>
        <v/>
      </c>
      <c r="N774" s="283" t="n">
        <f aca="false">IF(AND(OR(E774&lt;&gt;"",F774&lt;&gt;""),AND(ISBLANK(H774),ISBLANK(I774))),1,0)</f>
        <v>0</v>
      </c>
      <c r="O774" s="283" t="n">
        <f aca="false">IF(AND(OR(H774&lt;&gt;"",I774&lt;&gt;""),OR(ISBLANK(E774),ISBLANK(F774))),1,0)</f>
        <v>0</v>
      </c>
      <c r="P774" s="283"/>
      <c r="Q774" s="283"/>
      <c r="R774" s="283"/>
      <c r="S774" s="283"/>
      <c r="T774" s="283"/>
      <c r="U774" s="283"/>
      <c r="V774" s="284"/>
      <c r="W774" s="284"/>
    </row>
    <row r="775" s="43" customFormat="true" ht="15.75" hidden="false" customHeight="false" outlineLevel="0" collapsed="false">
      <c r="A775" s="280"/>
      <c r="B775" s="70"/>
      <c r="C775" s="70"/>
      <c r="D775" s="317" t="n">
        <v>522</v>
      </c>
      <c r="E775" s="322"/>
      <c r="F775" s="319"/>
      <c r="G775" s="319"/>
      <c r="H775" s="320"/>
      <c r="I775" s="320"/>
      <c r="J775" s="298" t="str">
        <f aca="false">IF(AND(L775=1,M775=1),Messages!$A$2,IF(L775=1,Messages!$A$3,IF(N775=1,Messages!$A$5,IF(O775=1,Messages!$A$6,IF(M775=1,Messages!$A$4,"OK")))))</f>
        <v>OK</v>
      </c>
      <c r="K775" s="283" t="str">
        <f aca="false">TEXT(E775,E775)</f>
        <v/>
      </c>
      <c r="L775" s="283" t="str">
        <f aca="false">IF(ISBLANK(E775),"",IF(AND(ISNA(VLOOKUP(E775,'Country &amp; Service Codes'!E:E,1,FALSE())),ISNA(VLOOKUP(K775,'Country &amp; Service Codes'!E:E,1,FALSE()))),1,0))</f>
        <v/>
      </c>
      <c r="M775" s="283" t="str">
        <f aca="false">IF(ISBLANK(F775),"",IF(ISNA(VLOOKUP(UPPER(F775),'Country &amp; Service Codes'!B:B,1,FALSE())),1,0))</f>
        <v/>
      </c>
      <c r="N775" s="283" t="n">
        <f aca="false">IF(AND(OR(E775&lt;&gt;"",F775&lt;&gt;""),AND(ISBLANK(H775),ISBLANK(I775))),1,0)</f>
        <v>0</v>
      </c>
      <c r="O775" s="283" t="n">
        <f aca="false">IF(AND(OR(H775&lt;&gt;"",I775&lt;&gt;""),OR(ISBLANK(E775),ISBLANK(F775))),1,0)</f>
        <v>0</v>
      </c>
      <c r="P775" s="283"/>
      <c r="Q775" s="283"/>
      <c r="R775" s="283"/>
      <c r="S775" s="283"/>
      <c r="T775" s="283"/>
      <c r="U775" s="283"/>
      <c r="V775" s="284"/>
      <c r="W775" s="284"/>
    </row>
    <row r="776" s="43" customFormat="true" ht="15.75" hidden="false" customHeight="false" outlineLevel="0" collapsed="false">
      <c r="A776" s="280"/>
      <c r="B776" s="70"/>
      <c r="C776" s="70"/>
      <c r="D776" s="317" t="n">
        <v>523</v>
      </c>
      <c r="E776" s="322"/>
      <c r="F776" s="319"/>
      <c r="G776" s="319"/>
      <c r="H776" s="320"/>
      <c r="I776" s="320"/>
      <c r="J776" s="298" t="str">
        <f aca="false">IF(AND(L776=1,M776=1),Messages!$A$2,IF(L776=1,Messages!$A$3,IF(N776=1,Messages!$A$5,IF(O776=1,Messages!$A$6,IF(M776=1,Messages!$A$4,"OK")))))</f>
        <v>OK</v>
      </c>
      <c r="K776" s="283" t="str">
        <f aca="false">TEXT(E776,E776)</f>
        <v/>
      </c>
      <c r="L776" s="283" t="str">
        <f aca="false">IF(ISBLANK(E776),"",IF(AND(ISNA(VLOOKUP(E776,'Country &amp; Service Codes'!E:E,1,FALSE())),ISNA(VLOOKUP(K776,'Country &amp; Service Codes'!E:E,1,FALSE()))),1,0))</f>
        <v/>
      </c>
      <c r="M776" s="283" t="str">
        <f aca="false">IF(ISBLANK(F776),"",IF(ISNA(VLOOKUP(UPPER(F776),'Country &amp; Service Codes'!B:B,1,FALSE())),1,0))</f>
        <v/>
      </c>
      <c r="N776" s="283" t="n">
        <f aca="false">IF(AND(OR(E776&lt;&gt;"",F776&lt;&gt;""),AND(ISBLANK(H776),ISBLANK(I776))),1,0)</f>
        <v>0</v>
      </c>
      <c r="O776" s="283" t="n">
        <f aca="false">IF(AND(OR(H776&lt;&gt;"",I776&lt;&gt;""),OR(ISBLANK(E776),ISBLANK(F776))),1,0)</f>
        <v>0</v>
      </c>
      <c r="P776" s="283"/>
      <c r="Q776" s="283"/>
      <c r="R776" s="283"/>
      <c r="S776" s="283"/>
      <c r="T776" s="283"/>
      <c r="U776" s="283"/>
      <c r="V776" s="284"/>
      <c r="W776" s="284"/>
    </row>
    <row r="777" s="43" customFormat="true" ht="15.75" hidden="false" customHeight="false" outlineLevel="0" collapsed="false">
      <c r="A777" s="280"/>
      <c r="B777" s="70"/>
      <c r="C777" s="70"/>
      <c r="D777" s="317" t="n">
        <v>524</v>
      </c>
      <c r="E777" s="322"/>
      <c r="F777" s="319"/>
      <c r="G777" s="319"/>
      <c r="H777" s="320"/>
      <c r="I777" s="320"/>
      <c r="J777" s="298" t="str">
        <f aca="false">IF(AND(L777=1,M777=1),Messages!$A$2,IF(L777=1,Messages!$A$3,IF(N777=1,Messages!$A$5,IF(O777=1,Messages!$A$6,IF(M777=1,Messages!$A$4,"OK")))))</f>
        <v>OK</v>
      </c>
      <c r="K777" s="283" t="str">
        <f aca="false">TEXT(E777,E777)</f>
        <v/>
      </c>
      <c r="L777" s="283" t="str">
        <f aca="false">IF(ISBLANK(E777),"",IF(AND(ISNA(VLOOKUP(E777,'Country &amp; Service Codes'!E:E,1,FALSE())),ISNA(VLOOKUP(K777,'Country &amp; Service Codes'!E:E,1,FALSE()))),1,0))</f>
        <v/>
      </c>
      <c r="M777" s="283" t="str">
        <f aca="false">IF(ISBLANK(F777),"",IF(ISNA(VLOOKUP(UPPER(F777),'Country &amp; Service Codes'!B:B,1,FALSE())),1,0))</f>
        <v/>
      </c>
      <c r="N777" s="283" t="n">
        <f aca="false">IF(AND(OR(E777&lt;&gt;"",F777&lt;&gt;""),AND(ISBLANK(H777),ISBLANK(I777))),1,0)</f>
        <v>0</v>
      </c>
      <c r="O777" s="283" t="n">
        <f aca="false">IF(AND(OR(H777&lt;&gt;"",I777&lt;&gt;""),OR(ISBLANK(E777),ISBLANK(F777))),1,0)</f>
        <v>0</v>
      </c>
      <c r="P777" s="283"/>
      <c r="Q777" s="283"/>
      <c r="R777" s="283"/>
      <c r="S777" s="283"/>
      <c r="T777" s="283"/>
      <c r="U777" s="283"/>
      <c r="V777" s="284"/>
      <c r="W777" s="284"/>
    </row>
    <row r="778" s="43" customFormat="true" ht="15.75" hidden="false" customHeight="false" outlineLevel="0" collapsed="false">
      <c r="A778" s="280"/>
      <c r="B778" s="70"/>
      <c r="C778" s="70"/>
      <c r="D778" s="317" t="n">
        <v>525</v>
      </c>
      <c r="E778" s="322"/>
      <c r="F778" s="319"/>
      <c r="G778" s="319"/>
      <c r="H778" s="320"/>
      <c r="I778" s="320"/>
      <c r="J778" s="298" t="str">
        <f aca="false">IF(AND(L778=1,M778=1),Messages!$A$2,IF(L778=1,Messages!$A$3,IF(N778=1,Messages!$A$5,IF(O778=1,Messages!$A$6,IF(M778=1,Messages!$A$4,"OK")))))</f>
        <v>OK</v>
      </c>
      <c r="K778" s="283" t="str">
        <f aca="false">TEXT(E778,E778)</f>
        <v/>
      </c>
      <c r="L778" s="283" t="str">
        <f aca="false">IF(ISBLANK(E778),"",IF(AND(ISNA(VLOOKUP(E778,'Country &amp; Service Codes'!E:E,1,FALSE())),ISNA(VLOOKUP(K778,'Country &amp; Service Codes'!E:E,1,FALSE()))),1,0))</f>
        <v/>
      </c>
      <c r="M778" s="283" t="str">
        <f aca="false">IF(ISBLANK(F778),"",IF(ISNA(VLOOKUP(UPPER(F778),'Country &amp; Service Codes'!B:B,1,FALSE())),1,0))</f>
        <v/>
      </c>
      <c r="N778" s="283" t="n">
        <f aca="false">IF(AND(OR(E778&lt;&gt;"",F778&lt;&gt;""),AND(ISBLANK(H778),ISBLANK(I778))),1,0)</f>
        <v>0</v>
      </c>
      <c r="O778" s="283" t="n">
        <f aca="false">IF(AND(OR(H778&lt;&gt;"",I778&lt;&gt;""),OR(ISBLANK(E778),ISBLANK(F778))),1,0)</f>
        <v>0</v>
      </c>
      <c r="P778" s="283"/>
      <c r="Q778" s="283"/>
      <c r="R778" s="283"/>
      <c r="S778" s="283"/>
      <c r="T778" s="283"/>
      <c r="U778" s="283"/>
      <c r="V778" s="284"/>
      <c r="W778" s="284"/>
    </row>
    <row r="779" s="43" customFormat="true" ht="15.75" hidden="false" customHeight="false" outlineLevel="0" collapsed="false">
      <c r="A779" s="280"/>
      <c r="B779" s="70"/>
      <c r="C779" s="70"/>
      <c r="D779" s="317" t="n">
        <v>526</v>
      </c>
      <c r="E779" s="322"/>
      <c r="F779" s="319"/>
      <c r="G779" s="319"/>
      <c r="H779" s="320"/>
      <c r="I779" s="320"/>
      <c r="J779" s="298" t="str">
        <f aca="false">IF(AND(L779=1,M779=1),Messages!$A$2,IF(L779=1,Messages!$A$3,IF(N779=1,Messages!$A$5,IF(O779=1,Messages!$A$6,IF(M779=1,Messages!$A$4,"OK")))))</f>
        <v>OK</v>
      </c>
      <c r="K779" s="283" t="str">
        <f aca="false">TEXT(E779,E779)</f>
        <v/>
      </c>
      <c r="L779" s="283" t="str">
        <f aca="false">IF(ISBLANK(E779),"",IF(AND(ISNA(VLOOKUP(E779,'Country &amp; Service Codes'!E:E,1,FALSE())),ISNA(VLOOKUP(K779,'Country &amp; Service Codes'!E:E,1,FALSE()))),1,0))</f>
        <v/>
      </c>
      <c r="M779" s="283" t="str">
        <f aca="false">IF(ISBLANK(F779),"",IF(ISNA(VLOOKUP(UPPER(F779),'Country &amp; Service Codes'!B:B,1,FALSE())),1,0))</f>
        <v/>
      </c>
      <c r="N779" s="283" t="n">
        <f aca="false">IF(AND(OR(E779&lt;&gt;"",F779&lt;&gt;""),AND(ISBLANK(H779),ISBLANK(I779))),1,0)</f>
        <v>0</v>
      </c>
      <c r="O779" s="283" t="n">
        <f aca="false">IF(AND(OR(H779&lt;&gt;"",I779&lt;&gt;""),OR(ISBLANK(E779),ISBLANK(F779))),1,0)</f>
        <v>0</v>
      </c>
      <c r="P779" s="283"/>
      <c r="Q779" s="283"/>
      <c r="R779" s="283"/>
      <c r="S779" s="283"/>
      <c r="T779" s="283"/>
      <c r="U779" s="283"/>
      <c r="V779" s="284"/>
      <c r="W779" s="284"/>
    </row>
    <row r="780" s="43" customFormat="true" ht="15.75" hidden="false" customHeight="false" outlineLevel="0" collapsed="false">
      <c r="A780" s="280"/>
      <c r="B780" s="70"/>
      <c r="C780" s="70"/>
      <c r="D780" s="317" t="n">
        <v>527</v>
      </c>
      <c r="E780" s="322"/>
      <c r="F780" s="319"/>
      <c r="G780" s="319"/>
      <c r="H780" s="320"/>
      <c r="I780" s="320"/>
      <c r="J780" s="298" t="str">
        <f aca="false">IF(AND(L780=1,M780=1),Messages!$A$2,IF(L780=1,Messages!$A$3,IF(N780=1,Messages!$A$5,IF(O780=1,Messages!$A$6,IF(M780=1,Messages!$A$4,"OK")))))</f>
        <v>OK</v>
      </c>
      <c r="K780" s="283" t="str">
        <f aca="false">TEXT(E780,E780)</f>
        <v/>
      </c>
      <c r="L780" s="283" t="str">
        <f aca="false">IF(ISBLANK(E780),"",IF(AND(ISNA(VLOOKUP(E780,'Country &amp; Service Codes'!E:E,1,FALSE())),ISNA(VLOOKUP(K780,'Country &amp; Service Codes'!E:E,1,FALSE()))),1,0))</f>
        <v/>
      </c>
      <c r="M780" s="283" t="str">
        <f aca="false">IF(ISBLANK(F780),"",IF(ISNA(VLOOKUP(UPPER(F780),'Country &amp; Service Codes'!B:B,1,FALSE())),1,0))</f>
        <v/>
      </c>
      <c r="N780" s="283" t="n">
        <f aca="false">IF(AND(OR(E780&lt;&gt;"",F780&lt;&gt;""),AND(ISBLANK(H780),ISBLANK(I780))),1,0)</f>
        <v>0</v>
      </c>
      <c r="O780" s="283" t="n">
        <f aca="false">IF(AND(OR(H780&lt;&gt;"",I780&lt;&gt;""),OR(ISBLANK(E780),ISBLANK(F780))),1,0)</f>
        <v>0</v>
      </c>
      <c r="P780" s="283"/>
      <c r="Q780" s="283"/>
      <c r="R780" s="283"/>
      <c r="S780" s="283"/>
      <c r="T780" s="283"/>
      <c r="U780" s="283"/>
      <c r="V780" s="284"/>
      <c r="W780" s="284"/>
    </row>
    <row r="781" s="43" customFormat="true" ht="15.75" hidden="false" customHeight="false" outlineLevel="0" collapsed="false">
      <c r="A781" s="280"/>
      <c r="B781" s="70"/>
      <c r="C781" s="70"/>
      <c r="D781" s="317" t="n">
        <v>528</v>
      </c>
      <c r="E781" s="322"/>
      <c r="F781" s="319"/>
      <c r="G781" s="319"/>
      <c r="H781" s="320"/>
      <c r="I781" s="320"/>
      <c r="J781" s="298" t="str">
        <f aca="false">IF(AND(L781=1,M781=1),Messages!$A$2,IF(L781=1,Messages!$A$3,IF(N781=1,Messages!$A$5,IF(O781=1,Messages!$A$6,IF(M781=1,Messages!$A$4,"OK")))))</f>
        <v>OK</v>
      </c>
      <c r="K781" s="283" t="str">
        <f aca="false">TEXT(E781,E781)</f>
        <v/>
      </c>
      <c r="L781" s="283" t="str">
        <f aca="false">IF(ISBLANK(E781),"",IF(AND(ISNA(VLOOKUP(E781,'Country &amp; Service Codes'!E:E,1,FALSE())),ISNA(VLOOKUP(K781,'Country &amp; Service Codes'!E:E,1,FALSE()))),1,0))</f>
        <v/>
      </c>
      <c r="M781" s="283" t="str">
        <f aca="false">IF(ISBLANK(F781),"",IF(ISNA(VLOOKUP(UPPER(F781),'Country &amp; Service Codes'!B:B,1,FALSE())),1,0))</f>
        <v/>
      </c>
      <c r="N781" s="283" t="n">
        <f aca="false">IF(AND(OR(E781&lt;&gt;"",F781&lt;&gt;""),AND(ISBLANK(H781),ISBLANK(I781))),1,0)</f>
        <v>0</v>
      </c>
      <c r="O781" s="283" t="n">
        <f aca="false">IF(AND(OR(H781&lt;&gt;"",I781&lt;&gt;""),OR(ISBLANK(E781),ISBLANK(F781))),1,0)</f>
        <v>0</v>
      </c>
      <c r="P781" s="283"/>
      <c r="Q781" s="283"/>
      <c r="R781" s="283"/>
      <c r="S781" s="283"/>
      <c r="T781" s="283"/>
      <c r="U781" s="283"/>
      <c r="V781" s="284"/>
      <c r="W781" s="284"/>
    </row>
    <row r="782" s="43" customFormat="true" ht="15.75" hidden="false" customHeight="false" outlineLevel="0" collapsed="false">
      <c r="A782" s="280"/>
      <c r="B782" s="70"/>
      <c r="C782" s="70"/>
      <c r="D782" s="317" t="n">
        <v>529</v>
      </c>
      <c r="E782" s="322"/>
      <c r="F782" s="319"/>
      <c r="G782" s="319"/>
      <c r="H782" s="320"/>
      <c r="I782" s="320"/>
      <c r="J782" s="298" t="str">
        <f aca="false">IF(AND(L782=1,M782=1),Messages!$A$2,IF(L782=1,Messages!$A$3,IF(N782=1,Messages!$A$5,IF(O782=1,Messages!$A$6,IF(M782=1,Messages!$A$4,"OK")))))</f>
        <v>OK</v>
      </c>
      <c r="K782" s="283" t="str">
        <f aca="false">TEXT(E782,E782)</f>
        <v/>
      </c>
      <c r="L782" s="283" t="str">
        <f aca="false">IF(ISBLANK(E782),"",IF(AND(ISNA(VLOOKUP(E782,'Country &amp; Service Codes'!E:E,1,FALSE())),ISNA(VLOOKUP(K782,'Country &amp; Service Codes'!E:E,1,FALSE()))),1,0))</f>
        <v/>
      </c>
      <c r="M782" s="283" t="str">
        <f aca="false">IF(ISBLANK(F782),"",IF(ISNA(VLOOKUP(UPPER(F782),'Country &amp; Service Codes'!B:B,1,FALSE())),1,0))</f>
        <v/>
      </c>
      <c r="N782" s="283" t="n">
        <f aca="false">IF(AND(OR(E782&lt;&gt;"",F782&lt;&gt;""),AND(ISBLANK(H782),ISBLANK(I782))),1,0)</f>
        <v>0</v>
      </c>
      <c r="O782" s="283" t="n">
        <f aca="false">IF(AND(OR(H782&lt;&gt;"",I782&lt;&gt;""),OR(ISBLANK(E782),ISBLANK(F782))),1,0)</f>
        <v>0</v>
      </c>
      <c r="P782" s="283"/>
      <c r="Q782" s="283"/>
      <c r="R782" s="283"/>
      <c r="S782" s="283"/>
      <c r="T782" s="283"/>
      <c r="U782" s="283"/>
      <c r="V782" s="284"/>
      <c r="W782" s="284"/>
    </row>
    <row r="783" s="43" customFormat="true" ht="15.75" hidden="false" customHeight="false" outlineLevel="0" collapsed="false">
      <c r="A783" s="280"/>
      <c r="B783" s="70"/>
      <c r="C783" s="70"/>
      <c r="D783" s="317" t="n">
        <v>530</v>
      </c>
      <c r="E783" s="322"/>
      <c r="F783" s="319"/>
      <c r="G783" s="319"/>
      <c r="H783" s="320"/>
      <c r="I783" s="320"/>
      <c r="J783" s="298" t="str">
        <f aca="false">IF(AND(L783=1,M783=1),Messages!$A$2,IF(L783=1,Messages!$A$3,IF(N783=1,Messages!$A$5,IF(O783=1,Messages!$A$6,IF(M783=1,Messages!$A$4,"OK")))))</f>
        <v>OK</v>
      </c>
      <c r="K783" s="283" t="str">
        <f aca="false">TEXT(E783,E783)</f>
        <v/>
      </c>
      <c r="L783" s="283" t="str">
        <f aca="false">IF(ISBLANK(E783),"",IF(AND(ISNA(VLOOKUP(E783,'Country &amp; Service Codes'!E:E,1,FALSE())),ISNA(VLOOKUP(K783,'Country &amp; Service Codes'!E:E,1,FALSE()))),1,0))</f>
        <v/>
      </c>
      <c r="M783" s="283" t="str">
        <f aca="false">IF(ISBLANK(F783),"",IF(ISNA(VLOOKUP(UPPER(F783),'Country &amp; Service Codes'!B:B,1,FALSE())),1,0))</f>
        <v/>
      </c>
      <c r="N783" s="283" t="n">
        <f aca="false">IF(AND(OR(E783&lt;&gt;"",F783&lt;&gt;""),AND(ISBLANK(H783),ISBLANK(I783))),1,0)</f>
        <v>0</v>
      </c>
      <c r="O783" s="283" t="n">
        <f aca="false">IF(AND(OR(H783&lt;&gt;"",I783&lt;&gt;""),OR(ISBLANK(E783),ISBLANK(F783))),1,0)</f>
        <v>0</v>
      </c>
      <c r="P783" s="283"/>
      <c r="Q783" s="283"/>
      <c r="R783" s="283"/>
      <c r="S783" s="283"/>
      <c r="T783" s="283"/>
      <c r="U783" s="283"/>
      <c r="V783" s="284"/>
      <c r="W783" s="284"/>
    </row>
    <row r="784" s="43" customFormat="true" ht="15.75" hidden="false" customHeight="false" outlineLevel="0" collapsed="false">
      <c r="A784" s="280"/>
      <c r="B784" s="70"/>
      <c r="C784" s="70"/>
      <c r="D784" s="317" t="n">
        <v>531</v>
      </c>
      <c r="E784" s="322"/>
      <c r="F784" s="319"/>
      <c r="G784" s="319"/>
      <c r="H784" s="320"/>
      <c r="I784" s="320"/>
      <c r="J784" s="298" t="str">
        <f aca="false">IF(AND(L784=1,M784=1),Messages!$A$2,IF(L784=1,Messages!$A$3,IF(N784=1,Messages!$A$5,IF(O784=1,Messages!$A$6,IF(M784=1,Messages!$A$4,"OK")))))</f>
        <v>OK</v>
      </c>
      <c r="K784" s="283" t="str">
        <f aca="false">TEXT(E784,E784)</f>
        <v/>
      </c>
      <c r="L784" s="283" t="str">
        <f aca="false">IF(ISBLANK(E784),"",IF(AND(ISNA(VLOOKUP(E784,'Country &amp; Service Codes'!E:E,1,FALSE())),ISNA(VLOOKUP(K784,'Country &amp; Service Codes'!E:E,1,FALSE()))),1,0))</f>
        <v/>
      </c>
      <c r="M784" s="283" t="str">
        <f aca="false">IF(ISBLANK(F784),"",IF(ISNA(VLOOKUP(UPPER(F784),'Country &amp; Service Codes'!B:B,1,FALSE())),1,0))</f>
        <v/>
      </c>
      <c r="N784" s="283" t="n">
        <f aca="false">IF(AND(OR(E784&lt;&gt;"",F784&lt;&gt;""),AND(ISBLANK(H784),ISBLANK(I784))),1,0)</f>
        <v>0</v>
      </c>
      <c r="O784" s="283" t="n">
        <f aca="false">IF(AND(OR(H784&lt;&gt;"",I784&lt;&gt;""),OR(ISBLANK(E784),ISBLANK(F784))),1,0)</f>
        <v>0</v>
      </c>
      <c r="P784" s="283"/>
      <c r="Q784" s="283"/>
      <c r="R784" s="283"/>
      <c r="S784" s="283"/>
      <c r="T784" s="283"/>
      <c r="U784" s="283"/>
      <c r="V784" s="284"/>
      <c r="W784" s="284"/>
    </row>
    <row r="785" s="43" customFormat="true" ht="15.75" hidden="false" customHeight="false" outlineLevel="0" collapsed="false">
      <c r="A785" s="280"/>
      <c r="B785" s="70"/>
      <c r="C785" s="70"/>
      <c r="D785" s="317" t="n">
        <v>532</v>
      </c>
      <c r="E785" s="322"/>
      <c r="F785" s="319"/>
      <c r="G785" s="319"/>
      <c r="H785" s="320"/>
      <c r="I785" s="320"/>
      <c r="J785" s="298" t="str">
        <f aca="false">IF(AND(L785=1,M785=1),Messages!$A$2,IF(L785=1,Messages!$A$3,IF(N785=1,Messages!$A$5,IF(O785=1,Messages!$A$6,IF(M785=1,Messages!$A$4,"OK")))))</f>
        <v>OK</v>
      </c>
      <c r="K785" s="283" t="str">
        <f aca="false">TEXT(E785,E785)</f>
        <v/>
      </c>
      <c r="L785" s="283" t="str">
        <f aca="false">IF(ISBLANK(E785),"",IF(AND(ISNA(VLOOKUP(E785,'Country &amp; Service Codes'!E:E,1,FALSE())),ISNA(VLOOKUP(K785,'Country &amp; Service Codes'!E:E,1,FALSE()))),1,0))</f>
        <v/>
      </c>
      <c r="M785" s="283" t="str">
        <f aca="false">IF(ISBLANK(F785),"",IF(ISNA(VLOOKUP(UPPER(F785),'Country &amp; Service Codes'!B:B,1,FALSE())),1,0))</f>
        <v/>
      </c>
      <c r="N785" s="283" t="n">
        <f aca="false">IF(AND(OR(E785&lt;&gt;"",F785&lt;&gt;""),AND(ISBLANK(H785),ISBLANK(I785))),1,0)</f>
        <v>0</v>
      </c>
      <c r="O785" s="283" t="n">
        <f aca="false">IF(AND(OR(H785&lt;&gt;"",I785&lt;&gt;""),OR(ISBLANK(E785),ISBLANK(F785))),1,0)</f>
        <v>0</v>
      </c>
      <c r="P785" s="283"/>
      <c r="Q785" s="283"/>
      <c r="R785" s="283"/>
      <c r="S785" s="283"/>
      <c r="T785" s="283"/>
      <c r="U785" s="283"/>
      <c r="V785" s="284"/>
      <c r="W785" s="284"/>
    </row>
    <row r="786" s="43" customFormat="true" ht="15.75" hidden="false" customHeight="false" outlineLevel="0" collapsed="false">
      <c r="A786" s="280"/>
      <c r="B786" s="70"/>
      <c r="C786" s="70"/>
      <c r="D786" s="317" t="n">
        <v>533</v>
      </c>
      <c r="E786" s="322"/>
      <c r="F786" s="319"/>
      <c r="G786" s="319"/>
      <c r="H786" s="320"/>
      <c r="I786" s="320"/>
      <c r="J786" s="298" t="str">
        <f aca="false">IF(AND(L786=1,M786=1),Messages!$A$2,IF(L786=1,Messages!$A$3,IF(N786=1,Messages!$A$5,IF(O786=1,Messages!$A$6,IF(M786=1,Messages!$A$4,"OK")))))</f>
        <v>OK</v>
      </c>
      <c r="K786" s="283" t="str">
        <f aca="false">TEXT(E786,E786)</f>
        <v/>
      </c>
      <c r="L786" s="283" t="str">
        <f aca="false">IF(ISBLANK(E786),"",IF(AND(ISNA(VLOOKUP(E786,'Country &amp; Service Codes'!E:E,1,FALSE())),ISNA(VLOOKUP(K786,'Country &amp; Service Codes'!E:E,1,FALSE()))),1,0))</f>
        <v/>
      </c>
      <c r="M786" s="283" t="str">
        <f aca="false">IF(ISBLANK(F786),"",IF(ISNA(VLOOKUP(UPPER(F786),'Country &amp; Service Codes'!B:B,1,FALSE())),1,0))</f>
        <v/>
      </c>
      <c r="N786" s="283" t="n">
        <f aca="false">IF(AND(OR(E786&lt;&gt;"",F786&lt;&gt;""),AND(ISBLANK(H786),ISBLANK(I786))),1,0)</f>
        <v>0</v>
      </c>
      <c r="O786" s="283" t="n">
        <f aca="false">IF(AND(OR(H786&lt;&gt;"",I786&lt;&gt;""),OR(ISBLANK(E786),ISBLANK(F786))),1,0)</f>
        <v>0</v>
      </c>
      <c r="P786" s="283"/>
      <c r="Q786" s="283"/>
      <c r="R786" s="283"/>
      <c r="S786" s="283"/>
      <c r="T786" s="283"/>
      <c r="U786" s="283"/>
      <c r="V786" s="284"/>
      <c r="W786" s="284"/>
    </row>
    <row r="787" s="43" customFormat="true" ht="15.75" hidden="false" customHeight="false" outlineLevel="0" collapsed="false">
      <c r="A787" s="280"/>
      <c r="B787" s="70"/>
      <c r="C787" s="70"/>
      <c r="D787" s="317" t="n">
        <v>534</v>
      </c>
      <c r="E787" s="322"/>
      <c r="F787" s="319"/>
      <c r="G787" s="319"/>
      <c r="H787" s="320"/>
      <c r="I787" s="320"/>
      <c r="J787" s="298" t="str">
        <f aca="false">IF(AND(L787=1,M787=1),Messages!$A$2,IF(L787=1,Messages!$A$3,IF(N787=1,Messages!$A$5,IF(O787=1,Messages!$A$6,IF(M787=1,Messages!$A$4,"OK")))))</f>
        <v>OK</v>
      </c>
      <c r="K787" s="283" t="str">
        <f aca="false">TEXT(E787,E787)</f>
        <v/>
      </c>
      <c r="L787" s="283" t="str">
        <f aca="false">IF(ISBLANK(E787),"",IF(AND(ISNA(VLOOKUP(E787,'Country &amp; Service Codes'!E:E,1,FALSE())),ISNA(VLOOKUP(K787,'Country &amp; Service Codes'!E:E,1,FALSE()))),1,0))</f>
        <v/>
      </c>
      <c r="M787" s="283" t="str">
        <f aca="false">IF(ISBLANK(F787),"",IF(ISNA(VLOOKUP(UPPER(F787),'Country &amp; Service Codes'!B:B,1,FALSE())),1,0))</f>
        <v/>
      </c>
      <c r="N787" s="283" t="n">
        <f aca="false">IF(AND(OR(E787&lt;&gt;"",F787&lt;&gt;""),AND(ISBLANK(H787),ISBLANK(I787))),1,0)</f>
        <v>0</v>
      </c>
      <c r="O787" s="283" t="n">
        <f aca="false">IF(AND(OR(H787&lt;&gt;"",I787&lt;&gt;""),OR(ISBLANK(E787),ISBLANK(F787))),1,0)</f>
        <v>0</v>
      </c>
      <c r="P787" s="283"/>
      <c r="Q787" s="283"/>
      <c r="R787" s="283"/>
      <c r="S787" s="283"/>
      <c r="T787" s="283"/>
      <c r="U787" s="283"/>
      <c r="V787" s="284"/>
      <c r="W787" s="284"/>
    </row>
    <row r="788" s="43" customFormat="true" ht="15.75" hidden="false" customHeight="false" outlineLevel="0" collapsed="false">
      <c r="A788" s="280"/>
      <c r="B788" s="70"/>
      <c r="C788" s="70"/>
      <c r="D788" s="317" t="n">
        <v>535</v>
      </c>
      <c r="E788" s="322"/>
      <c r="F788" s="319"/>
      <c r="G788" s="319"/>
      <c r="H788" s="320"/>
      <c r="I788" s="320"/>
      <c r="J788" s="298" t="str">
        <f aca="false">IF(AND(L788=1,M788=1),Messages!$A$2,IF(L788=1,Messages!$A$3,IF(N788=1,Messages!$A$5,IF(O788=1,Messages!$A$6,IF(M788=1,Messages!$A$4,"OK")))))</f>
        <v>OK</v>
      </c>
      <c r="K788" s="283" t="str">
        <f aca="false">TEXT(E788,E788)</f>
        <v/>
      </c>
      <c r="L788" s="283" t="str">
        <f aca="false">IF(ISBLANK(E788),"",IF(AND(ISNA(VLOOKUP(E788,'Country &amp; Service Codes'!E:E,1,FALSE())),ISNA(VLOOKUP(K788,'Country &amp; Service Codes'!E:E,1,FALSE()))),1,0))</f>
        <v/>
      </c>
      <c r="M788" s="283" t="str">
        <f aca="false">IF(ISBLANK(F788),"",IF(ISNA(VLOOKUP(UPPER(F788),'Country &amp; Service Codes'!B:B,1,FALSE())),1,0))</f>
        <v/>
      </c>
      <c r="N788" s="283" t="n">
        <f aca="false">IF(AND(OR(E788&lt;&gt;"",F788&lt;&gt;""),AND(ISBLANK(H788),ISBLANK(I788))),1,0)</f>
        <v>0</v>
      </c>
      <c r="O788" s="283" t="n">
        <f aca="false">IF(AND(OR(H788&lt;&gt;"",I788&lt;&gt;""),OR(ISBLANK(E788),ISBLANK(F788))),1,0)</f>
        <v>0</v>
      </c>
      <c r="P788" s="283"/>
      <c r="Q788" s="283"/>
      <c r="R788" s="283"/>
      <c r="S788" s="283"/>
      <c r="T788" s="283"/>
      <c r="U788" s="283"/>
      <c r="V788" s="284"/>
      <c r="W788" s="284"/>
    </row>
    <row r="789" s="43" customFormat="true" ht="15.75" hidden="false" customHeight="false" outlineLevel="0" collapsed="false">
      <c r="A789" s="280"/>
      <c r="B789" s="70"/>
      <c r="C789" s="70"/>
      <c r="D789" s="317" t="n">
        <v>536</v>
      </c>
      <c r="E789" s="322"/>
      <c r="F789" s="319"/>
      <c r="G789" s="319"/>
      <c r="H789" s="320"/>
      <c r="I789" s="320"/>
      <c r="J789" s="298" t="str">
        <f aca="false">IF(AND(L789=1,M789=1),Messages!$A$2,IF(L789=1,Messages!$A$3,IF(N789=1,Messages!$A$5,IF(O789=1,Messages!$A$6,IF(M789=1,Messages!$A$4,"OK")))))</f>
        <v>OK</v>
      </c>
      <c r="K789" s="283" t="str">
        <f aca="false">TEXT(E789,E789)</f>
        <v/>
      </c>
      <c r="L789" s="283" t="str">
        <f aca="false">IF(ISBLANK(E789),"",IF(AND(ISNA(VLOOKUP(E789,'Country &amp; Service Codes'!E:E,1,FALSE())),ISNA(VLOOKUP(K789,'Country &amp; Service Codes'!E:E,1,FALSE()))),1,0))</f>
        <v/>
      </c>
      <c r="M789" s="283" t="str">
        <f aca="false">IF(ISBLANK(F789),"",IF(ISNA(VLOOKUP(UPPER(F789),'Country &amp; Service Codes'!B:B,1,FALSE())),1,0))</f>
        <v/>
      </c>
      <c r="N789" s="283" t="n">
        <f aca="false">IF(AND(OR(E789&lt;&gt;"",F789&lt;&gt;""),AND(ISBLANK(H789),ISBLANK(I789))),1,0)</f>
        <v>0</v>
      </c>
      <c r="O789" s="283" t="n">
        <f aca="false">IF(AND(OR(H789&lt;&gt;"",I789&lt;&gt;""),OR(ISBLANK(E789),ISBLANK(F789))),1,0)</f>
        <v>0</v>
      </c>
      <c r="P789" s="283"/>
      <c r="Q789" s="283"/>
      <c r="R789" s="283"/>
      <c r="S789" s="283"/>
      <c r="T789" s="283"/>
      <c r="U789" s="283"/>
      <c r="V789" s="284"/>
      <c r="W789" s="284"/>
    </row>
    <row r="790" s="43" customFormat="true" ht="15.75" hidden="false" customHeight="false" outlineLevel="0" collapsed="false">
      <c r="A790" s="280"/>
      <c r="B790" s="70"/>
      <c r="C790" s="70"/>
      <c r="D790" s="317" t="n">
        <v>537</v>
      </c>
      <c r="E790" s="322"/>
      <c r="F790" s="319"/>
      <c r="G790" s="319"/>
      <c r="H790" s="320"/>
      <c r="I790" s="320"/>
      <c r="J790" s="298" t="str">
        <f aca="false">IF(AND(L790=1,M790=1),Messages!$A$2,IF(L790=1,Messages!$A$3,IF(N790=1,Messages!$A$5,IF(O790=1,Messages!$A$6,IF(M790=1,Messages!$A$4,"OK")))))</f>
        <v>OK</v>
      </c>
      <c r="K790" s="283" t="str">
        <f aca="false">TEXT(E790,E790)</f>
        <v/>
      </c>
      <c r="L790" s="283" t="str">
        <f aca="false">IF(ISBLANK(E790),"",IF(AND(ISNA(VLOOKUP(E790,'Country &amp; Service Codes'!E:E,1,FALSE())),ISNA(VLOOKUP(K790,'Country &amp; Service Codes'!E:E,1,FALSE()))),1,0))</f>
        <v/>
      </c>
      <c r="M790" s="283" t="str">
        <f aca="false">IF(ISBLANK(F790),"",IF(ISNA(VLOOKUP(UPPER(F790),'Country &amp; Service Codes'!B:B,1,FALSE())),1,0))</f>
        <v/>
      </c>
      <c r="N790" s="283" t="n">
        <f aca="false">IF(AND(OR(E790&lt;&gt;"",F790&lt;&gt;""),AND(ISBLANK(H790),ISBLANK(I790))),1,0)</f>
        <v>0</v>
      </c>
      <c r="O790" s="283" t="n">
        <f aca="false">IF(AND(OR(H790&lt;&gt;"",I790&lt;&gt;""),OR(ISBLANK(E790),ISBLANK(F790))),1,0)</f>
        <v>0</v>
      </c>
      <c r="P790" s="283"/>
      <c r="Q790" s="283"/>
      <c r="R790" s="283"/>
      <c r="S790" s="283"/>
      <c r="T790" s="283"/>
      <c r="U790" s="283"/>
      <c r="V790" s="284"/>
      <c r="W790" s="284"/>
    </row>
    <row r="791" s="43" customFormat="true" ht="15.75" hidden="false" customHeight="false" outlineLevel="0" collapsed="false">
      <c r="A791" s="280"/>
      <c r="B791" s="70"/>
      <c r="C791" s="70"/>
      <c r="D791" s="317" t="n">
        <v>538</v>
      </c>
      <c r="E791" s="322"/>
      <c r="F791" s="319"/>
      <c r="G791" s="319"/>
      <c r="H791" s="320"/>
      <c r="I791" s="320"/>
      <c r="J791" s="298" t="str">
        <f aca="false">IF(AND(L791=1,M791=1),Messages!$A$2,IF(L791=1,Messages!$A$3,IF(N791=1,Messages!$A$5,IF(O791=1,Messages!$A$6,IF(M791=1,Messages!$A$4,"OK")))))</f>
        <v>OK</v>
      </c>
      <c r="K791" s="283" t="str">
        <f aca="false">TEXT(E791,E791)</f>
        <v/>
      </c>
      <c r="L791" s="283" t="str">
        <f aca="false">IF(ISBLANK(E791),"",IF(AND(ISNA(VLOOKUP(E791,'Country &amp; Service Codes'!E:E,1,FALSE())),ISNA(VLOOKUP(K791,'Country &amp; Service Codes'!E:E,1,FALSE()))),1,0))</f>
        <v/>
      </c>
      <c r="M791" s="283" t="str">
        <f aca="false">IF(ISBLANK(F791),"",IF(ISNA(VLOOKUP(UPPER(F791),'Country &amp; Service Codes'!B:B,1,FALSE())),1,0))</f>
        <v/>
      </c>
      <c r="N791" s="283" t="n">
        <f aca="false">IF(AND(OR(E791&lt;&gt;"",F791&lt;&gt;""),AND(ISBLANK(H791),ISBLANK(I791))),1,0)</f>
        <v>0</v>
      </c>
      <c r="O791" s="283" t="n">
        <f aca="false">IF(AND(OR(H791&lt;&gt;"",I791&lt;&gt;""),OR(ISBLANK(E791),ISBLANK(F791))),1,0)</f>
        <v>0</v>
      </c>
      <c r="P791" s="283"/>
      <c r="Q791" s="283"/>
      <c r="R791" s="283"/>
      <c r="S791" s="283"/>
      <c r="T791" s="283"/>
      <c r="U791" s="283"/>
      <c r="V791" s="284"/>
      <c r="W791" s="284"/>
    </row>
    <row r="792" s="43" customFormat="true" ht="15.75" hidden="false" customHeight="false" outlineLevel="0" collapsed="false">
      <c r="A792" s="280"/>
      <c r="B792" s="70"/>
      <c r="C792" s="70"/>
      <c r="D792" s="317" t="n">
        <v>539</v>
      </c>
      <c r="E792" s="322"/>
      <c r="F792" s="319"/>
      <c r="G792" s="319"/>
      <c r="H792" s="320"/>
      <c r="I792" s="320"/>
      <c r="J792" s="298" t="str">
        <f aca="false">IF(AND(L792=1,M792=1),Messages!$A$2,IF(L792=1,Messages!$A$3,IF(N792=1,Messages!$A$5,IF(O792=1,Messages!$A$6,IF(M792=1,Messages!$A$4,"OK")))))</f>
        <v>OK</v>
      </c>
      <c r="K792" s="283" t="str">
        <f aca="false">TEXT(E792,E792)</f>
        <v/>
      </c>
      <c r="L792" s="283" t="str">
        <f aca="false">IF(ISBLANK(E792),"",IF(AND(ISNA(VLOOKUP(E792,'Country &amp; Service Codes'!E:E,1,FALSE())),ISNA(VLOOKUP(K792,'Country &amp; Service Codes'!E:E,1,FALSE()))),1,0))</f>
        <v/>
      </c>
      <c r="M792" s="283" t="str">
        <f aca="false">IF(ISBLANK(F792),"",IF(ISNA(VLOOKUP(UPPER(F792),'Country &amp; Service Codes'!B:B,1,FALSE())),1,0))</f>
        <v/>
      </c>
      <c r="N792" s="283" t="n">
        <f aca="false">IF(AND(OR(E792&lt;&gt;"",F792&lt;&gt;""),AND(ISBLANK(H792),ISBLANK(I792))),1,0)</f>
        <v>0</v>
      </c>
      <c r="O792" s="283" t="n">
        <f aca="false">IF(AND(OR(H792&lt;&gt;"",I792&lt;&gt;""),OR(ISBLANK(E792),ISBLANK(F792))),1,0)</f>
        <v>0</v>
      </c>
      <c r="P792" s="283"/>
      <c r="Q792" s="283"/>
      <c r="R792" s="283"/>
      <c r="S792" s="283"/>
      <c r="T792" s="283"/>
      <c r="U792" s="283"/>
      <c r="V792" s="284"/>
      <c r="W792" s="284"/>
    </row>
    <row r="793" s="43" customFormat="true" ht="15.75" hidden="false" customHeight="false" outlineLevel="0" collapsed="false">
      <c r="A793" s="280"/>
      <c r="B793" s="70"/>
      <c r="C793" s="70"/>
      <c r="D793" s="317" t="n">
        <v>540</v>
      </c>
      <c r="E793" s="322"/>
      <c r="F793" s="319"/>
      <c r="G793" s="319"/>
      <c r="H793" s="320"/>
      <c r="I793" s="320"/>
      <c r="J793" s="298" t="str">
        <f aca="false">IF(AND(L793=1,M793=1),Messages!$A$2,IF(L793=1,Messages!$A$3,IF(N793=1,Messages!$A$5,IF(O793=1,Messages!$A$6,IF(M793=1,Messages!$A$4,"OK")))))</f>
        <v>OK</v>
      </c>
      <c r="K793" s="283" t="str">
        <f aca="false">TEXT(E793,E793)</f>
        <v/>
      </c>
      <c r="L793" s="283" t="str">
        <f aca="false">IF(ISBLANK(E793),"",IF(AND(ISNA(VLOOKUP(E793,'Country &amp; Service Codes'!E:E,1,FALSE())),ISNA(VLOOKUP(K793,'Country &amp; Service Codes'!E:E,1,FALSE()))),1,0))</f>
        <v/>
      </c>
      <c r="M793" s="283" t="str">
        <f aca="false">IF(ISBLANK(F793),"",IF(ISNA(VLOOKUP(UPPER(F793),'Country &amp; Service Codes'!B:B,1,FALSE())),1,0))</f>
        <v/>
      </c>
      <c r="N793" s="283" t="n">
        <f aca="false">IF(AND(OR(E793&lt;&gt;"",F793&lt;&gt;""),AND(ISBLANK(H793),ISBLANK(I793))),1,0)</f>
        <v>0</v>
      </c>
      <c r="O793" s="283" t="n">
        <f aca="false">IF(AND(OR(H793&lt;&gt;"",I793&lt;&gt;""),OR(ISBLANK(E793),ISBLANK(F793))),1,0)</f>
        <v>0</v>
      </c>
      <c r="P793" s="283"/>
      <c r="Q793" s="283"/>
      <c r="R793" s="283"/>
      <c r="S793" s="283"/>
      <c r="T793" s="283"/>
      <c r="U793" s="283"/>
      <c r="V793" s="284"/>
      <c r="W793" s="284"/>
    </row>
    <row r="794" s="43" customFormat="true" ht="15.75" hidden="false" customHeight="false" outlineLevel="0" collapsed="false">
      <c r="A794" s="280"/>
      <c r="B794" s="70"/>
      <c r="C794" s="70"/>
      <c r="D794" s="317" t="n">
        <v>541</v>
      </c>
      <c r="E794" s="322"/>
      <c r="F794" s="319"/>
      <c r="G794" s="319"/>
      <c r="H794" s="320"/>
      <c r="I794" s="320"/>
      <c r="J794" s="298" t="str">
        <f aca="false">IF(AND(L794=1,M794=1),Messages!$A$2,IF(L794=1,Messages!$A$3,IF(N794=1,Messages!$A$5,IF(O794=1,Messages!$A$6,IF(M794=1,Messages!$A$4,"OK")))))</f>
        <v>OK</v>
      </c>
      <c r="K794" s="283" t="str">
        <f aca="false">TEXT(E794,E794)</f>
        <v/>
      </c>
      <c r="L794" s="283" t="str">
        <f aca="false">IF(ISBLANK(E794),"",IF(AND(ISNA(VLOOKUP(E794,'Country &amp; Service Codes'!E:E,1,FALSE())),ISNA(VLOOKUP(K794,'Country &amp; Service Codes'!E:E,1,FALSE()))),1,0))</f>
        <v/>
      </c>
      <c r="M794" s="283" t="str">
        <f aca="false">IF(ISBLANK(F794),"",IF(ISNA(VLOOKUP(UPPER(F794),'Country &amp; Service Codes'!B:B,1,FALSE())),1,0))</f>
        <v/>
      </c>
      <c r="N794" s="283" t="n">
        <f aca="false">IF(AND(OR(E794&lt;&gt;"",F794&lt;&gt;""),AND(ISBLANK(H794),ISBLANK(I794))),1,0)</f>
        <v>0</v>
      </c>
      <c r="O794" s="283" t="n">
        <f aca="false">IF(AND(OR(H794&lt;&gt;"",I794&lt;&gt;""),OR(ISBLANK(E794),ISBLANK(F794))),1,0)</f>
        <v>0</v>
      </c>
      <c r="P794" s="283"/>
      <c r="Q794" s="283"/>
      <c r="R794" s="283"/>
      <c r="S794" s="283"/>
      <c r="T794" s="283"/>
      <c r="U794" s="283"/>
      <c r="V794" s="284"/>
      <c r="W794" s="284"/>
    </row>
    <row r="795" s="43" customFormat="true" ht="15.75" hidden="false" customHeight="false" outlineLevel="0" collapsed="false">
      <c r="A795" s="280"/>
      <c r="B795" s="70"/>
      <c r="C795" s="70"/>
      <c r="D795" s="317" t="n">
        <v>542</v>
      </c>
      <c r="E795" s="322"/>
      <c r="F795" s="319"/>
      <c r="G795" s="319"/>
      <c r="H795" s="320"/>
      <c r="I795" s="320"/>
      <c r="J795" s="298" t="str">
        <f aca="false">IF(AND(L795=1,M795=1),Messages!$A$2,IF(L795=1,Messages!$A$3,IF(N795=1,Messages!$A$5,IF(O795=1,Messages!$A$6,IF(M795=1,Messages!$A$4,"OK")))))</f>
        <v>OK</v>
      </c>
      <c r="K795" s="283" t="str">
        <f aca="false">TEXT(E795,E795)</f>
        <v/>
      </c>
      <c r="L795" s="283" t="str">
        <f aca="false">IF(ISBLANK(E795),"",IF(AND(ISNA(VLOOKUP(E795,'Country &amp; Service Codes'!E:E,1,FALSE())),ISNA(VLOOKUP(K795,'Country &amp; Service Codes'!E:E,1,FALSE()))),1,0))</f>
        <v/>
      </c>
      <c r="M795" s="283" t="str">
        <f aca="false">IF(ISBLANK(F795),"",IF(ISNA(VLOOKUP(UPPER(F795),'Country &amp; Service Codes'!B:B,1,FALSE())),1,0))</f>
        <v/>
      </c>
      <c r="N795" s="283" t="n">
        <f aca="false">IF(AND(OR(E795&lt;&gt;"",F795&lt;&gt;""),AND(ISBLANK(H795),ISBLANK(I795))),1,0)</f>
        <v>0</v>
      </c>
      <c r="O795" s="283" t="n">
        <f aca="false">IF(AND(OR(H795&lt;&gt;"",I795&lt;&gt;""),OR(ISBLANK(E795),ISBLANK(F795))),1,0)</f>
        <v>0</v>
      </c>
      <c r="P795" s="283"/>
      <c r="Q795" s="283"/>
      <c r="R795" s="283"/>
      <c r="S795" s="283"/>
      <c r="T795" s="283"/>
      <c r="U795" s="283"/>
      <c r="V795" s="284"/>
      <c r="W795" s="284"/>
    </row>
    <row r="796" s="43" customFormat="true" ht="15.75" hidden="false" customHeight="false" outlineLevel="0" collapsed="false">
      <c r="A796" s="280"/>
      <c r="B796" s="70"/>
      <c r="C796" s="70"/>
      <c r="D796" s="317" t="n">
        <v>543</v>
      </c>
      <c r="E796" s="322"/>
      <c r="F796" s="319"/>
      <c r="G796" s="319"/>
      <c r="H796" s="320"/>
      <c r="I796" s="320"/>
      <c r="J796" s="298" t="str">
        <f aca="false">IF(AND(L796=1,M796=1),Messages!$A$2,IF(L796=1,Messages!$A$3,IF(N796=1,Messages!$A$5,IF(O796=1,Messages!$A$6,IF(M796=1,Messages!$A$4,"OK")))))</f>
        <v>OK</v>
      </c>
      <c r="K796" s="283" t="str">
        <f aca="false">TEXT(E796,E796)</f>
        <v/>
      </c>
      <c r="L796" s="283" t="str">
        <f aca="false">IF(ISBLANK(E796),"",IF(AND(ISNA(VLOOKUP(E796,'Country &amp; Service Codes'!E:E,1,FALSE())),ISNA(VLOOKUP(K796,'Country &amp; Service Codes'!E:E,1,FALSE()))),1,0))</f>
        <v/>
      </c>
      <c r="M796" s="283" t="str">
        <f aca="false">IF(ISBLANK(F796),"",IF(ISNA(VLOOKUP(UPPER(F796),'Country &amp; Service Codes'!B:B,1,FALSE())),1,0))</f>
        <v/>
      </c>
      <c r="N796" s="283" t="n">
        <f aca="false">IF(AND(OR(E796&lt;&gt;"",F796&lt;&gt;""),AND(ISBLANK(H796),ISBLANK(I796))),1,0)</f>
        <v>0</v>
      </c>
      <c r="O796" s="283" t="n">
        <f aca="false">IF(AND(OR(H796&lt;&gt;"",I796&lt;&gt;""),OR(ISBLANK(E796),ISBLANK(F796))),1,0)</f>
        <v>0</v>
      </c>
      <c r="P796" s="283"/>
      <c r="Q796" s="283"/>
      <c r="R796" s="283"/>
      <c r="S796" s="283"/>
      <c r="T796" s="283"/>
      <c r="U796" s="283"/>
      <c r="V796" s="284"/>
      <c r="W796" s="284"/>
    </row>
    <row r="797" s="43" customFormat="true" ht="15.75" hidden="false" customHeight="false" outlineLevel="0" collapsed="false">
      <c r="A797" s="280"/>
      <c r="B797" s="70"/>
      <c r="C797" s="70"/>
      <c r="D797" s="317" t="n">
        <v>544</v>
      </c>
      <c r="E797" s="322"/>
      <c r="F797" s="319"/>
      <c r="G797" s="319"/>
      <c r="H797" s="320"/>
      <c r="I797" s="320"/>
      <c r="J797" s="298" t="str">
        <f aca="false">IF(AND(L797=1,M797=1),Messages!$A$2,IF(L797=1,Messages!$A$3,IF(N797=1,Messages!$A$5,IF(O797=1,Messages!$A$6,IF(M797=1,Messages!$A$4,"OK")))))</f>
        <v>OK</v>
      </c>
      <c r="K797" s="283" t="str">
        <f aca="false">TEXT(E797,E797)</f>
        <v/>
      </c>
      <c r="L797" s="283" t="str">
        <f aca="false">IF(ISBLANK(E797),"",IF(AND(ISNA(VLOOKUP(E797,'Country &amp; Service Codes'!E:E,1,FALSE())),ISNA(VLOOKUP(K797,'Country &amp; Service Codes'!E:E,1,FALSE()))),1,0))</f>
        <v/>
      </c>
      <c r="M797" s="283" t="str">
        <f aca="false">IF(ISBLANK(F797),"",IF(ISNA(VLOOKUP(UPPER(F797),'Country &amp; Service Codes'!B:B,1,FALSE())),1,0))</f>
        <v/>
      </c>
      <c r="N797" s="283" t="n">
        <f aca="false">IF(AND(OR(E797&lt;&gt;"",F797&lt;&gt;""),AND(ISBLANK(H797),ISBLANK(I797))),1,0)</f>
        <v>0</v>
      </c>
      <c r="O797" s="283" t="n">
        <f aca="false">IF(AND(OR(H797&lt;&gt;"",I797&lt;&gt;""),OR(ISBLANK(E797),ISBLANK(F797))),1,0)</f>
        <v>0</v>
      </c>
      <c r="P797" s="283"/>
      <c r="Q797" s="283"/>
      <c r="R797" s="283"/>
      <c r="S797" s="283"/>
      <c r="T797" s="283"/>
      <c r="U797" s="283"/>
      <c r="V797" s="284"/>
      <c r="W797" s="284"/>
    </row>
    <row r="798" s="43" customFormat="true" ht="15.75" hidden="false" customHeight="false" outlineLevel="0" collapsed="false">
      <c r="A798" s="280"/>
      <c r="B798" s="70"/>
      <c r="C798" s="70"/>
      <c r="D798" s="317" t="n">
        <v>545</v>
      </c>
      <c r="E798" s="322"/>
      <c r="F798" s="319"/>
      <c r="G798" s="319"/>
      <c r="H798" s="320"/>
      <c r="I798" s="320"/>
      <c r="J798" s="298" t="str">
        <f aca="false">IF(AND(L798=1,M798=1),Messages!$A$2,IF(L798=1,Messages!$A$3,IF(N798=1,Messages!$A$5,IF(O798=1,Messages!$A$6,IF(M798=1,Messages!$A$4,"OK")))))</f>
        <v>OK</v>
      </c>
      <c r="K798" s="283" t="str">
        <f aca="false">TEXT(E798,E798)</f>
        <v/>
      </c>
      <c r="L798" s="283" t="str">
        <f aca="false">IF(ISBLANK(E798),"",IF(AND(ISNA(VLOOKUP(E798,'Country &amp; Service Codes'!E:E,1,FALSE())),ISNA(VLOOKUP(K798,'Country &amp; Service Codes'!E:E,1,FALSE()))),1,0))</f>
        <v/>
      </c>
      <c r="M798" s="283" t="str">
        <f aca="false">IF(ISBLANK(F798),"",IF(ISNA(VLOOKUP(UPPER(F798),'Country &amp; Service Codes'!B:B,1,FALSE())),1,0))</f>
        <v/>
      </c>
      <c r="N798" s="283" t="n">
        <f aca="false">IF(AND(OR(E798&lt;&gt;"",F798&lt;&gt;""),AND(ISBLANK(H798),ISBLANK(I798))),1,0)</f>
        <v>0</v>
      </c>
      <c r="O798" s="283" t="n">
        <f aca="false">IF(AND(OR(H798&lt;&gt;"",I798&lt;&gt;""),OR(ISBLANK(E798),ISBLANK(F798))),1,0)</f>
        <v>0</v>
      </c>
      <c r="P798" s="283"/>
      <c r="Q798" s="283"/>
      <c r="R798" s="283"/>
      <c r="S798" s="283"/>
      <c r="T798" s="283"/>
      <c r="U798" s="283"/>
      <c r="V798" s="284"/>
      <c r="W798" s="284"/>
    </row>
    <row r="799" s="43" customFormat="true" ht="15.75" hidden="false" customHeight="false" outlineLevel="0" collapsed="false">
      <c r="A799" s="280"/>
      <c r="B799" s="70"/>
      <c r="C799" s="70"/>
      <c r="D799" s="317" t="n">
        <v>546</v>
      </c>
      <c r="E799" s="322"/>
      <c r="F799" s="319"/>
      <c r="G799" s="319"/>
      <c r="H799" s="320"/>
      <c r="I799" s="320"/>
      <c r="J799" s="298" t="str">
        <f aca="false">IF(AND(L799=1,M799=1),Messages!$A$2,IF(L799=1,Messages!$A$3,IF(N799=1,Messages!$A$5,IF(O799=1,Messages!$A$6,IF(M799=1,Messages!$A$4,"OK")))))</f>
        <v>OK</v>
      </c>
      <c r="K799" s="283" t="str">
        <f aca="false">TEXT(E799,E799)</f>
        <v/>
      </c>
      <c r="L799" s="283" t="str">
        <f aca="false">IF(ISBLANK(E799),"",IF(AND(ISNA(VLOOKUP(E799,'Country &amp; Service Codes'!E:E,1,FALSE())),ISNA(VLOOKUP(K799,'Country &amp; Service Codes'!E:E,1,FALSE()))),1,0))</f>
        <v/>
      </c>
      <c r="M799" s="283" t="str">
        <f aca="false">IF(ISBLANK(F799),"",IF(ISNA(VLOOKUP(UPPER(F799),'Country &amp; Service Codes'!B:B,1,FALSE())),1,0))</f>
        <v/>
      </c>
      <c r="N799" s="283" t="n">
        <f aca="false">IF(AND(OR(E799&lt;&gt;"",F799&lt;&gt;""),AND(ISBLANK(H799),ISBLANK(I799))),1,0)</f>
        <v>0</v>
      </c>
      <c r="O799" s="283" t="n">
        <f aca="false">IF(AND(OR(H799&lt;&gt;"",I799&lt;&gt;""),OR(ISBLANK(E799),ISBLANK(F799))),1,0)</f>
        <v>0</v>
      </c>
      <c r="P799" s="283"/>
      <c r="Q799" s="283"/>
      <c r="R799" s="283"/>
      <c r="S799" s="283"/>
      <c r="T799" s="283"/>
      <c r="U799" s="283"/>
      <c r="V799" s="284"/>
      <c r="W799" s="284"/>
    </row>
    <row r="800" s="43" customFormat="true" ht="15.75" hidden="false" customHeight="false" outlineLevel="0" collapsed="false">
      <c r="A800" s="280"/>
      <c r="B800" s="70"/>
      <c r="C800" s="70"/>
      <c r="D800" s="317" t="n">
        <v>547</v>
      </c>
      <c r="E800" s="322"/>
      <c r="F800" s="319"/>
      <c r="G800" s="319"/>
      <c r="H800" s="320"/>
      <c r="I800" s="320"/>
      <c r="J800" s="298" t="str">
        <f aca="false">IF(AND(L800=1,M800=1),Messages!$A$2,IF(L800=1,Messages!$A$3,IF(N800=1,Messages!$A$5,IF(O800=1,Messages!$A$6,IF(M800=1,Messages!$A$4,"OK")))))</f>
        <v>OK</v>
      </c>
      <c r="K800" s="283" t="str">
        <f aca="false">TEXT(E800,E800)</f>
        <v/>
      </c>
      <c r="L800" s="283" t="str">
        <f aca="false">IF(ISBLANK(E800),"",IF(AND(ISNA(VLOOKUP(E800,'Country &amp; Service Codes'!E:E,1,FALSE())),ISNA(VLOOKUP(K800,'Country &amp; Service Codes'!E:E,1,FALSE()))),1,0))</f>
        <v/>
      </c>
      <c r="M800" s="283" t="str">
        <f aca="false">IF(ISBLANK(F800),"",IF(ISNA(VLOOKUP(UPPER(F800),'Country &amp; Service Codes'!B:B,1,FALSE())),1,0))</f>
        <v/>
      </c>
      <c r="N800" s="283" t="n">
        <f aca="false">IF(AND(OR(E800&lt;&gt;"",F800&lt;&gt;""),AND(ISBLANK(H800),ISBLANK(I800))),1,0)</f>
        <v>0</v>
      </c>
      <c r="O800" s="283" t="n">
        <f aca="false">IF(AND(OR(H800&lt;&gt;"",I800&lt;&gt;""),OR(ISBLANK(E800),ISBLANK(F800))),1,0)</f>
        <v>0</v>
      </c>
      <c r="P800" s="283"/>
      <c r="Q800" s="283"/>
      <c r="R800" s="283"/>
      <c r="S800" s="283"/>
      <c r="T800" s="283"/>
      <c r="U800" s="283"/>
      <c r="V800" s="284"/>
      <c r="W800" s="284"/>
    </row>
    <row r="801" s="43" customFormat="true" ht="15.75" hidden="false" customHeight="false" outlineLevel="0" collapsed="false">
      <c r="A801" s="280"/>
      <c r="B801" s="70"/>
      <c r="C801" s="70"/>
      <c r="D801" s="317" t="n">
        <v>548</v>
      </c>
      <c r="E801" s="322"/>
      <c r="F801" s="319"/>
      <c r="G801" s="319"/>
      <c r="H801" s="320"/>
      <c r="I801" s="320"/>
      <c r="J801" s="298" t="str">
        <f aca="false">IF(AND(L801=1,M801=1),Messages!$A$2,IF(L801=1,Messages!$A$3,IF(N801=1,Messages!$A$5,IF(O801=1,Messages!$A$6,IF(M801=1,Messages!$A$4,"OK")))))</f>
        <v>OK</v>
      </c>
      <c r="K801" s="283" t="str">
        <f aca="false">TEXT(E801,E801)</f>
        <v/>
      </c>
      <c r="L801" s="283" t="str">
        <f aca="false">IF(ISBLANK(E801),"",IF(AND(ISNA(VLOOKUP(E801,'Country &amp; Service Codes'!E:E,1,FALSE())),ISNA(VLOOKUP(K801,'Country &amp; Service Codes'!E:E,1,FALSE()))),1,0))</f>
        <v/>
      </c>
      <c r="M801" s="283" t="str">
        <f aca="false">IF(ISBLANK(F801),"",IF(ISNA(VLOOKUP(UPPER(F801),'Country &amp; Service Codes'!B:B,1,FALSE())),1,0))</f>
        <v/>
      </c>
      <c r="N801" s="283" t="n">
        <f aca="false">IF(AND(OR(E801&lt;&gt;"",F801&lt;&gt;""),AND(ISBLANK(H801),ISBLANK(I801))),1,0)</f>
        <v>0</v>
      </c>
      <c r="O801" s="283" t="n">
        <f aca="false">IF(AND(OR(H801&lt;&gt;"",I801&lt;&gt;""),OR(ISBLANK(E801),ISBLANK(F801))),1,0)</f>
        <v>0</v>
      </c>
      <c r="P801" s="283"/>
      <c r="Q801" s="283"/>
      <c r="R801" s="283"/>
      <c r="S801" s="283"/>
      <c r="T801" s="283"/>
      <c r="U801" s="283"/>
      <c r="V801" s="284"/>
      <c r="W801" s="284"/>
    </row>
    <row r="802" s="43" customFormat="true" ht="15.75" hidden="false" customHeight="false" outlineLevel="0" collapsed="false">
      <c r="A802" s="280"/>
      <c r="B802" s="70"/>
      <c r="C802" s="70"/>
      <c r="D802" s="317" t="n">
        <v>549</v>
      </c>
      <c r="E802" s="322"/>
      <c r="F802" s="319"/>
      <c r="G802" s="319"/>
      <c r="H802" s="320"/>
      <c r="I802" s="320"/>
      <c r="J802" s="298" t="str">
        <f aca="false">IF(AND(L802=1,M802=1),Messages!$A$2,IF(L802=1,Messages!$A$3,IF(N802=1,Messages!$A$5,IF(O802=1,Messages!$A$6,IF(M802=1,Messages!$A$4,"OK")))))</f>
        <v>OK</v>
      </c>
      <c r="K802" s="283" t="str">
        <f aca="false">TEXT(E802,E802)</f>
        <v/>
      </c>
      <c r="L802" s="283" t="str">
        <f aca="false">IF(ISBLANK(E802),"",IF(AND(ISNA(VLOOKUP(E802,'Country &amp; Service Codes'!E:E,1,FALSE())),ISNA(VLOOKUP(K802,'Country &amp; Service Codes'!E:E,1,FALSE()))),1,0))</f>
        <v/>
      </c>
      <c r="M802" s="283" t="str">
        <f aca="false">IF(ISBLANK(F802),"",IF(ISNA(VLOOKUP(UPPER(F802),'Country &amp; Service Codes'!B:B,1,FALSE())),1,0))</f>
        <v/>
      </c>
      <c r="N802" s="283" t="n">
        <f aca="false">IF(AND(OR(E802&lt;&gt;"",F802&lt;&gt;""),AND(ISBLANK(H802),ISBLANK(I802))),1,0)</f>
        <v>0</v>
      </c>
      <c r="O802" s="283" t="n">
        <f aca="false">IF(AND(OR(H802&lt;&gt;"",I802&lt;&gt;""),OR(ISBLANK(E802),ISBLANK(F802))),1,0)</f>
        <v>0</v>
      </c>
      <c r="P802" s="283"/>
      <c r="Q802" s="283"/>
      <c r="R802" s="283"/>
      <c r="S802" s="283"/>
      <c r="T802" s="283"/>
      <c r="U802" s="283"/>
      <c r="V802" s="284"/>
      <c r="W802" s="284"/>
    </row>
    <row r="803" s="43" customFormat="true" ht="15.75" hidden="false" customHeight="false" outlineLevel="0" collapsed="false">
      <c r="A803" s="280"/>
      <c r="B803" s="70"/>
      <c r="C803" s="70"/>
      <c r="D803" s="317" t="n">
        <v>550</v>
      </c>
      <c r="E803" s="322"/>
      <c r="F803" s="319"/>
      <c r="G803" s="319"/>
      <c r="H803" s="320"/>
      <c r="I803" s="320"/>
      <c r="J803" s="298" t="str">
        <f aca="false">IF(AND(L803=1,M803=1),Messages!$A$2,IF(L803=1,Messages!$A$3,IF(N803=1,Messages!$A$5,IF(O803=1,Messages!$A$6,IF(M803=1,Messages!$A$4,"OK")))))</f>
        <v>OK</v>
      </c>
      <c r="K803" s="283" t="str">
        <f aca="false">TEXT(E803,E803)</f>
        <v/>
      </c>
      <c r="L803" s="283" t="str">
        <f aca="false">IF(ISBLANK(E803),"",IF(AND(ISNA(VLOOKUP(E803,'Country &amp; Service Codes'!E:E,1,FALSE())),ISNA(VLOOKUP(K803,'Country &amp; Service Codes'!E:E,1,FALSE()))),1,0))</f>
        <v/>
      </c>
      <c r="M803" s="283" t="str">
        <f aca="false">IF(ISBLANK(F803),"",IF(ISNA(VLOOKUP(UPPER(F803),'Country &amp; Service Codes'!B:B,1,FALSE())),1,0))</f>
        <v/>
      </c>
      <c r="N803" s="283" t="n">
        <f aca="false">IF(AND(OR(E803&lt;&gt;"",F803&lt;&gt;""),AND(ISBLANK(H803),ISBLANK(I803))),1,0)</f>
        <v>0</v>
      </c>
      <c r="O803" s="283" t="n">
        <f aca="false">IF(AND(OR(H803&lt;&gt;"",I803&lt;&gt;""),OR(ISBLANK(E803),ISBLANK(F803))),1,0)</f>
        <v>0</v>
      </c>
      <c r="P803" s="283"/>
      <c r="Q803" s="283"/>
      <c r="R803" s="283"/>
      <c r="S803" s="283"/>
      <c r="T803" s="283"/>
      <c r="U803" s="283"/>
      <c r="V803" s="284"/>
      <c r="W803" s="284"/>
    </row>
    <row r="804" s="43" customFormat="true" ht="15.75" hidden="false" customHeight="false" outlineLevel="0" collapsed="false">
      <c r="A804" s="280"/>
      <c r="B804" s="70"/>
      <c r="C804" s="70"/>
      <c r="D804" s="317" t="n">
        <v>551</v>
      </c>
      <c r="E804" s="322"/>
      <c r="F804" s="319"/>
      <c r="G804" s="319"/>
      <c r="H804" s="320"/>
      <c r="I804" s="320"/>
      <c r="J804" s="298" t="str">
        <f aca="false">IF(AND(L804=1,M804=1),Messages!$A$2,IF(L804=1,Messages!$A$3,IF(N804=1,Messages!$A$5,IF(O804=1,Messages!$A$6,IF(M804=1,Messages!$A$4,"OK")))))</f>
        <v>OK</v>
      </c>
      <c r="K804" s="283" t="str">
        <f aca="false">TEXT(E804,E804)</f>
        <v/>
      </c>
      <c r="L804" s="283" t="str">
        <f aca="false">IF(ISBLANK(E804),"",IF(AND(ISNA(VLOOKUP(E804,'Country &amp; Service Codes'!E:E,1,FALSE())),ISNA(VLOOKUP(K804,'Country &amp; Service Codes'!E:E,1,FALSE()))),1,0))</f>
        <v/>
      </c>
      <c r="M804" s="283" t="str">
        <f aca="false">IF(ISBLANK(F804),"",IF(ISNA(VLOOKUP(UPPER(F804),'Country &amp; Service Codes'!B:B,1,FALSE())),1,0))</f>
        <v/>
      </c>
      <c r="N804" s="283" t="n">
        <f aca="false">IF(AND(OR(E804&lt;&gt;"",F804&lt;&gt;""),AND(ISBLANK(H804),ISBLANK(I804))),1,0)</f>
        <v>0</v>
      </c>
      <c r="O804" s="283" t="n">
        <f aca="false">IF(AND(OR(H804&lt;&gt;"",I804&lt;&gt;""),OR(ISBLANK(E804),ISBLANK(F804))),1,0)</f>
        <v>0</v>
      </c>
      <c r="P804" s="283"/>
      <c r="Q804" s="283"/>
      <c r="R804" s="283"/>
      <c r="S804" s="283"/>
      <c r="T804" s="283"/>
      <c r="U804" s="283"/>
      <c r="V804" s="284"/>
      <c r="W804" s="284"/>
    </row>
    <row r="805" s="43" customFormat="true" ht="15.75" hidden="false" customHeight="false" outlineLevel="0" collapsed="false">
      <c r="A805" s="280"/>
      <c r="B805" s="70"/>
      <c r="C805" s="70"/>
      <c r="D805" s="317" t="n">
        <v>552</v>
      </c>
      <c r="E805" s="322"/>
      <c r="F805" s="319"/>
      <c r="G805" s="319"/>
      <c r="H805" s="320"/>
      <c r="I805" s="320"/>
      <c r="J805" s="298" t="str">
        <f aca="false">IF(AND(L805=1,M805=1),Messages!$A$2,IF(L805=1,Messages!$A$3,IF(N805=1,Messages!$A$5,IF(O805=1,Messages!$A$6,IF(M805=1,Messages!$A$4,"OK")))))</f>
        <v>OK</v>
      </c>
      <c r="K805" s="283" t="str">
        <f aca="false">TEXT(E805,E805)</f>
        <v/>
      </c>
      <c r="L805" s="283" t="str">
        <f aca="false">IF(ISBLANK(E805),"",IF(AND(ISNA(VLOOKUP(E805,'Country &amp; Service Codes'!E:E,1,FALSE())),ISNA(VLOOKUP(K805,'Country &amp; Service Codes'!E:E,1,FALSE()))),1,0))</f>
        <v/>
      </c>
      <c r="M805" s="283" t="str">
        <f aca="false">IF(ISBLANK(F805),"",IF(ISNA(VLOOKUP(UPPER(F805),'Country &amp; Service Codes'!B:B,1,FALSE())),1,0))</f>
        <v/>
      </c>
      <c r="N805" s="283" t="n">
        <f aca="false">IF(AND(OR(E805&lt;&gt;"",F805&lt;&gt;""),AND(ISBLANK(H805),ISBLANK(I805))),1,0)</f>
        <v>0</v>
      </c>
      <c r="O805" s="283" t="n">
        <f aca="false">IF(AND(OR(H805&lt;&gt;"",I805&lt;&gt;""),OR(ISBLANK(E805),ISBLANK(F805))),1,0)</f>
        <v>0</v>
      </c>
      <c r="P805" s="283"/>
      <c r="Q805" s="283"/>
      <c r="R805" s="283"/>
      <c r="S805" s="283"/>
      <c r="T805" s="283"/>
      <c r="U805" s="283"/>
      <c r="V805" s="284"/>
      <c r="W805" s="284"/>
    </row>
    <row r="806" s="43" customFormat="true" ht="15.75" hidden="false" customHeight="false" outlineLevel="0" collapsed="false">
      <c r="A806" s="280"/>
      <c r="B806" s="70"/>
      <c r="C806" s="70"/>
      <c r="D806" s="317" t="n">
        <v>553</v>
      </c>
      <c r="E806" s="322"/>
      <c r="F806" s="319"/>
      <c r="G806" s="319"/>
      <c r="H806" s="320"/>
      <c r="I806" s="320"/>
      <c r="J806" s="298" t="str">
        <f aca="false">IF(AND(L806=1,M806=1),Messages!$A$2,IF(L806=1,Messages!$A$3,IF(N806=1,Messages!$A$5,IF(O806=1,Messages!$A$6,IF(M806=1,Messages!$A$4,"OK")))))</f>
        <v>OK</v>
      </c>
      <c r="K806" s="283" t="str">
        <f aca="false">TEXT(E806,E806)</f>
        <v/>
      </c>
      <c r="L806" s="283" t="str">
        <f aca="false">IF(ISBLANK(E806),"",IF(AND(ISNA(VLOOKUP(E806,'Country &amp; Service Codes'!E:E,1,FALSE())),ISNA(VLOOKUP(K806,'Country &amp; Service Codes'!E:E,1,FALSE()))),1,0))</f>
        <v/>
      </c>
      <c r="M806" s="283" t="str">
        <f aca="false">IF(ISBLANK(F806),"",IF(ISNA(VLOOKUP(UPPER(F806),'Country &amp; Service Codes'!B:B,1,FALSE())),1,0))</f>
        <v/>
      </c>
      <c r="N806" s="283" t="n">
        <f aca="false">IF(AND(OR(E806&lt;&gt;"",F806&lt;&gt;""),AND(ISBLANK(H806),ISBLANK(I806))),1,0)</f>
        <v>0</v>
      </c>
      <c r="O806" s="283" t="n">
        <f aca="false">IF(AND(OR(H806&lt;&gt;"",I806&lt;&gt;""),OR(ISBLANK(E806),ISBLANK(F806))),1,0)</f>
        <v>0</v>
      </c>
      <c r="P806" s="283"/>
      <c r="Q806" s="283"/>
      <c r="R806" s="283"/>
      <c r="S806" s="283"/>
      <c r="T806" s="283"/>
      <c r="U806" s="283"/>
      <c r="V806" s="284"/>
      <c r="W806" s="284"/>
    </row>
    <row r="807" s="43" customFormat="true" ht="15.75" hidden="false" customHeight="false" outlineLevel="0" collapsed="false">
      <c r="A807" s="280"/>
      <c r="B807" s="70"/>
      <c r="C807" s="70"/>
      <c r="D807" s="317" t="n">
        <v>554</v>
      </c>
      <c r="E807" s="322"/>
      <c r="F807" s="319"/>
      <c r="G807" s="319"/>
      <c r="H807" s="320"/>
      <c r="I807" s="320"/>
      <c r="J807" s="298" t="str">
        <f aca="false">IF(AND(L807=1,M807=1),Messages!$A$2,IF(L807=1,Messages!$A$3,IF(N807=1,Messages!$A$5,IF(O807=1,Messages!$A$6,IF(M807=1,Messages!$A$4,"OK")))))</f>
        <v>OK</v>
      </c>
      <c r="K807" s="283" t="str">
        <f aca="false">TEXT(E807,E807)</f>
        <v/>
      </c>
      <c r="L807" s="283" t="str">
        <f aca="false">IF(ISBLANK(E807),"",IF(AND(ISNA(VLOOKUP(E807,'Country &amp; Service Codes'!E:E,1,FALSE())),ISNA(VLOOKUP(K807,'Country &amp; Service Codes'!E:E,1,FALSE()))),1,0))</f>
        <v/>
      </c>
      <c r="M807" s="283" t="str">
        <f aca="false">IF(ISBLANK(F807),"",IF(ISNA(VLOOKUP(UPPER(F807),'Country &amp; Service Codes'!B:B,1,FALSE())),1,0))</f>
        <v/>
      </c>
      <c r="N807" s="283" t="n">
        <f aca="false">IF(AND(OR(E807&lt;&gt;"",F807&lt;&gt;""),AND(ISBLANK(H807),ISBLANK(I807))),1,0)</f>
        <v>0</v>
      </c>
      <c r="O807" s="283" t="n">
        <f aca="false">IF(AND(OR(H807&lt;&gt;"",I807&lt;&gt;""),OR(ISBLANK(E807),ISBLANK(F807))),1,0)</f>
        <v>0</v>
      </c>
      <c r="P807" s="283"/>
      <c r="Q807" s="283"/>
      <c r="R807" s="283"/>
      <c r="S807" s="283"/>
      <c r="T807" s="283"/>
      <c r="U807" s="283"/>
      <c r="V807" s="284"/>
      <c r="W807" s="284"/>
    </row>
    <row r="808" s="43" customFormat="true" ht="15.75" hidden="false" customHeight="false" outlineLevel="0" collapsed="false">
      <c r="A808" s="280"/>
      <c r="B808" s="70"/>
      <c r="C808" s="70"/>
      <c r="D808" s="317" t="n">
        <v>555</v>
      </c>
      <c r="E808" s="322"/>
      <c r="F808" s="319"/>
      <c r="G808" s="319"/>
      <c r="H808" s="320"/>
      <c r="I808" s="320"/>
      <c r="J808" s="298" t="str">
        <f aca="false">IF(AND(L808=1,M808=1),Messages!$A$2,IF(L808=1,Messages!$A$3,IF(N808=1,Messages!$A$5,IF(O808=1,Messages!$A$6,IF(M808=1,Messages!$A$4,"OK")))))</f>
        <v>OK</v>
      </c>
      <c r="K808" s="283" t="str">
        <f aca="false">TEXT(E808,E808)</f>
        <v/>
      </c>
      <c r="L808" s="283" t="str">
        <f aca="false">IF(ISBLANK(E808),"",IF(AND(ISNA(VLOOKUP(E808,'Country &amp; Service Codes'!E:E,1,FALSE())),ISNA(VLOOKUP(K808,'Country &amp; Service Codes'!E:E,1,FALSE()))),1,0))</f>
        <v/>
      </c>
      <c r="M808" s="283" t="str">
        <f aca="false">IF(ISBLANK(F808),"",IF(ISNA(VLOOKUP(UPPER(F808),'Country &amp; Service Codes'!B:B,1,FALSE())),1,0))</f>
        <v/>
      </c>
      <c r="N808" s="283" t="n">
        <f aca="false">IF(AND(OR(E808&lt;&gt;"",F808&lt;&gt;""),AND(ISBLANK(H808),ISBLANK(I808))),1,0)</f>
        <v>0</v>
      </c>
      <c r="O808" s="283" t="n">
        <f aca="false">IF(AND(OR(H808&lt;&gt;"",I808&lt;&gt;""),OR(ISBLANK(E808),ISBLANK(F808))),1,0)</f>
        <v>0</v>
      </c>
      <c r="P808" s="283"/>
      <c r="Q808" s="283"/>
      <c r="R808" s="283"/>
      <c r="S808" s="283"/>
      <c r="T808" s="283"/>
      <c r="U808" s="283"/>
      <c r="V808" s="284"/>
      <c r="W808" s="284"/>
    </row>
    <row r="809" s="43" customFormat="true" ht="15.75" hidden="false" customHeight="false" outlineLevel="0" collapsed="false">
      <c r="A809" s="280"/>
      <c r="B809" s="70"/>
      <c r="C809" s="70"/>
      <c r="D809" s="317" t="n">
        <v>556</v>
      </c>
      <c r="E809" s="322"/>
      <c r="F809" s="319"/>
      <c r="G809" s="319"/>
      <c r="H809" s="320"/>
      <c r="I809" s="320"/>
      <c r="J809" s="298" t="str">
        <f aca="false">IF(AND(L809=1,M809=1),Messages!$A$2,IF(L809=1,Messages!$A$3,IF(N809=1,Messages!$A$5,IF(O809=1,Messages!$A$6,IF(M809=1,Messages!$A$4,"OK")))))</f>
        <v>OK</v>
      </c>
      <c r="K809" s="283" t="str">
        <f aca="false">TEXT(E809,E809)</f>
        <v/>
      </c>
      <c r="L809" s="283" t="str">
        <f aca="false">IF(ISBLANK(E809),"",IF(AND(ISNA(VLOOKUP(E809,'Country &amp; Service Codes'!E:E,1,FALSE())),ISNA(VLOOKUP(K809,'Country &amp; Service Codes'!E:E,1,FALSE()))),1,0))</f>
        <v/>
      </c>
      <c r="M809" s="283" t="str">
        <f aca="false">IF(ISBLANK(F809),"",IF(ISNA(VLOOKUP(UPPER(F809),'Country &amp; Service Codes'!B:B,1,FALSE())),1,0))</f>
        <v/>
      </c>
      <c r="N809" s="283" t="n">
        <f aca="false">IF(AND(OR(E809&lt;&gt;"",F809&lt;&gt;""),AND(ISBLANK(H809),ISBLANK(I809))),1,0)</f>
        <v>0</v>
      </c>
      <c r="O809" s="283" t="n">
        <f aca="false">IF(AND(OR(H809&lt;&gt;"",I809&lt;&gt;""),OR(ISBLANK(E809),ISBLANK(F809))),1,0)</f>
        <v>0</v>
      </c>
      <c r="P809" s="283"/>
      <c r="Q809" s="283"/>
      <c r="R809" s="283"/>
      <c r="S809" s="283"/>
      <c r="T809" s="283"/>
      <c r="U809" s="283"/>
      <c r="V809" s="284"/>
      <c r="W809" s="284"/>
    </row>
    <row r="810" s="43" customFormat="true" ht="15.75" hidden="false" customHeight="false" outlineLevel="0" collapsed="false">
      <c r="A810" s="280"/>
      <c r="B810" s="70"/>
      <c r="C810" s="70"/>
      <c r="D810" s="317" t="n">
        <v>557</v>
      </c>
      <c r="E810" s="322"/>
      <c r="F810" s="319"/>
      <c r="G810" s="319"/>
      <c r="H810" s="320"/>
      <c r="I810" s="320"/>
      <c r="J810" s="298" t="str">
        <f aca="false">IF(AND(L810=1,M810=1),Messages!$A$2,IF(L810=1,Messages!$A$3,IF(N810=1,Messages!$A$5,IF(O810=1,Messages!$A$6,IF(M810=1,Messages!$A$4,"OK")))))</f>
        <v>OK</v>
      </c>
      <c r="K810" s="283" t="str">
        <f aca="false">TEXT(E810,E810)</f>
        <v/>
      </c>
      <c r="L810" s="283" t="str">
        <f aca="false">IF(ISBLANK(E810),"",IF(AND(ISNA(VLOOKUP(E810,'Country &amp; Service Codes'!E:E,1,FALSE())),ISNA(VLOOKUP(K810,'Country &amp; Service Codes'!E:E,1,FALSE()))),1,0))</f>
        <v/>
      </c>
      <c r="M810" s="283" t="str">
        <f aca="false">IF(ISBLANK(F810),"",IF(ISNA(VLOOKUP(UPPER(F810),'Country &amp; Service Codes'!B:B,1,FALSE())),1,0))</f>
        <v/>
      </c>
      <c r="N810" s="283" t="n">
        <f aca="false">IF(AND(OR(E810&lt;&gt;"",F810&lt;&gt;""),AND(ISBLANK(H810),ISBLANK(I810))),1,0)</f>
        <v>0</v>
      </c>
      <c r="O810" s="283" t="n">
        <f aca="false">IF(AND(OR(H810&lt;&gt;"",I810&lt;&gt;""),OR(ISBLANK(E810),ISBLANK(F810))),1,0)</f>
        <v>0</v>
      </c>
      <c r="P810" s="283"/>
      <c r="Q810" s="283"/>
      <c r="R810" s="283"/>
      <c r="S810" s="283"/>
      <c r="T810" s="283"/>
      <c r="U810" s="283"/>
      <c r="V810" s="284"/>
      <c r="W810" s="284"/>
    </row>
    <row r="811" s="43" customFormat="true" ht="15.75" hidden="false" customHeight="false" outlineLevel="0" collapsed="false">
      <c r="A811" s="280"/>
      <c r="B811" s="70"/>
      <c r="C811" s="70"/>
      <c r="D811" s="317" t="n">
        <v>558</v>
      </c>
      <c r="E811" s="322"/>
      <c r="F811" s="319"/>
      <c r="G811" s="319"/>
      <c r="H811" s="320"/>
      <c r="I811" s="320"/>
      <c r="J811" s="298" t="str">
        <f aca="false">IF(AND(L811=1,M811=1),Messages!$A$2,IF(L811=1,Messages!$A$3,IF(N811=1,Messages!$A$5,IF(O811=1,Messages!$A$6,IF(M811=1,Messages!$A$4,"OK")))))</f>
        <v>OK</v>
      </c>
      <c r="K811" s="283" t="str">
        <f aca="false">TEXT(E811,E811)</f>
        <v/>
      </c>
      <c r="L811" s="283" t="str">
        <f aca="false">IF(ISBLANK(E811),"",IF(AND(ISNA(VLOOKUP(E811,'Country &amp; Service Codes'!E:E,1,FALSE())),ISNA(VLOOKUP(K811,'Country &amp; Service Codes'!E:E,1,FALSE()))),1,0))</f>
        <v/>
      </c>
      <c r="M811" s="283" t="str">
        <f aca="false">IF(ISBLANK(F811),"",IF(ISNA(VLOOKUP(UPPER(F811),'Country &amp; Service Codes'!B:B,1,FALSE())),1,0))</f>
        <v/>
      </c>
      <c r="N811" s="283" t="n">
        <f aca="false">IF(AND(OR(E811&lt;&gt;"",F811&lt;&gt;""),AND(ISBLANK(H811),ISBLANK(I811))),1,0)</f>
        <v>0</v>
      </c>
      <c r="O811" s="283" t="n">
        <f aca="false">IF(AND(OR(H811&lt;&gt;"",I811&lt;&gt;""),OR(ISBLANK(E811),ISBLANK(F811))),1,0)</f>
        <v>0</v>
      </c>
      <c r="P811" s="283"/>
      <c r="Q811" s="283"/>
      <c r="R811" s="283"/>
      <c r="S811" s="283"/>
      <c r="T811" s="283"/>
      <c r="U811" s="283"/>
      <c r="V811" s="284"/>
      <c r="W811" s="284"/>
    </row>
    <row r="812" s="43" customFormat="true" ht="15.75" hidden="false" customHeight="false" outlineLevel="0" collapsed="false">
      <c r="A812" s="280"/>
      <c r="B812" s="70"/>
      <c r="C812" s="70"/>
      <c r="D812" s="317" t="n">
        <v>559</v>
      </c>
      <c r="E812" s="322"/>
      <c r="F812" s="319"/>
      <c r="G812" s="319"/>
      <c r="H812" s="320"/>
      <c r="I812" s="320"/>
      <c r="J812" s="298" t="str">
        <f aca="false">IF(AND(L812=1,M812=1),Messages!$A$2,IF(L812=1,Messages!$A$3,IF(N812=1,Messages!$A$5,IF(O812=1,Messages!$A$6,IF(M812=1,Messages!$A$4,"OK")))))</f>
        <v>OK</v>
      </c>
      <c r="K812" s="283" t="str">
        <f aca="false">TEXT(E812,E812)</f>
        <v/>
      </c>
      <c r="L812" s="283" t="str">
        <f aca="false">IF(ISBLANK(E812),"",IF(AND(ISNA(VLOOKUP(E812,'Country &amp; Service Codes'!E:E,1,FALSE())),ISNA(VLOOKUP(K812,'Country &amp; Service Codes'!E:E,1,FALSE()))),1,0))</f>
        <v/>
      </c>
      <c r="M812" s="283" t="str">
        <f aca="false">IF(ISBLANK(F812),"",IF(ISNA(VLOOKUP(UPPER(F812),'Country &amp; Service Codes'!B:B,1,FALSE())),1,0))</f>
        <v/>
      </c>
      <c r="N812" s="283" t="n">
        <f aca="false">IF(AND(OR(E812&lt;&gt;"",F812&lt;&gt;""),AND(ISBLANK(H812),ISBLANK(I812))),1,0)</f>
        <v>0</v>
      </c>
      <c r="O812" s="283" t="n">
        <f aca="false">IF(AND(OR(H812&lt;&gt;"",I812&lt;&gt;""),OR(ISBLANK(E812),ISBLANK(F812))),1,0)</f>
        <v>0</v>
      </c>
      <c r="P812" s="283"/>
      <c r="Q812" s="283"/>
      <c r="R812" s="283"/>
      <c r="S812" s="283"/>
      <c r="T812" s="283"/>
      <c r="U812" s="283"/>
      <c r="V812" s="284"/>
      <c r="W812" s="284"/>
    </row>
    <row r="813" s="43" customFormat="true" ht="15.75" hidden="false" customHeight="false" outlineLevel="0" collapsed="false">
      <c r="A813" s="280"/>
      <c r="B813" s="70"/>
      <c r="C813" s="70"/>
      <c r="D813" s="317" t="n">
        <v>560</v>
      </c>
      <c r="E813" s="322"/>
      <c r="F813" s="319"/>
      <c r="G813" s="319"/>
      <c r="H813" s="320"/>
      <c r="I813" s="320"/>
      <c r="J813" s="298" t="str">
        <f aca="false">IF(AND(L813=1,M813=1),Messages!$A$2,IF(L813=1,Messages!$A$3,IF(N813=1,Messages!$A$5,IF(O813=1,Messages!$A$6,IF(M813=1,Messages!$A$4,"OK")))))</f>
        <v>OK</v>
      </c>
      <c r="K813" s="283" t="str">
        <f aca="false">TEXT(E813,E813)</f>
        <v/>
      </c>
      <c r="L813" s="283" t="str">
        <f aca="false">IF(ISBLANK(E813),"",IF(AND(ISNA(VLOOKUP(E813,'Country &amp; Service Codes'!E:E,1,FALSE())),ISNA(VLOOKUP(K813,'Country &amp; Service Codes'!E:E,1,FALSE()))),1,0))</f>
        <v/>
      </c>
      <c r="M813" s="283" t="str">
        <f aca="false">IF(ISBLANK(F813),"",IF(ISNA(VLOOKUP(UPPER(F813),'Country &amp; Service Codes'!B:B,1,FALSE())),1,0))</f>
        <v/>
      </c>
      <c r="N813" s="283" t="n">
        <f aca="false">IF(AND(OR(E813&lt;&gt;"",F813&lt;&gt;""),AND(ISBLANK(H813),ISBLANK(I813))),1,0)</f>
        <v>0</v>
      </c>
      <c r="O813" s="283" t="n">
        <f aca="false">IF(AND(OR(H813&lt;&gt;"",I813&lt;&gt;""),OR(ISBLANK(E813),ISBLANK(F813))),1,0)</f>
        <v>0</v>
      </c>
      <c r="P813" s="283"/>
      <c r="Q813" s="283"/>
      <c r="R813" s="283"/>
      <c r="S813" s="283"/>
      <c r="T813" s="283"/>
      <c r="U813" s="283"/>
      <c r="V813" s="284"/>
      <c r="W813" s="284"/>
    </row>
    <row r="814" s="43" customFormat="true" ht="15.75" hidden="false" customHeight="false" outlineLevel="0" collapsed="false">
      <c r="A814" s="280"/>
      <c r="B814" s="70"/>
      <c r="C814" s="70"/>
      <c r="D814" s="317" t="n">
        <v>561</v>
      </c>
      <c r="E814" s="322"/>
      <c r="F814" s="319"/>
      <c r="G814" s="319"/>
      <c r="H814" s="320"/>
      <c r="I814" s="320"/>
      <c r="J814" s="298" t="str">
        <f aca="false">IF(AND(L814=1,M814=1),Messages!$A$2,IF(L814=1,Messages!$A$3,IF(N814=1,Messages!$A$5,IF(O814=1,Messages!$A$6,IF(M814=1,Messages!$A$4,"OK")))))</f>
        <v>OK</v>
      </c>
      <c r="K814" s="283" t="str">
        <f aca="false">TEXT(E814,E814)</f>
        <v/>
      </c>
      <c r="L814" s="283" t="str">
        <f aca="false">IF(ISBLANK(E814),"",IF(AND(ISNA(VLOOKUP(E814,'Country &amp; Service Codes'!E:E,1,FALSE())),ISNA(VLOOKUP(K814,'Country &amp; Service Codes'!E:E,1,FALSE()))),1,0))</f>
        <v/>
      </c>
      <c r="M814" s="283" t="str">
        <f aca="false">IF(ISBLANK(F814),"",IF(ISNA(VLOOKUP(UPPER(F814),'Country &amp; Service Codes'!B:B,1,FALSE())),1,0))</f>
        <v/>
      </c>
      <c r="N814" s="283" t="n">
        <f aca="false">IF(AND(OR(E814&lt;&gt;"",F814&lt;&gt;""),AND(ISBLANK(H814),ISBLANK(I814))),1,0)</f>
        <v>0</v>
      </c>
      <c r="O814" s="283" t="n">
        <f aca="false">IF(AND(OR(H814&lt;&gt;"",I814&lt;&gt;""),OR(ISBLANK(E814),ISBLANK(F814))),1,0)</f>
        <v>0</v>
      </c>
      <c r="P814" s="283"/>
      <c r="Q814" s="283"/>
      <c r="R814" s="283"/>
      <c r="S814" s="283"/>
      <c r="T814" s="283"/>
      <c r="U814" s="283"/>
      <c r="V814" s="284"/>
      <c r="W814" s="284"/>
    </row>
    <row r="815" s="43" customFormat="true" ht="15.75" hidden="false" customHeight="false" outlineLevel="0" collapsed="false">
      <c r="A815" s="280"/>
      <c r="B815" s="70"/>
      <c r="C815" s="70"/>
      <c r="D815" s="317" t="n">
        <v>562</v>
      </c>
      <c r="E815" s="322"/>
      <c r="F815" s="319"/>
      <c r="G815" s="319"/>
      <c r="H815" s="320"/>
      <c r="I815" s="320"/>
      <c r="J815" s="298" t="str">
        <f aca="false">IF(AND(L815=1,M815=1),Messages!$A$2,IF(L815=1,Messages!$A$3,IF(N815=1,Messages!$A$5,IF(O815=1,Messages!$A$6,IF(M815=1,Messages!$A$4,"OK")))))</f>
        <v>OK</v>
      </c>
      <c r="K815" s="283" t="str">
        <f aca="false">TEXT(E815,E815)</f>
        <v/>
      </c>
      <c r="L815" s="283" t="str">
        <f aca="false">IF(ISBLANK(E815),"",IF(AND(ISNA(VLOOKUP(E815,'Country &amp; Service Codes'!E:E,1,FALSE())),ISNA(VLOOKUP(K815,'Country &amp; Service Codes'!E:E,1,FALSE()))),1,0))</f>
        <v/>
      </c>
      <c r="M815" s="283" t="str">
        <f aca="false">IF(ISBLANK(F815),"",IF(ISNA(VLOOKUP(UPPER(F815),'Country &amp; Service Codes'!B:B,1,FALSE())),1,0))</f>
        <v/>
      </c>
      <c r="N815" s="283" t="n">
        <f aca="false">IF(AND(OR(E815&lt;&gt;"",F815&lt;&gt;""),AND(ISBLANK(H815),ISBLANK(I815))),1,0)</f>
        <v>0</v>
      </c>
      <c r="O815" s="283" t="n">
        <f aca="false">IF(AND(OR(H815&lt;&gt;"",I815&lt;&gt;""),OR(ISBLANK(E815),ISBLANK(F815))),1,0)</f>
        <v>0</v>
      </c>
      <c r="P815" s="283"/>
      <c r="Q815" s="283"/>
      <c r="R815" s="283"/>
      <c r="S815" s="283"/>
      <c r="T815" s="283"/>
      <c r="U815" s="283"/>
      <c r="V815" s="284"/>
      <c r="W815" s="284"/>
    </row>
    <row r="816" s="43" customFormat="true" ht="15.75" hidden="false" customHeight="false" outlineLevel="0" collapsed="false">
      <c r="A816" s="280"/>
      <c r="B816" s="70"/>
      <c r="C816" s="70"/>
      <c r="D816" s="317" t="n">
        <v>563</v>
      </c>
      <c r="E816" s="322"/>
      <c r="F816" s="319"/>
      <c r="G816" s="319"/>
      <c r="H816" s="320"/>
      <c r="I816" s="320"/>
      <c r="J816" s="298" t="str">
        <f aca="false">IF(AND(L816=1,M816=1),Messages!$A$2,IF(L816=1,Messages!$A$3,IF(N816=1,Messages!$A$5,IF(O816=1,Messages!$A$6,IF(M816=1,Messages!$A$4,"OK")))))</f>
        <v>OK</v>
      </c>
      <c r="K816" s="283" t="str">
        <f aca="false">TEXT(E816,E816)</f>
        <v/>
      </c>
      <c r="L816" s="283" t="str">
        <f aca="false">IF(ISBLANK(E816),"",IF(AND(ISNA(VLOOKUP(E816,'Country &amp; Service Codes'!E:E,1,FALSE())),ISNA(VLOOKUP(K816,'Country &amp; Service Codes'!E:E,1,FALSE()))),1,0))</f>
        <v/>
      </c>
      <c r="M816" s="283" t="str">
        <f aca="false">IF(ISBLANK(F816),"",IF(ISNA(VLOOKUP(UPPER(F816),'Country &amp; Service Codes'!B:B,1,FALSE())),1,0))</f>
        <v/>
      </c>
      <c r="N816" s="283" t="n">
        <f aca="false">IF(AND(OR(E816&lt;&gt;"",F816&lt;&gt;""),AND(ISBLANK(H816),ISBLANK(I816))),1,0)</f>
        <v>0</v>
      </c>
      <c r="O816" s="283" t="n">
        <f aca="false">IF(AND(OR(H816&lt;&gt;"",I816&lt;&gt;""),OR(ISBLANK(E816),ISBLANK(F816))),1,0)</f>
        <v>0</v>
      </c>
      <c r="P816" s="283"/>
      <c r="Q816" s="283"/>
      <c r="R816" s="283"/>
      <c r="S816" s="283"/>
      <c r="T816" s="283"/>
      <c r="U816" s="283"/>
      <c r="V816" s="284"/>
      <c r="W816" s="284"/>
    </row>
    <row r="817" s="43" customFormat="true" ht="15.75" hidden="false" customHeight="false" outlineLevel="0" collapsed="false">
      <c r="A817" s="280"/>
      <c r="B817" s="70"/>
      <c r="C817" s="70"/>
      <c r="D817" s="317" t="n">
        <v>564</v>
      </c>
      <c r="E817" s="322"/>
      <c r="F817" s="319"/>
      <c r="G817" s="319"/>
      <c r="H817" s="320"/>
      <c r="I817" s="320"/>
      <c r="J817" s="298" t="str">
        <f aca="false">IF(AND(L817=1,M817=1),Messages!$A$2,IF(L817=1,Messages!$A$3,IF(N817=1,Messages!$A$5,IF(O817=1,Messages!$A$6,IF(M817=1,Messages!$A$4,"OK")))))</f>
        <v>OK</v>
      </c>
      <c r="K817" s="283" t="str">
        <f aca="false">TEXT(E817,E817)</f>
        <v/>
      </c>
      <c r="L817" s="283" t="str">
        <f aca="false">IF(ISBLANK(E817),"",IF(AND(ISNA(VLOOKUP(E817,'Country &amp; Service Codes'!E:E,1,FALSE())),ISNA(VLOOKUP(K817,'Country &amp; Service Codes'!E:E,1,FALSE()))),1,0))</f>
        <v/>
      </c>
      <c r="M817" s="283" t="str">
        <f aca="false">IF(ISBLANK(F817),"",IF(ISNA(VLOOKUP(UPPER(F817),'Country &amp; Service Codes'!B:B,1,FALSE())),1,0))</f>
        <v/>
      </c>
      <c r="N817" s="283" t="n">
        <f aca="false">IF(AND(OR(E817&lt;&gt;"",F817&lt;&gt;""),AND(ISBLANK(H817),ISBLANK(I817))),1,0)</f>
        <v>0</v>
      </c>
      <c r="O817" s="283" t="n">
        <f aca="false">IF(AND(OR(H817&lt;&gt;"",I817&lt;&gt;""),OR(ISBLANK(E817),ISBLANK(F817))),1,0)</f>
        <v>0</v>
      </c>
      <c r="P817" s="283"/>
      <c r="Q817" s="283"/>
      <c r="R817" s="283"/>
      <c r="S817" s="283"/>
      <c r="T817" s="283"/>
      <c r="U817" s="283"/>
      <c r="V817" s="284"/>
      <c r="W817" s="284"/>
    </row>
    <row r="818" s="43" customFormat="true" ht="15.75" hidden="false" customHeight="false" outlineLevel="0" collapsed="false">
      <c r="A818" s="280"/>
      <c r="B818" s="70"/>
      <c r="C818" s="70"/>
      <c r="D818" s="317" t="n">
        <v>565</v>
      </c>
      <c r="E818" s="322"/>
      <c r="F818" s="319"/>
      <c r="G818" s="319"/>
      <c r="H818" s="320"/>
      <c r="I818" s="320"/>
      <c r="J818" s="298" t="str">
        <f aca="false">IF(AND(L818=1,M818=1),Messages!$A$2,IF(L818=1,Messages!$A$3,IF(N818=1,Messages!$A$5,IF(O818=1,Messages!$A$6,IF(M818=1,Messages!$A$4,"OK")))))</f>
        <v>OK</v>
      </c>
      <c r="K818" s="283" t="str">
        <f aca="false">TEXT(E818,E818)</f>
        <v/>
      </c>
      <c r="L818" s="283" t="str">
        <f aca="false">IF(ISBLANK(E818),"",IF(AND(ISNA(VLOOKUP(E818,'Country &amp; Service Codes'!E:E,1,FALSE())),ISNA(VLOOKUP(K818,'Country &amp; Service Codes'!E:E,1,FALSE()))),1,0))</f>
        <v/>
      </c>
      <c r="M818" s="283" t="str">
        <f aca="false">IF(ISBLANK(F818),"",IF(ISNA(VLOOKUP(UPPER(F818),'Country &amp; Service Codes'!B:B,1,FALSE())),1,0))</f>
        <v/>
      </c>
      <c r="N818" s="283" t="n">
        <f aca="false">IF(AND(OR(E818&lt;&gt;"",F818&lt;&gt;""),AND(ISBLANK(H818),ISBLANK(I818))),1,0)</f>
        <v>0</v>
      </c>
      <c r="O818" s="283" t="n">
        <f aca="false">IF(AND(OR(H818&lt;&gt;"",I818&lt;&gt;""),OR(ISBLANK(E818),ISBLANK(F818))),1,0)</f>
        <v>0</v>
      </c>
      <c r="P818" s="283"/>
      <c r="Q818" s="283"/>
      <c r="R818" s="283"/>
      <c r="S818" s="283"/>
      <c r="T818" s="283"/>
      <c r="U818" s="283"/>
      <c r="V818" s="284"/>
      <c r="W818" s="284"/>
    </row>
    <row r="819" s="43" customFormat="true" ht="15.75" hidden="false" customHeight="false" outlineLevel="0" collapsed="false">
      <c r="A819" s="280"/>
      <c r="B819" s="70"/>
      <c r="C819" s="70"/>
      <c r="D819" s="317" t="n">
        <v>566</v>
      </c>
      <c r="E819" s="322"/>
      <c r="F819" s="319"/>
      <c r="G819" s="319"/>
      <c r="H819" s="320"/>
      <c r="I819" s="320"/>
      <c r="J819" s="298" t="str">
        <f aca="false">IF(AND(L819=1,M819=1),Messages!$A$2,IF(L819=1,Messages!$A$3,IF(N819=1,Messages!$A$5,IF(O819=1,Messages!$A$6,IF(M819=1,Messages!$A$4,"OK")))))</f>
        <v>OK</v>
      </c>
      <c r="K819" s="283" t="str">
        <f aca="false">TEXT(E819,E819)</f>
        <v/>
      </c>
      <c r="L819" s="283" t="str">
        <f aca="false">IF(ISBLANK(E819),"",IF(AND(ISNA(VLOOKUP(E819,'Country &amp; Service Codes'!E:E,1,FALSE())),ISNA(VLOOKUP(K819,'Country &amp; Service Codes'!E:E,1,FALSE()))),1,0))</f>
        <v/>
      </c>
      <c r="M819" s="283" t="str">
        <f aca="false">IF(ISBLANK(F819),"",IF(ISNA(VLOOKUP(UPPER(F819),'Country &amp; Service Codes'!B:B,1,FALSE())),1,0))</f>
        <v/>
      </c>
      <c r="N819" s="283" t="n">
        <f aca="false">IF(AND(OR(E819&lt;&gt;"",F819&lt;&gt;""),AND(ISBLANK(H819),ISBLANK(I819))),1,0)</f>
        <v>0</v>
      </c>
      <c r="O819" s="283" t="n">
        <f aca="false">IF(AND(OR(H819&lt;&gt;"",I819&lt;&gt;""),OR(ISBLANK(E819),ISBLANK(F819))),1,0)</f>
        <v>0</v>
      </c>
      <c r="P819" s="283"/>
      <c r="Q819" s="283"/>
      <c r="R819" s="283"/>
      <c r="S819" s="283"/>
      <c r="T819" s="283"/>
      <c r="U819" s="283"/>
      <c r="V819" s="284"/>
      <c r="W819" s="284"/>
    </row>
    <row r="820" s="43" customFormat="true" ht="15.75" hidden="false" customHeight="false" outlineLevel="0" collapsed="false">
      <c r="A820" s="280"/>
      <c r="B820" s="70"/>
      <c r="C820" s="70"/>
      <c r="D820" s="317" t="n">
        <v>567</v>
      </c>
      <c r="E820" s="322"/>
      <c r="F820" s="319"/>
      <c r="G820" s="319"/>
      <c r="H820" s="320"/>
      <c r="I820" s="320"/>
      <c r="J820" s="298" t="str">
        <f aca="false">IF(AND(L820=1,M820=1),Messages!$A$2,IF(L820=1,Messages!$A$3,IF(N820=1,Messages!$A$5,IF(O820=1,Messages!$A$6,IF(M820=1,Messages!$A$4,"OK")))))</f>
        <v>OK</v>
      </c>
      <c r="K820" s="283" t="str">
        <f aca="false">TEXT(E820,E820)</f>
        <v/>
      </c>
      <c r="L820" s="283" t="str">
        <f aca="false">IF(ISBLANK(E820),"",IF(AND(ISNA(VLOOKUP(E820,'Country &amp; Service Codes'!E:E,1,FALSE())),ISNA(VLOOKUP(K820,'Country &amp; Service Codes'!E:E,1,FALSE()))),1,0))</f>
        <v/>
      </c>
      <c r="M820" s="283" t="str">
        <f aca="false">IF(ISBLANK(F820),"",IF(ISNA(VLOOKUP(UPPER(F820),'Country &amp; Service Codes'!B:B,1,FALSE())),1,0))</f>
        <v/>
      </c>
      <c r="N820" s="283" t="n">
        <f aca="false">IF(AND(OR(E820&lt;&gt;"",F820&lt;&gt;""),AND(ISBLANK(H820),ISBLANK(I820))),1,0)</f>
        <v>0</v>
      </c>
      <c r="O820" s="283" t="n">
        <f aca="false">IF(AND(OR(H820&lt;&gt;"",I820&lt;&gt;""),OR(ISBLANK(E820),ISBLANK(F820))),1,0)</f>
        <v>0</v>
      </c>
      <c r="P820" s="283"/>
      <c r="Q820" s="283"/>
      <c r="R820" s="283"/>
      <c r="S820" s="283"/>
      <c r="T820" s="283"/>
      <c r="U820" s="283"/>
      <c r="V820" s="284"/>
      <c r="W820" s="284"/>
    </row>
    <row r="821" s="43" customFormat="true" ht="15.75" hidden="false" customHeight="false" outlineLevel="0" collapsed="false">
      <c r="A821" s="280"/>
      <c r="B821" s="70"/>
      <c r="C821" s="70"/>
      <c r="D821" s="317" t="n">
        <v>568</v>
      </c>
      <c r="E821" s="322"/>
      <c r="F821" s="319"/>
      <c r="G821" s="319"/>
      <c r="H821" s="320"/>
      <c r="I821" s="320"/>
      <c r="J821" s="298" t="str">
        <f aca="false">IF(AND(L821=1,M821=1),Messages!$A$2,IF(L821=1,Messages!$A$3,IF(N821=1,Messages!$A$5,IF(O821=1,Messages!$A$6,IF(M821=1,Messages!$A$4,"OK")))))</f>
        <v>OK</v>
      </c>
      <c r="K821" s="283" t="str">
        <f aca="false">TEXT(E821,E821)</f>
        <v/>
      </c>
      <c r="L821" s="283" t="str">
        <f aca="false">IF(ISBLANK(E821),"",IF(AND(ISNA(VLOOKUP(E821,'Country &amp; Service Codes'!E:E,1,FALSE())),ISNA(VLOOKUP(K821,'Country &amp; Service Codes'!E:E,1,FALSE()))),1,0))</f>
        <v/>
      </c>
      <c r="M821" s="283" t="str">
        <f aca="false">IF(ISBLANK(F821),"",IF(ISNA(VLOOKUP(UPPER(F821),'Country &amp; Service Codes'!B:B,1,FALSE())),1,0))</f>
        <v/>
      </c>
      <c r="N821" s="283" t="n">
        <f aca="false">IF(AND(OR(E821&lt;&gt;"",F821&lt;&gt;""),AND(ISBLANK(H821),ISBLANK(I821))),1,0)</f>
        <v>0</v>
      </c>
      <c r="O821" s="283" t="n">
        <f aca="false">IF(AND(OR(H821&lt;&gt;"",I821&lt;&gt;""),OR(ISBLANK(E821),ISBLANK(F821))),1,0)</f>
        <v>0</v>
      </c>
      <c r="P821" s="283"/>
      <c r="Q821" s="283"/>
      <c r="R821" s="283"/>
      <c r="S821" s="283"/>
      <c r="T821" s="283"/>
      <c r="U821" s="283"/>
      <c r="V821" s="284"/>
      <c r="W821" s="284"/>
    </row>
    <row r="822" s="43" customFormat="true" ht="15.75" hidden="false" customHeight="false" outlineLevel="0" collapsed="false">
      <c r="A822" s="280"/>
      <c r="B822" s="70"/>
      <c r="C822" s="70"/>
      <c r="D822" s="317" t="n">
        <v>569</v>
      </c>
      <c r="E822" s="322"/>
      <c r="F822" s="319"/>
      <c r="G822" s="319"/>
      <c r="H822" s="320"/>
      <c r="I822" s="320"/>
      <c r="J822" s="298" t="str">
        <f aca="false">IF(AND(L822=1,M822=1),Messages!$A$2,IF(L822=1,Messages!$A$3,IF(N822=1,Messages!$A$5,IF(O822=1,Messages!$A$6,IF(M822=1,Messages!$A$4,"OK")))))</f>
        <v>OK</v>
      </c>
      <c r="K822" s="283" t="str">
        <f aca="false">TEXT(E822,E822)</f>
        <v/>
      </c>
      <c r="L822" s="283" t="str">
        <f aca="false">IF(ISBLANK(E822),"",IF(AND(ISNA(VLOOKUP(E822,'Country &amp; Service Codes'!E:E,1,FALSE())),ISNA(VLOOKUP(K822,'Country &amp; Service Codes'!E:E,1,FALSE()))),1,0))</f>
        <v/>
      </c>
      <c r="M822" s="283" t="str">
        <f aca="false">IF(ISBLANK(F822),"",IF(ISNA(VLOOKUP(UPPER(F822),'Country &amp; Service Codes'!B:B,1,FALSE())),1,0))</f>
        <v/>
      </c>
      <c r="N822" s="283" t="n">
        <f aca="false">IF(AND(OR(E822&lt;&gt;"",F822&lt;&gt;""),AND(ISBLANK(H822),ISBLANK(I822))),1,0)</f>
        <v>0</v>
      </c>
      <c r="O822" s="283" t="n">
        <f aca="false">IF(AND(OR(H822&lt;&gt;"",I822&lt;&gt;""),OR(ISBLANK(E822),ISBLANK(F822))),1,0)</f>
        <v>0</v>
      </c>
      <c r="P822" s="283"/>
      <c r="Q822" s="283"/>
      <c r="R822" s="283"/>
      <c r="S822" s="283"/>
      <c r="T822" s="283"/>
      <c r="U822" s="283"/>
      <c r="V822" s="284"/>
      <c r="W822" s="284"/>
    </row>
    <row r="823" s="43" customFormat="true" ht="15.75" hidden="false" customHeight="false" outlineLevel="0" collapsed="false">
      <c r="A823" s="280"/>
      <c r="B823" s="70"/>
      <c r="C823" s="70"/>
      <c r="D823" s="317" t="n">
        <v>570</v>
      </c>
      <c r="E823" s="322"/>
      <c r="F823" s="319"/>
      <c r="G823" s="319"/>
      <c r="H823" s="320"/>
      <c r="I823" s="320"/>
      <c r="J823" s="298" t="str">
        <f aca="false">IF(AND(L823=1,M823=1),Messages!$A$2,IF(L823=1,Messages!$A$3,IF(N823=1,Messages!$A$5,IF(O823=1,Messages!$A$6,IF(M823=1,Messages!$A$4,"OK")))))</f>
        <v>OK</v>
      </c>
      <c r="K823" s="283" t="str">
        <f aca="false">TEXT(E823,E823)</f>
        <v/>
      </c>
      <c r="L823" s="283" t="str">
        <f aca="false">IF(ISBLANK(E823),"",IF(AND(ISNA(VLOOKUP(E823,'Country &amp; Service Codes'!E:E,1,FALSE())),ISNA(VLOOKUP(K823,'Country &amp; Service Codes'!E:E,1,FALSE()))),1,0))</f>
        <v/>
      </c>
      <c r="M823" s="283" t="str">
        <f aca="false">IF(ISBLANK(F823),"",IF(ISNA(VLOOKUP(UPPER(F823),'Country &amp; Service Codes'!B:B,1,FALSE())),1,0))</f>
        <v/>
      </c>
      <c r="N823" s="283" t="n">
        <f aca="false">IF(AND(OR(E823&lt;&gt;"",F823&lt;&gt;""),AND(ISBLANK(H823),ISBLANK(I823))),1,0)</f>
        <v>0</v>
      </c>
      <c r="O823" s="283" t="n">
        <f aca="false">IF(AND(OR(H823&lt;&gt;"",I823&lt;&gt;""),OR(ISBLANK(E823),ISBLANK(F823))),1,0)</f>
        <v>0</v>
      </c>
      <c r="P823" s="283"/>
      <c r="Q823" s="283"/>
      <c r="R823" s="283"/>
      <c r="S823" s="283"/>
      <c r="T823" s="283"/>
      <c r="U823" s="283"/>
      <c r="V823" s="284"/>
      <c r="W823" s="284"/>
    </row>
    <row r="824" s="43" customFormat="true" ht="15.75" hidden="false" customHeight="false" outlineLevel="0" collapsed="false">
      <c r="A824" s="280"/>
      <c r="B824" s="70"/>
      <c r="C824" s="70"/>
      <c r="D824" s="317" t="n">
        <v>571</v>
      </c>
      <c r="E824" s="322"/>
      <c r="F824" s="319"/>
      <c r="G824" s="319"/>
      <c r="H824" s="320"/>
      <c r="I824" s="320"/>
      <c r="J824" s="298" t="str">
        <f aca="false">IF(AND(L824=1,M824=1),Messages!$A$2,IF(L824=1,Messages!$A$3,IF(N824=1,Messages!$A$5,IF(O824=1,Messages!$A$6,IF(M824=1,Messages!$A$4,"OK")))))</f>
        <v>OK</v>
      </c>
      <c r="K824" s="283" t="str">
        <f aca="false">TEXT(E824,E824)</f>
        <v/>
      </c>
      <c r="L824" s="283" t="str">
        <f aca="false">IF(ISBLANK(E824),"",IF(AND(ISNA(VLOOKUP(E824,'Country &amp; Service Codes'!E:E,1,FALSE())),ISNA(VLOOKUP(K824,'Country &amp; Service Codes'!E:E,1,FALSE()))),1,0))</f>
        <v/>
      </c>
      <c r="M824" s="283" t="str">
        <f aca="false">IF(ISBLANK(F824),"",IF(ISNA(VLOOKUP(UPPER(F824),'Country &amp; Service Codes'!B:B,1,FALSE())),1,0))</f>
        <v/>
      </c>
      <c r="N824" s="283" t="n">
        <f aca="false">IF(AND(OR(E824&lt;&gt;"",F824&lt;&gt;""),AND(ISBLANK(H824),ISBLANK(I824))),1,0)</f>
        <v>0</v>
      </c>
      <c r="O824" s="283" t="n">
        <f aca="false">IF(AND(OR(H824&lt;&gt;"",I824&lt;&gt;""),OR(ISBLANK(E824),ISBLANK(F824))),1,0)</f>
        <v>0</v>
      </c>
      <c r="P824" s="283"/>
      <c r="Q824" s="283"/>
      <c r="R824" s="283"/>
      <c r="S824" s="283"/>
      <c r="T824" s="283"/>
      <c r="U824" s="283"/>
      <c r="V824" s="284"/>
      <c r="W824" s="284"/>
    </row>
    <row r="825" s="43" customFormat="true" ht="15.75" hidden="false" customHeight="false" outlineLevel="0" collapsed="false">
      <c r="A825" s="280"/>
      <c r="B825" s="70"/>
      <c r="C825" s="70"/>
      <c r="D825" s="317" t="n">
        <v>572</v>
      </c>
      <c r="E825" s="322"/>
      <c r="F825" s="319"/>
      <c r="G825" s="319"/>
      <c r="H825" s="320"/>
      <c r="I825" s="320"/>
      <c r="J825" s="298" t="str">
        <f aca="false">IF(AND(L825=1,M825=1),Messages!$A$2,IF(L825=1,Messages!$A$3,IF(N825=1,Messages!$A$5,IF(O825=1,Messages!$A$6,IF(M825=1,Messages!$A$4,"OK")))))</f>
        <v>OK</v>
      </c>
      <c r="K825" s="283" t="str">
        <f aca="false">TEXT(E825,E825)</f>
        <v/>
      </c>
      <c r="L825" s="283" t="str">
        <f aca="false">IF(ISBLANK(E825),"",IF(AND(ISNA(VLOOKUP(E825,'Country &amp; Service Codes'!E:E,1,FALSE())),ISNA(VLOOKUP(K825,'Country &amp; Service Codes'!E:E,1,FALSE()))),1,0))</f>
        <v/>
      </c>
      <c r="M825" s="283" t="str">
        <f aca="false">IF(ISBLANK(F825),"",IF(ISNA(VLOOKUP(UPPER(F825),'Country &amp; Service Codes'!B:B,1,FALSE())),1,0))</f>
        <v/>
      </c>
      <c r="N825" s="283" t="n">
        <f aca="false">IF(AND(OR(E825&lt;&gt;"",F825&lt;&gt;""),AND(ISBLANK(H825),ISBLANK(I825))),1,0)</f>
        <v>0</v>
      </c>
      <c r="O825" s="283" t="n">
        <f aca="false">IF(AND(OR(H825&lt;&gt;"",I825&lt;&gt;""),OR(ISBLANK(E825),ISBLANK(F825))),1,0)</f>
        <v>0</v>
      </c>
      <c r="P825" s="283"/>
      <c r="Q825" s="283"/>
      <c r="R825" s="283"/>
      <c r="S825" s="283"/>
      <c r="T825" s="283"/>
      <c r="U825" s="283"/>
      <c r="V825" s="284"/>
      <c r="W825" s="284"/>
    </row>
    <row r="826" s="43" customFormat="true" ht="15.75" hidden="false" customHeight="false" outlineLevel="0" collapsed="false">
      <c r="A826" s="280"/>
      <c r="B826" s="70"/>
      <c r="C826" s="70"/>
      <c r="D826" s="317" t="n">
        <v>573</v>
      </c>
      <c r="E826" s="322"/>
      <c r="F826" s="319"/>
      <c r="G826" s="319"/>
      <c r="H826" s="320"/>
      <c r="I826" s="320"/>
      <c r="J826" s="298" t="str">
        <f aca="false">IF(AND(L826=1,M826=1),Messages!$A$2,IF(L826=1,Messages!$A$3,IF(N826=1,Messages!$A$5,IF(O826=1,Messages!$A$6,IF(M826=1,Messages!$A$4,"OK")))))</f>
        <v>OK</v>
      </c>
      <c r="K826" s="283" t="str">
        <f aca="false">TEXT(E826,E826)</f>
        <v/>
      </c>
      <c r="L826" s="283" t="str">
        <f aca="false">IF(ISBLANK(E826),"",IF(AND(ISNA(VLOOKUP(E826,'Country &amp; Service Codes'!E:E,1,FALSE())),ISNA(VLOOKUP(K826,'Country &amp; Service Codes'!E:E,1,FALSE()))),1,0))</f>
        <v/>
      </c>
      <c r="M826" s="283" t="str">
        <f aca="false">IF(ISBLANK(F826),"",IF(ISNA(VLOOKUP(UPPER(F826),'Country &amp; Service Codes'!B:B,1,FALSE())),1,0))</f>
        <v/>
      </c>
      <c r="N826" s="283" t="n">
        <f aca="false">IF(AND(OR(E826&lt;&gt;"",F826&lt;&gt;""),AND(ISBLANK(H826),ISBLANK(I826))),1,0)</f>
        <v>0</v>
      </c>
      <c r="O826" s="283" t="n">
        <f aca="false">IF(AND(OR(H826&lt;&gt;"",I826&lt;&gt;""),OR(ISBLANK(E826),ISBLANK(F826))),1,0)</f>
        <v>0</v>
      </c>
      <c r="P826" s="283"/>
      <c r="Q826" s="283"/>
      <c r="R826" s="283"/>
      <c r="S826" s="283"/>
      <c r="T826" s="283"/>
      <c r="U826" s="283"/>
      <c r="V826" s="284"/>
      <c r="W826" s="284"/>
    </row>
    <row r="827" s="43" customFormat="true" ht="15.75" hidden="false" customHeight="false" outlineLevel="0" collapsed="false">
      <c r="A827" s="280"/>
      <c r="B827" s="70"/>
      <c r="C827" s="70"/>
      <c r="D827" s="317" t="n">
        <v>574</v>
      </c>
      <c r="E827" s="322"/>
      <c r="F827" s="319"/>
      <c r="G827" s="319"/>
      <c r="H827" s="320"/>
      <c r="I827" s="320"/>
      <c r="J827" s="298" t="str">
        <f aca="false">IF(AND(L827=1,M827=1),Messages!$A$2,IF(L827=1,Messages!$A$3,IF(N827=1,Messages!$A$5,IF(O827=1,Messages!$A$6,IF(M827=1,Messages!$A$4,"OK")))))</f>
        <v>OK</v>
      </c>
      <c r="K827" s="283" t="str">
        <f aca="false">TEXT(E827,E827)</f>
        <v/>
      </c>
      <c r="L827" s="283" t="str">
        <f aca="false">IF(ISBLANK(E827),"",IF(AND(ISNA(VLOOKUP(E827,'Country &amp; Service Codes'!E:E,1,FALSE())),ISNA(VLOOKUP(K827,'Country &amp; Service Codes'!E:E,1,FALSE()))),1,0))</f>
        <v/>
      </c>
      <c r="M827" s="283" t="str">
        <f aca="false">IF(ISBLANK(F827),"",IF(ISNA(VLOOKUP(UPPER(F827),'Country &amp; Service Codes'!B:B,1,FALSE())),1,0))</f>
        <v/>
      </c>
      <c r="N827" s="283" t="n">
        <f aca="false">IF(AND(OR(E827&lt;&gt;"",F827&lt;&gt;""),AND(ISBLANK(H827),ISBLANK(I827))),1,0)</f>
        <v>0</v>
      </c>
      <c r="O827" s="283" t="n">
        <f aca="false">IF(AND(OR(H827&lt;&gt;"",I827&lt;&gt;""),OR(ISBLANK(E827),ISBLANK(F827))),1,0)</f>
        <v>0</v>
      </c>
      <c r="P827" s="283"/>
      <c r="Q827" s="283"/>
      <c r="R827" s="283"/>
      <c r="S827" s="283"/>
      <c r="T827" s="283"/>
      <c r="U827" s="283"/>
      <c r="V827" s="284"/>
      <c r="W827" s="284"/>
    </row>
    <row r="828" s="43" customFormat="true" ht="15.75" hidden="false" customHeight="false" outlineLevel="0" collapsed="false">
      <c r="A828" s="280"/>
      <c r="B828" s="70"/>
      <c r="C828" s="70"/>
      <c r="D828" s="317" t="n">
        <v>575</v>
      </c>
      <c r="E828" s="322"/>
      <c r="F828" s="319"/>
      <c r="G828" s="319"/>
      <c r="H828" s="320"/>
      <c r="I828" s="320"/>
      <c r="J828" s="298" t="str">
        <f aca="false">IF(AND(L828=1,M828=1),Messages!$A$2,IF(L828=1,Messages!$A$3,IF(N828=1,Messages!$A$5,IF(O828=1,Messages!$A$6,IF(M828=1,Messages!$A$4,"OK")))))</f>
        <v>OK</v>
      </c>
      <c r="K828" s="283" t="str">
        <f aca="false">TEXT(E828,E828)</f>
        <v/>
      </c>
      <c r="L828" s="283" t="str">
        <f aca="false">IF(ISBLANK(E828),"",IF(AND(ISNA(VLOOKUP(E828,'Country &amp; Service Codes'!E:E,1,FALSE())),ISNA(VLOOKUP(K828,'Country &amp; Service Codes'!E:E,1,FALSE()))),1,0))</f>
        <v/>
      </c>
      <c r="M828" s="283" t="str">
        <f aca="false">IF(ISBLANK(F828),"",IF(ISNA(VLOOKUP(UPPER(F828),'Country &amp; Service Codes'!B:B,1,FALSE())),1,0))</f>
        <v/>
      </c>
      <c r="N828" s="283" t="n">
        <f aca="false">IF(AND(OR(E828&lt;&gt;"",F828&lt;&gt;""),AND(ISBLANK(H828),ISBLANK(I828))),1,0)</f>
        <v>0</v>
      </c>
      <c r="O828" s="283" t="n">
        <f aca="false">IF(AND(OR(H828&lt;&gt;"",I828&lt;&gt;""),OR(ISBLANK(E828),ISBLANK(F828))),1,0)</f>
        <v>0</v>
      </c>
      <c r="P828" s="283"/>
      <c r="Q828" s="283"/>
      <c r="R828" s="283"/>
      <c r="S828" s="283"/>
      <c r="T828" s="283"/>
      <c r="U828" s="283"/>
      <c r="V828" s="284"/>
      <c r="W828" s="284"/>
    </row>
    <row r="829" s="43" customFormat="true" ht="15.75" hidden="false" customHeight="false" outlineLevel="0" collapsed="false">
      <c r="A829" s="280"/>
      <c r="B829" s="70"/>
      <c r="C829" s="70"/>
      <c r="D829" s="317" t="n">
        <v>576</v>
      </c>
      <c r="E829" s="322"/>
      <c r="F829" s="319"/>
      <c r="G829" s="319"/>
      <c r="H829" s="320"/>
      <c r="I829" s="320"/>
      <c r="J829" s="298" t="str">
        <f aca="false">IF(AND(L829=1,M829=1),Messages!$A$2,IF(L829=1,Messages!$A$3,IF(N829=1,Messages!$A$5,IF(O829=1,Messages!$A$6,IF(M829=1,Messages!$A$4,"OK")))))</f>
        <v>OK</v>
      </c>
      <c r="K829" s="283" t="str">
        <f aca="false">TEXT(E829,E829)</f>
        <v/>
      </c>
      <c r="L829" s="283" t="str">
        <f aca="false">IF(ISBLANK(E829),"",IF(AND(ISNA(VLOOKUP(E829,'Country &amp; Service Codes'!E:E,1,FALSE())),ISNA(VLOOKUP(K829,'Country &amp; Service Codes'!E:E,1,FALSE()))),1,0))</f>
        <v/>
      </c>
      <c r="M829" s="283" t="str">
        <f aca="false">IF(ISBLANK(F829),"",IF(ISNA(VLOOKUP(UPPER(F829),'Country &amp; Service Codes'!B:B,1,FALSE())),1,0))</f>
        <v/>
      </c>
      <c r="N829" s="283" t="n">
        <f aca="false">IF(AND(OR(E829&lt;&gt;"",F829&lt;&gt;""),AND(ISBLANK(H829),ISBLANK(I829))),1,0)</f>
        <v>0</v>
      </c>
      <c r="O829" s="283" t="n">
        <f aca="false">IF(AND(OR(H829&lt;&gt;"",I829&lt;&gt;""),OR(ISBLANK(E829),ISBLANK(F829))),1,0)</f>
        <v>0</v>
      </c>
      <c r="P829" s="283"/>
      <c r="Q829" s="283"/>
      <c r="R829" s="283"/>
      <c r="S829" s="283"/>
      <c r="T829" s="283"/>
      <c r="U829" s="283"/>
      <c r="V829" s="284"/>
      <c r="W829" s="284"/>
    </row>
    <row r="830" s="43" customFormat="true" ht="15.75" hidden="false" customHeight="false" outlineLevel="0" collapsed="false">
      <c r="A830" s="280"/>
      <c r="B830" s="70"/>
      <c r="C830" s="70"/>
      <c r="D830" s="317" t="n">
        <v>577</v>
      </c>
      <c r="E830" s="322"/>
      <c r="F830" s="319"/>
      <c r="G830" s="319"/>
      <c r="H830" s="320"/>
      <c r="I830" s="320"/>
      <c r="J830" s="298" t="str">
        <f aca="false">IF(AND(L830=1,M830=1),Messages!$A$2,IF(L830=1,Messages!$A$3,IF(N830=1,Messages!$A$5,IF(O830=1,Messages!$A$6,IF(M830=1,Messages!$A$4,"OK")))))</f>
        <v>OK</v>
      </c>
      <c r="K830" s="283" t="str">
        <f aca="false">TEXT(E830,E830)</f>
        <v/>
      </c>
      <c r="L830" s="283" t="str">
        <f aca="false">IF(ISBLANK(E830),"",IF(AND(ISNA(VLOOKUP(E830,'Country &amp; Service Codes'!E:E,1,FALSE())),ISNA(VLOOKUP(K830,'Country &amp; Service Codes'!E:E,1,FALSE()))),1,0))</f>
        <v/>
      </c>
      <c r="M830" s="283" t="str">
        <f aca="false">IF(ISBLANK(F830),"",IF(ISNA(VLOOKUP(UPPER(F830),'Country &amp; Service Codes'!B:B,1,FALSE())),1,0))</f>
        <v/>
      </c>
      <c r="N830" s="283" t="n">
        <f aca="false">IF(AND(OR(E830&lt;&gt;"",F830&lt;&gt;""),AND(ISBLANK(H830),ISBLANK(I830))),1,0)</f>
        <v>0</v>
      </c>
      <c r="O830" s="283" t="n">
        <f aca="false">IF(AND(OR(H830&lt;&gt;"",I830&lt;&gt;""),OR(ISBLANK(E830),ISBLANK(F830))),1,0)</f>
        <v>0</v>
      </c>
      <c r="P830" s="283"/>
      <c r="Q830" s="283"/>
      <c r="R830" s="283"/>
      <c r="S830" s="283"/>
      <c r="T830" s="283"/>
      <c r="U830" s="283"/>
      <c r="V830" s="284"/>
      <c r="W830" s="284"/>
    </row>
    <row r="831" s="43" customFormat="true" ht="15.75" hidden="false" customHeight="false" outlineLevel="0" collapsed="false">
      <c r="A831" s="280"/>
      <c r="B831" s="70"/>
      <c r="C831" s="70"/>
      <c r="D831" s="317" t="n">
        <v>578</v>
      </c>
      <c r="E831" s="322"/>
      <c r="F831" s="319"/>
      <c r="G831" s="319"/>
      <c r="H831" s="320"/>
      <c r="I831" s="320"/>
      <c r="J831" s="298" t="str">
        <f aca="false">IF(AND(L831=1,M831=1),Messages!$A$2,IF(L831=1,Messages!$A$3,IF(N831=1,Messages!$A$5,IF(O831=1,Messages!$A$6,IF(M831=1,Messages!$A$4,"OK")))))</f>
        <v>OK</v>
      </c>
      <c r="K831" s="283" t="str">
        <f aca="false">TEXT(E831,E831)</f>
        <v/>
      </c>
      <c r="L831" s="283" t="str">
        <f aca="false">IF(ISBLANK(E831),"",IF(AND(ISNA(VLOOKUP(E831,'Country &amp; Service Codes'!E:E,1,FALSE())),ISNA(VLOOKUP(K831,'Country &amp; Service Codes'!E:E,1,FALSE()))),1,0))</f>
        <v/>
      </c>
      <c r="M831" s="283" t="str">
        <f aca="false">IF(ISBLANK(F831),"",IF(ISNA(VLOOKUP(UPPER(F831),'Country &amp; Service Codes'!B:B,1,FALSE())),1,0))</f>
        <v/>
      </c>
      <c r="N831" s="283" t="n">
        <f aca="false">IF(AND(OR(E831&lt;&gt;"",F831&lt;&gt;""),AND(ISBLANK(H831),ISBLANK(I831))),1,0)</f>
        <v>0</v>
      </c>
      <c r="O831" s="283" t="n">
        <f aca="false">IF(AND(OR(H831&lt;&gt;"",I831&lt;&gt;""),OR(ISBLANK(E831),ISBLANK(F831))),1,0)</f>
        <v>0</v>
      </c>
      <c r="P831" s="283"/>
      <c r="Q831" s="283"/>
      <c r="R831" s="283"/>
      <c r="S831" s="283"/>
      <c r="T831" s="283"/>
      <c r="U831" s="283"/>
      <c r="V831" s="284"/>
      <c r="W831" s="284"/>
    </row>
    <row r="832" s="43" customFormat="true" ht="15.75" hidden="false" customHeight="false" outlineLevel="0" collapsed="false">
      <c r="A832" s="280"/>
      <c r="B832" s="70"/>
      <c r="C832" s="70"/>
      <c r="D832" s="317" t="n">
        <v>579</v>
      </c>
      <c r="E832" s="322"/>
      <c r="F832" s="319"/>
      <c r="G832" s="319"/>
      <c r="H832" s="320"/>
      <c r="I832" s="320"/>
      <c r="J832" s="298" t="str">
        <f aca="false">IF(AND(L832=1,M832=1),Messages!$A$2,IF(L832=1,Messages!$A$3,IF(N832=1,Messages!$A$5,IF(O832=1,Messages!$A$6,IF(M832=1,Messages!$A$4,"OK")))))</f>
        <v>OK</v>
      </c>
      <c r="K832" s="283" t="str">
        <f aca="false">TEXT(E832,E832)</f>
        <v/>
      </c>
      <c r="L832" s="283" t="str">
        <f aca="false">IF(ISBLANK(E832),"",IF(AND(ISNA(VLOOKUP(E832,'Country &amp; Service Codes'!E:E,1,FALSE())),ISNA(VLOOKUP(K832,'Country &amp; Service Codes'!E:E,1,FALSE()))),1,0))</f>
        <v/>
      </c>
      <c r="M832" s="283" t="str">
        <f aca="false">IF(ISBLANK(F832),"",IF(ISNA(VLOOKUP(UPPER(F832),'Country &amp; Service Codes'!B:B,1,FALSE())),1,0))</f>
        <v/>
      </c>
      <c r="N832" s="283" t="n">
        <f aca="false">IF(AND(OR(E832&lt;&gt;"",F832&lt;&gt;""),AND(ISBLANK(H832),ISBLANK(I832))),1,0)</f>
        <v>0</v>
      </c>
      <c r="O832" s="283" t="n">
        <f aca="false">IF(AND(OR(H832&lt;&gt;"",I832&lt;&gt;""),OR(ISBLANK(E832),ISBLANK(F832))),1,0)</f>
        <v>0</v>
      </c>
      <c r="P832" s="283"/>
      <c r="Q832" s="283"/>
      <c r="R832" s="283"/>
      <c r="S832" s="283"/>
      <c r="T832" s="283"/>
      <c r="U832" s="283"/>
      <c r="V832" s="284"/>
      <c r="W832" s="284"/>
    </row>
    <row r="833" s="43" customFormat="true" ht="15.75" hidden="false" customHeight="false" outlineLevel="0" collapsed="false">
      <c r="A833" s="280"/>
      <c r="B833" s="70"/>
      <c r="C833" s="70"/>
      <c r="D833" s="317" t="n">
        <v>580</v>
      </c>
      <c r="E833" s="322"/>
      <c r="F833" s="319"/>
      <c r="G833" s="319"/>
      <c r="H833" s="320"/>
      <c r="I833" s="320"/>
      <c r="J833" s="298" t="str">
        <f aca="false">IF(AND(L833=1,M833=1),Messages!$A$2,IF(L833=1,Messages!$A$3,IF(N833=1,Messages!$A$5,IF(O833=1,Messages!$A$6,IF(M833=1,Messages!$A$4,"OK")))))</f>
        <v>OK</v>
      </c>
      <c r="K833" s="283" t="str">
        <f aca="false">TEXT(E833,E833)</f>
        <v/>
      </c>
      <c r="L833" s="283" t="str">
        <f aca="false">IF(ISBLANK(E833),"",IF(AND(ISNA(VLOOKUP(E833,'Country &amp; Service Codes'!E:E,1,FALSE())),ISNA(VLOOKUP(K833,'Country &amp; Service Codes'!E:E,1,FALSE()))),1,0))</f>
        <v/>
      </c>
      <c r="M833" s="283" t="str">
        <f aca="false">IF(ISBLANK(F833),"",IF(ISNA(VLOOKUP(UPPER(F833),'Country &amp; Service Codes'!B:B,1,FALSE())),1,0))</f>
        <v/>
      </c>
      <c r="N833" s="283" t="n">
        <f aca="false">IF(AND(OR(E833&lt;&gt;"",F833&lt;&gt;""),AND(ISBLANK(H833),ISBLANK(I833))),1,0)</f>
        <v>0</v>
      </c>
      <c r="O833" s="283" t="n">
        <f aca="false">IF(AND(OR(H833&lt;&gt;"",I833&lt;&gt;""),OR(ISBLANK(E833),ISBLANK(F833))),1,0)</f>
        <v>0</v>
      </c>
      <c r="P833" s="283"/>
      <c r="Q833" s="283"/>
      <c r="R833" s="283"/>
      <c r="S833" s="283"/>
      <c r="T833" s="283"/>
      <c r="U833" s="283"/>
      <c r="V833" s="284"/>
      <c r="W833" s="284"/>
    </row>
    <row r="834" s="43" customFormat="true" ht="15.75" hidden="false" customHeight="false" outlineLevel="0" collapsed="false">
      <c r="A834" s="280"/>
      <c r="B834" s="70"/>
      <c r="C834" s="70"/>
      <c r="D834" s="317" t="n">
        <v>581</v>
      </c>
      <c r="E834" s="322"/>
      <c r="F834" s="319"/>
      <c r="G834" s="319"/>
      <c r="H834" s="320"/>
      <c r="I834" s="320"/>
      <c r="J834" s="298" t="str">
        <f aca="false">IF(AND(L834=1,M834=1),Messages!$A$2,IF(L834=1,Messages!$A$3,IF(N834=1,Messages!$A$5,IF(O834=1,Messages!$A$6,IF(M834=1,Messages!$A$4,"OK")))))</f>
        <v>OK</v>
      </c>
      <c r="K834" s="283" t="str">
        <f aca="false">TEXT(E834,E834)</f>
        <v/>
      </c>
      <c r="L834" s="283" t="str">
        <f aca="false">IF(ISBLANK(E834),"",IF(AND(ISNA(VLOOKUP(E834,'Country &amp; Service Codes'!E:E,1,FALSE())),ISNA(VLOOKUP(K834,'Country &amp; Service Codes'!E:E,1,FALSE()))),1,0))</f>
        <v/>
      </c>
      <c r="M834" s="283" t="str">
        <f aca="false">IF(ISBLANK(F834),"",IF(ISNA(VLOOKUP(UPPER(F834),'Country &amp; Service Codes'!B:B,1,FALSE())),1,0))</f>
        <v/>
      </c>
      <c r="N834" s="283" t="n">
        <f aca="false">IF(AND(OR(E834&lt;&gt;"",F834&lt;&gt;""),AND(ISBLANK(H834),ISBLANK(I834))),1,0)</f>
        <v>0</v>
      </c>
      <c r="O834" s="283" t="n">
        <f aca="false">IF(AND(OR(H834&lt;&gt;"",I834&lt;&gt;""),OR(ISBLANK(E834),ISBLANK(F834))),1,0)</f>
        <v>0</v>
      </c>
      <c r="P834" s="283"/>
      <c r="Q834" s="283"/>
      <c r="R834" s="283"/>
      <c r="S834" s="283"/>
      <c r="T834" s="283"/>
      <c r="U834" s="283"/>
      <c r="V834" s="284"/>
      <c r="W834" s="284"/>
    </row>
    <row r="835" s="43" customFormat="true" ht="15.75" hidden="false" customHeight="false" outlineLevel="0" collapsed="false">
      <c r="A835" s="280"/>
      <c r="B835" s="70"/>
      <c r="C835" s="70"/>
      <c r="D835" s="317" t="n">
        <v>582</v>
      </c>
      <c r="E835" s="322"/>
      <c r="F835" s="319"/>
      <c r="G835" s="319"/>
      <c r="H835" s="320"/>
      <c r="I835" s="320"/>
      <c r="J835" s="298" t="str">
        <f aca="false">IF(AND(L835=1,M835=1),Messages!$A$2,IF(L835=1,Messages!$A$3,IF(N835=1,Messages!$A$5,IF(O835=1,Messages!$A$6,IF(M835=1,Messages!$A$4,"OK")))))</f>
        <v>OK</v>
      </c>
      <c r="K835" s="283" t="str">
        <f aca="false">TEXT(E835,E835)</f>
        <v/>
      </c>
      <c r="L835" s="283" t="str">
        <f aca="false">IF(ISBLANK(E835),"",IF(AND(ISNA(VLOOKUP(E835,'Country &amp; Service Codes'!E:E,1,FALSE())),ISNA(VLOOKUP(K835,'Country &amp; Service Codes'!E:E,1,FALSE()))),1,0))</f>
        <v/>
      </c>
      <c r="M835" s="283" t="str">
        <f aca="false">IF(ISBLANK(F835),"",IF(ISNA(VLOOKUP(UPPER(F835),'Country &amp; Service Codes'!B:B,1,FALSE())),1,0))</f>
        <v/>
      </c>
      <c r="N835" s="283" t="n">
        <f aca="false">IF(AND(OR(E835&lt;&gt;"",F835&lt;&gt;""),AND(ISBLANK(H835),ISBLANK(I835))),1,0)</f>
        <v>0</v>
      </c>
      <c r="O835" s="283" t="n">
        <f aca="false">IF(AND(OR(H835&lt;&gt;"",I835&lt;&gt;""),OR(ISBLANK(E835),ISBLANK(F835))),1,0)</f>
        <v>0</v>
      </c>
      <c r="P835" s="283"/>
      <c r="Q835" s="283"/>
      <c r="R835" s="283"/>
      <c r="S835" s="283"/>
      <c r="T835" s="283"/>
      <c r="U835" s="283"/>
      <c r="V835" s="284"/>
      <c r="W835" s="284"/>
    </row>
    <row r="836" s="43" customFormat="true" ht="15.75" hidden="false" customHeight="false" outlineLevel="0" collapsed="false">
      <c r="A836" s="280"/>
      <c r="B836" s="70"/>
      <c r="C836" s="70"/>
      <c r="D836" s="317" t="n">
        <v>583</v>
      </c>
      <c r="E836" s="322"/>
      <c r="F836" s="319"/>
      <c r="G836" s="319"/>
      <c r="H836" s="320"/>
      <c r="I836" s="320"/>
      <c r="J836" s="298" t="str">
        <f aca="false">IF(AND(L836=1,M836=1),Messages!$A$2,IF(L836=1,Messages!$A$3,IF(N836=1,Messages!$A$5,IF(O836=1,Messages!$A$6,IF(M836=1,Messages!$A$4,"OK")))))</f>
        <v>OK</v>
      </c>
      <c r="K836" s="283" t="str">
        <f aca="false">TEXT(E836,E836)</f>
        <v/>
      </c>
      <c r="L836" s="283" t="str">
        <f aca="false">IF(ISBLANK(E836),"",IF(AND(ISNA(VLOOKUP(E836,'Country &amp; Service Codes'!E:E,1,FALSE())),ISNA(VLOOKUP(K836,'Country &amp; Service Codes'!E:E,1,FALSE()))),1,0))</f>
        <v/>
      </c>
      <c r="M836" s="283" t="str">
        <f aca="false">IF(ISBLANK(F836),"",IF(ISNA(VLOOKUP(UPPER(F836),'Country &amp; Service Codes'!B:B,1,FALSE())),1,0))</f>
        <v/>
      </c>
      <c r="N836" s="283" t="n">
        <f aca="false">IF(AND(OR(E836&lt;&gt;"",F836&lt;&gt;""),AND(ISBLANK(H836),ISBLANK(I836))),1,0)</f>
        <v>0</v>
      </c>
      <c r="O836" s="283" t="n">
        <f aca="false">IF(AND(OR(H836&lt;&gt;"",I836&lt;&gt;""),OR(ISBLANK(E836),ISBLANK(F836))),1,0)</f>
        <v>0</v>
      </c>
      <c r="P836" s="283"/>
      <c r="Q836" s="283"/>
      <c r="R836" s="283"/>
      <c r="S836" s="283"/>
      <c r="T836" s="283"/>
      <c r="U836" s="283"/>
      <c r="V836" s="284"/>
      <c r="W836" s="284"/>
    </row>
    <row r="837" s="43" customFormat="true" ht="15.75" hidden="false" customHeight="false" outlineLevel="0" collapsed="false">
      <c r="A837" s="280"/>
      <c r="B837" s="70"/>
      <c r="C837" s="70"/>
      <c r="D837" s="317" t="n">
        <v>584</v>
      </c>
      <c r="E837" s="322"/>
      <c r="F837" s="319"/>
      <c r="G837" s="319"/>
      <c r="H837" s="320"/>
      <c r="I837" s="320"/>
      <c r="J837" s="298" t="str">
        <f aca="false">IF(AND(L837=1,M837=1),Messages!$A$2,IF(L837=1,Messages!$A$3,IF(N837=1,Messages!$A$5,IF(O837=1,Messages!$A$6,IF(M837=1,Messages!$A$4,"OK")))))</f>
        <v>OK</v>
      </c>
      <c r="K837" s="283" t="str">
        <f aca="false">TEXT(E837,E837)</f>
        <v/>
      </c>
      <c r="L837" s="283" t="str">
        <f aca="false">IF(ISBLANK(E837),"",IF(AND(ISNA(VLOOKUP(E837,'Country &amp; Service Codes'!E:E,1,FALSE())),ISNA(VLOOKUP(K837,'Country &amp; Service Codes'!E:E,1,FALSE()))),1,0))</f>
        <v/>
      </c>
      <c r="M837" s="283" t="str">
        <f aca="false">IF(ISBLANK(F837),"",IF(ISNA(VLOOKUP(UPPER(F837),'Country &amp; Service Codes'!B:B,1,FALSE())),1,0))</f>
        <v/>
      </c>
      <c r="N837" s="283" t="n">
        <f aca="false">IF(AND(OR(E837&lt;&gt;"",F837&lt;&gt;""),AND(ISBLANK(H837),ISBLANK(I837))),1,0)</f>
        <v>0</v>
      </c>
      <c r="O837" s="283" t="n">
        <f aca="false">IF(AND(OR(H837&lt;&gt;"",I837&lt;&gt;""),OR(ISBLANK(E837),ISBLANK(F837))),1,0)</f>
        <v>0</v>
      </c>
      <c r="P837" s="283"/>
      <c r="Q837" s="283"/>
      <c r="R837" s="283"/>
      <c r="S837" s="283"/>
      <c r="T837" s="283"/>
      <c r="U837" s="283"/>
      <c r="V837" s="284"/>
      <c r="W837" s="284"/>
    </row>
    <row r="838" s="43" customFormat="true" ht="15.75" hidden="false" customHeight="false" outlineLevel="0" collapsed="false">
      <c r="A838" s="280"/>
      <c r="B838" s="70"/>
      <c r="C838" s="70"/>
      <c r="D838" s="317" t="n">
        <v>585</v>
      </c>
      <c r="E838" s="322"/>
      <c r="F838" s="319"/>
      <c r="G838" s="319"/>
      <c r="H838" s="320"/>
      <c r="I838" s="320"/>
      <c r="J838" s="298" t="str">
        <f aca="false">IF(AND(L838=1,M838=1),Messages!$A$2,IF(L838=1,Messages!$A$3,IF(N838=1,Messages!$A$5,IF(O838=1,Messages!$A$6,IF(M838=1,Messages!$A$4,"OK")))))</f>
        <v>OK</v>
      </c>
      <c r="K838" s="283" t="str">
        <f aca="false">TEXT(E838,E838)</f>
        <v/>
      </c>
      <c r="L838" s="283" t="str">
        <f aca="false">IF(ISBLANK(E838),"",IF(AND(ISNA(VLOOKUP(E838,'Country &amp; Service Codes'!E:E,1,FALSE())),ISNA(VLOOKUP(K838,'Country &amp; Service Codes'!E:E,1,FALSE()))),1,0))</f>
        <v/>
      </c>
      <c r="M838" s="283" t="str">
        <f aca="false">IF(ISBLANK(F838),"",IF(ISNA(VLOOKUP(UPPER(F838),'Country &amp; Service Codes'!B:B,1,FALSE())),1,0))</f>
        <v/>
      </c>
      <c r="N838" s="283" t="n">
        <f aca="false">IF(AND(OR(E838&lt;&gt;"",F838&lt;&gt;""),AND(ISBLANK(H838),ISBLANK(I838))),1,0)</f>
        <v>0</v>
      </c>
      <c r="O838" s="283" t="n">
        <f aca="false">IF(AND(OR(H838&lt;&gt;"",I838&lt;&gt;""),OR(ISBLANK(E838),ISBLANK(F838))),1,0)</f>
        <v>0</v>
      </c>
      <c r="P838" s="283"/>
      <c r="Q838" s="283"/>
      <c r="R838" s="283"/>
      <c r="S838" s="283"/>
      <c r="T838" s="283"/>
      <c r="U838" s="283"/>
      <c r="V838" s="284"/>
      <c r="W838" s="284"/>
    </row>
    <row r="839" s="43" customFormat="true" ht="15.75" hidden="false" customHeight="false" outlineLevel="0" collapsed="false">
      <c r="A839" s="280"/>
      <c r="B839" s="70"/>
      <c r="C839" s="70"/>
      <c r="D839" s="317" t="n">
        <v>586</v>
      </c>
      <c r="E839" s="322"/>
      <c r="F839" s="319"/>
      <c r="G839" s="319"/>
      <c r="H839" s="320"/>
      <c r="I839" s="320"/>
      <c r="J839" s="298" t="str">
        <f aca="false">IF(AND(L839=1,M839=1),Messages!$A$2,IF(L839=1,Messages!$A$3,IF(N839=1,Messages!$A$5,IF(O839=1,Messages!$A$6,IF(M839=1,Messages!$A$4,"OK")))))</f>
        <v>OK</v>
      </c>
      <c r="K839" s="283" t="str">
        <f aca="false">TEXT(E839,E839)</f>
        <v/>
      </c>
      <c r="L839" s="283" t="str">
        <f aca="false">IF(ISBLANK(E839),"",IF(AND(ISNA(VLOOKUP(E839,'Country &amp; Service Codes'!E:E,1,FALSE())),ISNA(VLOOKUP(K839,'Country &amp; Service Codes'!E:E,1,FALSE()))),1,0))</f>
        <v/>
      </c>
      <c r="M839" s="283" t="str">
        <f aca="false">IF(ISBLANK(F839),"",IF(ISNA(VLOOKUP(UPPER(F839),'Country &amp; Service Codes'!B:B,1,FALSE())),1,0))</f>
        <v/>
      </c>
      <c r="N839" s="283" t="n">
        <f aca="false">IF(AND(OR(E839&lt;&gt;"",F839&lt;&gt;""),AND(ISBLANK(H839),ISBLANK(I839))),1,0)</f>
        <v>0</v>
      </c>
      <c r="O839" s="283" t="n">
        <f aca="false">IF(AND(OR(H839&lt;&gt;"",I839&lt;&gt;""),OR(ISBLANK(E839),ISBLANK(F839))),1,0)</f>
        <v>0</v>
      </c>
      <c r="P839" s="283"/>
      <c r="Q839" s="283"/>
      <c r="R839" s="283"/>
      <c r="S839" s="283"/>
      <c r="T839" s="283"/>
      <c r="U839" s="283"/>
      <c r="V839" s="284"/>
      <c r="W839" s="284"/>
    </row>
    <row r="840" s="43" customFormat="true" ht="15.75" hidden="false" customHeight="false" outlineLevel="0" collapsed="false">
      <c r="A840" s="280"/>
      <c r="B840" s="70"/>
      <c r="C840" s="70"/>
      <c r="D840" s="317" t="n">
        <v>587</v>
      </c>
      <c r="E840" s="322"/>
      <c r="F840" s="319"/>
      <c r="G840" s="319"/>
      <c r="H840" s="320"/>
      <c r="I840" s="320"/>
      <c r="J840" s="298" t="str">
        <f aca="false">IF(AND(L840=1,M840=1),Messages!$A$2,IF(L840=1,Messages!$A$3,IF(N840=1,Messages!$A$5,IF(O840=1,Messages!$A$6,IF(M840=1,Messages!$A$4,"OK")))))</f>
        <v>OK</v>
      </c>
      <c r="K840" s="283" t="str">
        <f aca="false">TEXT(E840,E840)</f>
        <v/>
      </c>
      <c r="L840" s="283" t="str">
        <f aca="false">IF(ISBLANK(E840),"",IF(AND(ISNA(VLOOKUP(E840,'Country &amp; Service Codes'!E:E,1,FALSE())),ISNA(VLOOKUP(K840,'Country &amp; Service Codes'!E:E,1,FALSE()))),1,0))</f>
        <v/>
      </c>
      <c r="M840" s="283" t="str">
        <f aca="false">IF(ISBLANK(F840),"",IF(ISNA(VLOOKUP(UPPER(F840),'Country &amp; Service Codes'!B:B,1,FALSE())),1,0))</f>
        <v/>
      </c>
      <c r="N840" s="283" t="n">
        <f aca="false">IF(AND(OR(E840&lt;&gt;"",F840&lt;&gt;""),AND(ISBLANK(H840),ISBLANK(I840))),1,0)</f>
        <v>0</v>
      </c>
      <c r="O840" s="283" t="n">
        <f aca="false">IF(AND(OR(H840&lt;&gt;"",I840&lt;&gt;""),OR(ISBLANK(E840),ISBLANK(F840))),1,0)</f>
        <v>0</v>
      </c>
      <c r="P840" s="283"/>
      <c r="Q840" s="283"/>
      <c r="R840" s="283"/>
      <c r="S840" s="283"/>
      <c r="T840" s="283"/>
      <c r="U840" s="283"/>
      <c r="V840" s="284"/>
      <c r="W840" s="284"/>
    </row>
    <row r="841" s="43" customFormat="true" ht="15.75" hidden="false" customHeight="false" outlineLevel="0" collapsed="false">
      <c r="A841" s="280"/>
      <c r="B841" s="70"/>
      <c r="C841" s="70"/>
      <c r="D841" s="317" t="n">
        <v>588</v>
      </c>
      <c r="E841" s="322"/>
      <c r="F841" s="319"/>
      <c r="G841" s="319"/>
      <c r="H841" s="320"/>
      <c r="I841" s="320"/>
      <c r="J841" s="298" t="str">
        <f aca="false">IF(AND(L841=1,M841=1),Messages!$A$2,IF(L841=1,Messages!$A$3,IF(N841=1,Messages!$A$5,IF(O841=1,Messages!$A$6,IF(M841=1,Messages!$A$4,"OK")))))</f>
        <v>OK</v>
      </c>
      <c r="K841" s="283" t="str">
        <f aca="false">TEXT(E841,E841)</f>
        <v/>
      </c>
      <c r="L841" s="283" t="str">
        <f aca="false">IF(ISBLANK(E841),"",IF(AND(ISNA(VLOOKUP(E841,'Country &amp; Service Codes'!E:E,1,FALSE())),ISNA(VLOOKUP(K841,'Country &amp; Service Codes'!E:E,1,FALSE()))),1,0))</f>
        <v/>
      </c>
      <c r="M841" s="283" t="str">
        <f aca="false">IF(ISBLANK(F841),"",IF(ISNA(VLOOKUP(UPPER(F841),'Country &amp; Service Codes'!B:B,1,FALSE())),1,0))</f>
        <v/>
      </c>
      <c r="N841" s="283" t="n">
        <f aca="false">IF(AND(OR(E841&lt;&gt;"",F841&lt;&gt;""),AND(ISBLANK(H841),ISBLANK(I841))),1,0)</f>
        <v>0</v>
      </c>
      <c r="O841" s="283" t="n">
        <f aca="false">IF(AND(OR(H841&lt;&gt;"",I841&lt;&gt;""),OR(ISBLANK(E841),ISBLANK(F841))),1,0)</f>
        <v>0</v>
      </c>
      <c r="P841" s="283"/>
      <c r="Q841" s="283"/>
      <c r="R841" s="283"/>
      <c r="S841" s="283"/>
      <c r="T841" s="283"/>
      <c r="U841" s="283"/>
      <c r="V841" s="284"/>
      <c r="W841" s="284"/>
    </row>
    <row r="842" s="43" customFormat="true" ht="15.75" hidden="false" customHeight="false" outlineLevel="0" collapsed="false">
      <c r="A842" s="280"/>
      <c r="B842" s="70"/>
      <c r="C842" s="70"/>
      <c r="D842" s="317" t="n">
        <v>589</v>
      </c>
      <c r="E842" s="322"/>
      <c r="F842" s="319"/>
      <c r="G842" s="319"/>
      <c r="H842" s="320"/>
      <c r="I842" s="320"/>
      <c r="J842" s="298" t="str">
        <f aca="false">IF(AND(L842=1,M842=1),Messages!$A$2,IF(L842=1,Messages!$A$3,IF(N842=1,Messages!$A$5,IF(O842=1,Messages!$A$6,IF(M842=1,Messages!$A$4,"OK")))))</f>
        <v>OK</v>
      </c>
      <c r="K842" s="283" t="str">
        <f aca="false">TEXT(E842,E842)</f>
        <v/>
      </c>
      <c r="L842" s="283" t="str">
        <f aca="false">IF(ISBLANK(E842),"",IF(AND(ISNA(VLOOKUP(E842,'Country &amp; Service Codes'!E:E,1,FALSE())),ISNA(VLOOKUP(K842,'Country &amp; Service Codes'!E:E,1,FALSE()))),1,0))</f>
        <v/>
      </c>
      <c r="M842" s="283" t="str">
        <f aca="false">IF(ISBLANK(F842),"",IF(ISNA(VLOOKUP(UPPER(F842),'Country &amp; Service Codes'!B:B,1,FALSE())),1,0))</f>
        <v/>
      </c>
      <c r="N842" s="283" t="n">
        <f aca="false">IF(AND(OR(E842&lt;&gt;"",F842&lt;&gt;""),AND(ISBLANK(H842),ISBLANK(I842))),1,0)</f>
        <v>0</v>
      </c>
      <c r="O842" s="283" t="n">
        <f aca="false">IF(AND(OR(H842&lt;&gt;"",I842&lt;&gt;""),OR(ISBLANK(E842),ISBLANK(F842))),1,0)</f>
        <v>0</v>
      </c>
      <c r="P842" s="283"/>
      <c r="Q842" s="283"/>
      <c r="R842" s="283"/>
      <c r="S842" s="283"/>
      <c r="T842" s="283"/>
      <c r="U842" s="283"/>
      <c r="V842" s="284"/>
      <c r="W842" s="284"/>
    </row>
    <row r="843" s="43" customFormat="true" ht="15.75" hidden="false" customHeight="false" outlineLevel="0" collapsed="false">
      <c r="A843" s="280"/>
      <c r="B843" s="70"/>
      <c r="C843" s="70"/>
      <c r="D843" s="317" t="n">
        <v>590</v>
      </c>
      <c r="E843" s="322"/>
      <c r="F843" s="319"/>
      <c r="G843" s="319"/>
      <c r="H843" s="320"/>
      <c r="I843" s="320"/>
      <c r="J843" s="298" t="str">
        <f aca="false">IF(AND(L843=1,M843=1),Messages!$A$2,IF(L843=1,Messages!$A$3,IF(N843=1,Messages!$A$5,IF(O843=1,Messages!$A$6,IF(M843=1,Messages!$A$4,"OK")))))</f>
        <v>OK</v>
      </c>
      <c r="K843" s="283" t="str">
        <f aca="false">TEXT(E843,E843)</f>
        <v/>
      </c>
      <c r="L843" s="283" t="str">
        <f aca="false">IF(ISBLANK(E843),"",IF(AND(ISNA(VLOOKUP(E843,'Country &amp; Service Codes'!E:E,1,FALSE())),ISNA(VLOOKUP(K843,'Country &amp; Service Codes'!E:E,1,FALSE()))),1,0))</f>
        <v/>
      </c>
      <c r="M843" s="283" t="str">
        <f aca="false">IF(ISBLANK(F843),"",IF(ISNA(VLOOKUP(UPPER(F843),'Country &amp; Service Codes'!B:B,1,FALSE())),1,0))</f>
        <v/>
      </c>
      <c r="N843" s="283" t="n">
        <f aca="false">IF(AND(OR(E843&lt;&gt;"",F843&lt;&gt;""),AND(ISBLANK(H843),ISBLANK(I843))),1,0)</f>
        <v>0</v>
      </c>
      <c r="O843" s="283" t="n">
        <f aca="false">IF(AND(OR(H843&lt;&gt;"",I843&lt;&gt;""),OR(ISBLANK(E843),ISBLANK(F843))),1,0)</f>
        <v>0</v>
      </c>
      <c r="P843" s="283"/>
      <c r="Q843" s="283"/>
      <c r="R843" s="283"/>
      <c r="S843" s="283"/>
      <c r="T843" s="283"/>
      <c r="U843" s="283"/>
      <c r="V843" s="284"/>
      <c r="W843" s="284"/>
    </row>
    <row r="844" s="43" customFormat="true" ht="15.75" hidden="false" customHeight="false" outlineLevel="0" collapsed="false">
      <c r="A844" s="280"/>
      <c r="B844" s="70"/>
      <c r="C844" s="70"/>
      <c r="D844" s="317" t="n">
        <v>591</v>
      </c>
      <c r="E844" s="322"/>
      <c r="F844" s="319"/>
      <c r="G844" s="319"/>
      <c r="H844" s="320"/>
      <c r="I844" s="320"/>
      <c r="J844" s="298" t="str">
        <f aca="false">IF(AND(L844=1,M844=1),Messages!$A$2,IF(L844=1,Messages!$A$3,IF(N844=1,Messages!$A$5,IF(O844=1,Messages!$A$6,IF(M844=1,Messages!$A$4,"OK")))))</f>
        <v>OK</v>
      </c>
      <c r="K844" s="283" t="str">
        <f aca="false">TEXT(E844,E844)</f>
        <v/>
      </c>
      <c r="L844" s="283" t="str">
        <f aca="false">IF(ISBLANK(E844),"",IF(AND(ISNA(VLOOKUP(E844,'Country &amp; Service Codes'!E:E,1,FALSE())),ISNA(VLOOKUP(K844,'Country &amp; Service Codes'!E:E,1,FALSE()))),1,0))</f>
        <v/>
      </c>
      <c r="M844" s="283" t="str">
        <f aca="false">IF(ISBLANK(F844),"",IF(ISNA(VLOOKUP(UPPER(F844),'Country &amp; Service Codes'!B:B,1,FALSE())),1,0))</f>
        <v/>
      </c>
      <c r="N844" s="283" t="n">
        <f aca="false">IF(AND(OR(E844&lt;&gt;"",F844&lt;&gt;""),AND(ISBLANK(H844),ISBLANK(I844))),1,0)</f>
        <v>0</v>
      </c>
      <c r="O844" s="283" t="n">
        <f aca="false">IF(AND(OR(H844&lt;&gt;"",I844&lt;&gt;""),OR(ISBLANK(E844),ISBLANK(F844))),1,0)</f>
        <v>0</v>
      </c>
      <c r="P844" s="283"/>
      <c r="Q844" s="283"/>
      <c r="R844" s="283"/>
      <c r="S844" s="283"/>
      <c r="T844" s="283"/>
      <c r="U844" s="283"/>
      <c r="V844" s="284"/>
      <c r="W844" s="284"/>
    </row>
    <row r="845" s="43" customFormat="true" ht="15.75" hidden="false" customHeight="false" outlineLevel="0" collapsed="false">
      <c r="A845" s="280"/>
      <c r="B845" s="70"/>
      <c r="C845" s="70"/>
      <c r="D845" s="317" t="n">
        <v>592</v>
      </c>
      <c r="E845" s="322"/>
      <c r="F845" s="319"/>
      <c r="G845" s="319"/>
      <c r="H845" s="320"/>
      <c r="I845" s="320"/>
      <c r="J845" s="298" t="str">
        <f aca="false">IF(AND(L845=1,M845=1),Messages!$A$2,IF(L845=1,Messages!$A$3,IF(N845=1,Messages!$A$5,IF(O845=1,Messages!$A$6,IF(M845=1,Messages!$A$4,"OK")))))</f>
        <v>OK</v>
      </c>
      <c r="K845" s="283" t="str">
        <f aca="false">TEXT(E845,E845)</f>
        <v/>
      </c>
      <c r="L845" s="283" t="str">
        <f aca="false">IF(ISBLANK(E845),"",IF(AND(ISNA(VLOOKUP(E845,'Country &amp; Service Codes'!E:E,1,FALSE())),ISNA(VLOOKUP(K845,'Country &amp; Service Codes'!E:E,1,FALSE()))),1,0))</f>
        <v/>
      </c>
      <c r="M845" s="283" t="str">
        <f aca="false">IF(ISBLANK(F845),"",IF(ISNA(VLOOKUP(UPPER(F845),'Country &amp; Service Codes'!B:B,1,FALSE())),1,0))</f>
        <v/>
      </c>
      <c r="N845" s="283" t="n">
        <f aca="false">IF(AND(OR(E845&lt;&gt;"",F845&lt;&gt;""),AND(ISBLANK(H845),ISBLANK(I845))),1,0)</f>
        <v>0</v>
      </c>
      <c r="O845" s="283" t="n">
        <f aca="false">IF(AND(OR(H845&lt;&gt;"",I845&lt;&gt;""),OR(ISBLANK(E845),ISBLANK(F845))),1,0)</f>
        <v>0</v>
      </c>
      <c r="P845" s="283"/>
      <c r="Q845" s="283"/>
      <c r="R845" s="283"/>
      <c r="S845" s="283"/>
      <c r="T845" s="283"/>
      <c r="U845" s="283"/>
      <c r="V845" s="284"/>
      <c r="W845" s="284"/>
    </row>
    <row r="846" s="43" customFormat="true" ht="15.75" hidden="false" customHeight="false" outlineLevel="0" collapsed="false">
      <c r="A846" s="280"/>
      <c r="B846" s="70"/>
      <c r="C846" s="70"/>
      <c r="D846" s="317" t="n">
        <v>593</v>
      </c>
      <c r="E846" s="322"/>
      <c r="F846" s="319"/>
      <c r="G846" s="319"/>
      <c r="H846" s="320"/>
      <c r="I846" s="320"/>
      <c r="J846" s="298" t="str">
        <f aca="false">IF(AND(L846=1,M846=1),Messages!$A$2,IF(L846=1,Messages!$A$3,IF(N846=1,Messages!$A$5,IF(O846=1,Messages!$A$6,IF(M846=1,Messages!$A$4,"OK")))))</f>
        <v>OK</v>
      </c>
      <c r="K846" s="283" t="str">
        <f aca="false">TEXT(E846,E846)</f>
        <v/>
      </c>
      <c r="L846" s="283" t="str">
        <f aca="false">IF(ISBLANK(E846),"",IF(AND(ISNA(VLOOKUP(E846,'Country &amp; Service Codes'!E:E,1,FALSE())),ISNA(VLOOKUP(K846,'Country &amp; Service Codes'!E:E,1,FALSE()))),1,0))</f>
        <v/>
      </c>
      <c r="M846" s="283" t="str">
        <f aca="false">IF(ISBLANK(F846),"",IF(ISNA(VLOOKUP(UPPER(F846),'Country &amp; Service Codes'!B:B,1,FALSE())),1,0))</f>
        <v/>
      </c>
      <c r="N846" s="283" t="n">
        <f aca="false">IF(AND(OR(E846&lt;&gt;"",F846&lt;&gt;""),AND(ISBLANK(H846),ISBLANK(I846))),1,0)</f>
        <v>0</v>
      </c>
      <c r="O846" s="283" t="n">
        <f aca="false">IF(AND(OR(H846&lt;&gt;"",I846&lt;&gt;""),OR(ISBLANK(E846),ISBLANK(F846))),1,0)</f>
        <v>0</v>
      </c>
      <c r="P846" s="283"/>
      <c r="Q846" s="283"/>
      <c r="R846" s="283"/>
      <c r="S846" s="283"/>
      <c r="T846" s="283"/>
      <c r="U846" s="283"/>
      <c r="V846" s="284"/>
      <c r="W846" s="284"/>
    </row>
    <row r="847" s="43" customFormat="true" ht="15.75" hidden="false" customHeight="false" outlineLevel="0" collapsed="false">
      <c r="A847" s="280"/>
      <c r="B847" s="70"/>
      <c r="C847" s="70"/>
      <c r="D847" s="317" t="n">
        <v>594</v>
      </c>
      <c r="E847" s="322"/>
      <c r="F847" s="319"/>
      <c r="G847" s="319"/>
      <c r="H847" s="320"/>
      <c r="I847" s="320"/>
      <c r="J847" s="298" t="str">
        <f aca="false">IF(AND(L847=1,M847=1),Messages!$A$2,IF(L847=1,Messages!$A$3,IF(N847=1,Messages!$A$5,IF(O847=1,Messages!$A$6,IF(M847=1,Messages!$A$4,"OK")))))</f>
        <v>OK</v>
      </c>
      <c r="K847" s="283" t="str">
        <f aca="false">TEXT(E847,E847)</f>
        <v/>
      </c>
      <c r="L847" s="283" t="str">
        <f aca="false">IF(ISBLANK(E847),"",IF(AND(ISNA(VLOOKUP(E847,'Country &amp; Service Codes'!E:E,1,FALSE())),ISNA(VLOOKUP(K847,'Country &amp; Service Codes'!E:E,1,FALSE()))),1,0))</f>
        <v/>
      </c>
      <c r="M847" s="283" t="str">
        <f aca="false">IF(ISBLANK(F847),"",IF(ISNA(VLOOKUP(UPPER(F847),'Country &amp; Service Codes'!B:B,1,FALSE())),1,0))</f>
        <v/>
      </c>
      <c r="N847" s="283" t="n">
        <f aca="false">IF(AND(OR(E847&lt;&gt;"",F847&lt;&gt;""),AND(ISBLANK(H847),ISBLANK(I847))),1,0)</f>
        <v>0</v>
      </c>
      <c r="O847" s="283" t="n">
        <f aca="false">IF(AND(OR(H847&lt;&gt;"",I847&lt;&gt;""),OR(ISBLANK(E847),ISBLANK(F847))),1,0)</f>
        <v>0</v>
      </c>
      <c r="P847" s="283"/>
      <c r="Q847" s="283"/>
      <c r="R847" s="283"/>
      <c r="S847" s="283"/>
      <c r="T847" s="283"/>
      <c r="U847" s="283"/>
      <c r="V847" s="284"/>
      <c r="W847" s="284"/>
    </row>
    <row r="848" s="43" customFormat="true" ht="15.75" hidden="false" customHeight="false" outlineLevel="0" collapsed="false">
      <c r="A848" s="280"/>
      <c r="B848" s="70"/>
      <c r="C848" s="70"/>
      <c r="D848" s="317" t="n">
        <v>595</v>
      </c>
      <c r="E848" s="322"/>
      <c r="F848" s="319"/>
      <c r="G848" s="319"/>
      <c r="H848" s="320"/>
      <c r="I848" s="320"/>
      <c r="J848" s="298" t="str">
        <f aca="false">IF(AND(L848=1,M848=1),Messages!$A$2,IF(L848=1,Messages!$A$3,IF(N848=1,Messages!$A$5,IF(O848=1,Messages!$A$6,IF(M848=1,Messages!$A$4,"OK")))))</f>
        <v>OK</v>
      </c>
      <c r="K848" s="283" t="str">
        <f aca="false">TEXT(E848,E848)</f>
        <v/>
      </c>
      <c r="L848" s="283" t="str">
        <f aca="false">IF(ISBLANK(E848),"",IF(AND(ISNA(VLOOKUP(E848,'Country &amp; Service Codes'!E:E,1,FALSE())),ISNA(VLOOKUP(K848,'Country &amp; Service Codes'!E:E,1,FALSE()))),1,0))</f>
        <v/>
      </c>
      <c r="M848" s="283" t="str">
        <f aca="false">IF(ISBLANK(F848),"",IF(ISNA(VLOOKUP(UPPER(F848),'Country &amp; Service Codes'!B:B,1,FALSE())),1,0))</f>
        <v/>
      </c>
      <c r="N848" s="283" t="n">
        <f aca="false">IF(AND(OR(E848&lt;&gt;"",F848&lt;&gt;""),AND(ISBLANK(H848),ISBLANK(I848))),1,0)</f>
        <v>0</v>
      </c>
      <c r="O848" s="283" t="n">
        <f aca="false">IF(AND(OR(H848&lt;&gt;"",I848&lt;&gt;""),OR(ISBLANK(E848),ISBLANK(F848))),1,0)</f>
        <v>0</v>
      </c>
      <c r="P848" s="283"/>
      <c r="Q848" s="283"/>
      <c r="R848" s="283"/>
      <c r="S848" s="283"/>
      <c r="T848" s="283"/>
      <c r="U848" s="283"/>
      <c r="V848" s="284"/>
      <c r="W848" s="284"/>
    </row>
    <row r="849" s="43" customFormat="true" ht="15.75" hidden="false" customHeight="false" outlineLevel="0" collapsed="false">
      <c r="A849" s="280"/>
      <c r="B849" s="70"/>
      <c r="C849" s="70"/>
      <c r="D849" s="317" t="n">
        <v>596</v>
      </c>
      <c r="E849" s="322"/>
      <c r="F849" s="319"/>
      <c r="G849" s="319"/>
      <c r="H849" s="320"/>
      <c r="I849" s="320"/>
      <c r="J849" s="298" t="str">
        <f aca="false">IF(AND(L849=1,M849=1),Messages!$A$2,IF(L849=1,Messages!$A$3,IF(N849=1,Messages!$A$5,IF(O849=1,Messages!$A$6,IF(M849=1,Messages!$A$4,"OK")))))</f>
        <v>OK</v>
      </c>
      <c r="K849" s="283" t="str">
        <f aca="false">TEXT(E849,E849)</f>
        <v/>
      </c>
      <c r="L849" s="283" t="str">
        <f aca="false">IF(ISBLANK(E849),"",IF(AND(ISNA(VLOOKUP(E849,'Country &amp; Service Codes'!E:E,1,FALSE())),ISNA(VLOOKUP(K849,'Country &amp; Service Codes'!E:E,1,FALSE()))),1,0))</f>
        <v/>
      </c>
      <c r="M849" s="283" t="str">
        <f aca="false">IF(ISBLANK(F849),"",IF(ISNA(VLOOKUP(UPPER(F849),'Country &amp; Service Codes'!B:B,1,FALSE())),1,0))</f>
        <v/>
      </c>
      <c r="N849" s="283" t="n">
        <f aca="false">IF(AND(OR(E849&lt;&gt;"",F849&lt;&gt;""),AND(ISBLANK(H849),ISBLANK(I849))),1,0)</f>
        <v>0</v>
      </c>
      <c r="O849" s="283" t="n">
        <f aca="false">IF(AND(OR(H849&lt;&gt;"",I849&lt;&gt;""),OR(ISBLANK(E849),ISBLANK(F849))),1,0)</f>
        <v>0</v>
      </c>
      <c r="P849" s="283"/>
      <c r="Q849" s="283"/>
      <c r="R849" s="283"/>
      <c r="S849" s="283"/>
      <c r="T849" s="283"/>
      <c r="U849" s="283"/>
      <c r="V849" s="284"/>
      <c r="W849" s="284"/>
    </row>
    <row r="850" s="43" customFormat="true" ht="15.75" hidden="false" customHeight="false" outlineLevel="0" collapsed="false">
      <c r="A850" s="280"/>
      <c r="B850" s="70"/>
      <c r="C850" s="70"/>
      <c r="D850" s="317" t="n">
        <v>597</v>
      </c>
      <c r="E850" s="322"/>
      <c r="F850" s="319"/>
      <c r="G850" s="319"/>
      <c r="H850" s="320"/>
      <c r="I850" s="320"/>
      <c r="J850" s="298" t="str">
        <f aca="false">IF(AND(L850=1,M850=1),Messages!$A$2,IF(L850=1,Messages!$A$3,IF(N850=1,Messages!$A$5,IF(O850=1,Messages!$A$6,IF(M850=1,Messages!$A$4,"OK")))))</f>
        <v>OK</v>
      </c>
      <c r="K850" s="283" t="str">
        <f aca="false">TEXT(E850,E850)</f>
        <v/>
      </c>
      <c r="L850" s="283" t="str">
        <f aca="false">IF(ISBLANK(E850),"",IF(AND(ISNA(VLOOKUP(E850,'Country &amp; Service Codes'!E:E,1,FALSE())),ISNA(VLOOKUP(K850,'Country &amp; Service Codes'!E:E,1,FALSE()))),1,0))</f>
        <v/>
      </c>
      <c r="M850" s="283" t="str">
        <f aca="false">IF(ISBLANK(F850),"",IF(ISNA(VLOOKUP(UPPER(F850),'Country &amp; Service Codes'!B:B,1,FALSE())),1,0))</f>
        <v/>
      </c>
      <c r="N850" s="283" t="n">
        <f aca="false">IF(AND(OR(E850&lt;&gt;"",F850&lt;&gt;""),AND(ISBLANK(H850),ISBLANK(I850))),1,0)</f>
        <v>0</v>
      </c>
      <c r="O850" s="283" t="n">
        <f aca="false">IF(AND(OR(H850&lt;&gt;"",I850&lt;&gt;""),OR(ISBLANK(E850),ISBLANK(F850))),1,0)</f>
        <v>0</v>
      </c>
      <c r="P850" s="283"/>
      <c r="Q850" s="283"/>
      <c r="R850" s="283"/>
      <c r="S850" s="283"/>
      <c r="T850" s="283"/>
      <c r="U850" s="283"/>
      <c r="V850" s="284"/>
      <c r="W850" s="284"/>
    </row>
    <row r="851" s="43" customFormat="true" ht="15.75" hidden="false" customHeight="false" outlineLevel="0" collapsed="false">
      <c r="A851" s="280"/>
      <c r="B851" s="70"/>
      <c r="C851" s="70"/>
      <c r="D851" s="317" t="n">
        <v>598</v>
      </c>
      <c r="E851" s="322"/>
      <c r="F851" s="319"/>
      <c r="G851" s="319"/>
      <c r="H851" s="320"/>
      <c r="I851" s="320"/>
      <c r="J851" s="298" t="str">
        <f aca="false">IF(AND(L851=1,M851=1),Messages!$A$2,IF(L851=1,Messages!$A$3,IF(N851=1,Messages!$A$5,IF(O851=1,Messages!$A$6,IF(M851=1,Messages!$A$4,"OK")))))</f>
        <v>OK</v>
      </c>
      <c r="K851" s="283" t="str">
        <f aca="false">TEXT(E851,E851)</f>
        <v/>
      </c>
      <c r="L851" s="283" t="str">
        <f aca="false">IF(ISBLANK(E851),"",IF(AND(ISNA(VLOOKUP(E851,'Country &amp; Service Codes'!E:E,1,FALSE())),ISNA(VLOOKUP(K851,'Country &amp; Service Codes'!E:E,1,FALSE()))),1,0))</f>
        <v/>
      </c>
      <c r="M851" s="283" t="str">
        <f aca="false">IF(ISBLANK(F851),"",IF(ISNA(VLOOKUP(UPPER(F851),'Country &amp; Service Codes'!B:B,1,FALSE())),1,0))</f>
        <v/>
      </c>
      <c r="N851" s="283" t="n">
        <f aca="false">IF(AND(OR(E851&lt;&gt;"",F851&lt;&gt;""),AND(ISBLANK(H851),ISBLANK(I851))),1,0)</f>
        <v>0</v>
      </c>
      <c r="O851" s="283" t="n">
        <f aca="false">IF(AND(OR(H851&lt;&gt;"",I851&lt;&gt;""),OR(ISBLANK(E851),ISBLANK(F851))),1,0)</f>
        <v>0</v>
      </c>
      <c r="P851" s="283"/>
      <c r="Q851" s="283"/>
      <c r="R851" s="283"/>
      <c r="S851" s="283"/>
      <c r="T851" s="283"/>
      <c r="U851" s="283"/>
      <c r="V851" s="284"/>
      <c r="W851" s="284"/>
    </row>
    <row r="852" s="43" customFormat="true" ht="15" hidden="false" customHeight="true" outlineLevel="0" collapsed="false">
      <c r="A852" s="280"/>
      <c r="B852" s="70"/>
      <c r="C852" s="70"/>
      <c r="D852" s="317" t="n">
        <v>599</v>
      </c>
      <c r="E852" s="322"/>
      <c r="F852" s="319"/>
      <c r="G852" s="319"/>
      <c r="H852" s="320"/>
      <c r="I852" s="320"/>
      <c r="J852" s="298" t="str">
        <f aca="false">IF(AND(L852=1,M852=1),Messages!$A$2,IF(L852=1,Messages!$A$3,IF(N852=1,Messages!$A$5,IF(O852=1,Messages!$A$6,IF(M852=1,Messages!$A$4,"OK")))))</f>
        <v>OK</v>
      </c>
      <c r="K852" s="283" t="str">
        <f aca="false">TEXT(E852,E852)</f>
        <v/>
      </c>
      <c r="L852" s="283" t="str">
        <f aca="false">IF(ISBLANK(E852),"",IF(AND(ISNA(VLOOKUP(E852,'Country &amp; Service Codes'!E:E,1,FALSE())),ISNA(VLOOKUP(K852,'Country &amp; Service Codes'!E:E,1,FALSE()))),1,0))</f>
        <v/>
      </c>
      <c r="M852" s="283" t="str">
        <f aca="false">IF(ISBLANK(F852),"",IF(ISNA(VLOOKUP(UPPER(F852),'Country &amp; Service Codes'!B:B,1,FALSE())),1,0))</f>
        <v/>
      </c>
      <c r="N852" s="283" t="n">
        <f aca="false">IF(AND(OR(E852&lt;&gt;"",F852&lt;&gt;""),AND(ISBLANK(H852),ISBLANK(I852))),1,0)</f>
        <v>0</v>
      </c>
      <c r="O852" s="283" t="n">
        <f aca="false">IF(AND(OR(H852&lt;&gt;"",I852&lt;&gt;""),OR(ISBLANK(E852),ISBLANK(F852))),1,0)</f>
        <v>0</v>
      </c>
      <c r="P852" s="283"/>
      <c r="Q852" s="283"/>
      <c r="R852" s="283"/>
      <c r="S852" s="283"/>
      <c r="T852" s="283"/>
      <c r="U852" s="283"/>
      <c r="V852" s="284"/>
      <c r="W852" s="284"/>
    </row>
    <row r="853" s="43" customFormat="true" ht="15.75" hidden="false" customHeight="false" outlineLevel="0" collapsed="false">
      <c r="A853" s="280"/>
      <c r="B853" s="70"/>
      <c r="C853" s="70"/>
      <c r="D853" s="317" t="n">
        <v>600</v>
      </c>
      <c r="E853" s="322"/>
      <c r="F853" s="319"/>
      <c r="G853" s="319"/>
      <c r="H853" s="320"/>
      <c r="I853" s="320"/>
      <c r="J853" s="298" t="str">
        <f aca="false">IF(AND(L853=1,M853=1),Messages!$A$2,IF(L853=1,Messages!$A$3,IF(N853=1,Messages!$A$5,IF(O853=1,Messages!$A$6,IF(M853=1,Messages!$A$4,"OK")))))</f>
        <v>OK</v>
      </c>
      <c r="K853" s="283" t="str">
        <f aca="false">TEXT(E853,E853)</f>
        <v/>
      </c>
      <c r="L853" s="283" t="str">
        <f aca="false">IF(ISBLANK(E853),"",IF(AND(ISNA(VLOOKUP(E853,'Country &amp; Service Codes'!E:E,1,FALSE())),ISNA(VLOOKUP(K853,'Country &amp; Service Codes'!E:E,1,FALSE()))),1,0))</f>
        <v/>
      </c>
      <c r="M853" s="283" t="str">
        <f aca="false">IF(ISBLANK(F853),"",IF(ISNA(VLOOKUP(UPPER(F853),'Country &amp; Service Codes'!B:B,1,FALSE())),1,0))</f>
        <v/>
      </c>
      <c r="N853" s="283" t="n">
        <f aca="false">IF(AND(OR(E853&lt;&gt;"",F853&lt;&gt;""),AND(ISBLANK(H853),ISBLANK(I853))),1,0)</f>
        <v>0</v>
      </c>
      <c r="O853" s="283" t="n">
        <f aca="false">IF(AND(OR(H853&lt;&gt;"",I853&lt;&gt;""),OR(ISBLANK(E853),ISBLANK(F853))),1,0)</f>
        <v>0</v>
      </c>
      <c r="P853" s="283"/>
      <c r="Q853" s="283"/>
      <c r="R853" s="283"/>
      <c r="S853" s="283"/>
      <c r="T853" s="283"/>
      <c r="U853" s="283"/>
      <c r="V853" s="284"/>
      <c r="W853" s="284"/>
    </row>
    <row r="854" s="43" customFormat="true" ht="24.75" hidden="false" customHeight="true" outlineLevel="0" collapsed="false">
      <c r="A854" s="280"/>
      <c r="B854" s="39"/>
      <c r="C854" s="39"/>
      <c r="D854" s="323"/>
      <c r="E854" s="324"/>
      <c r="F854" s="325" t="s">
        <v>1488</v>
      </c>
      <c r="G854" s="325"/>
      <c r="H854" s="326" t="n">
        <f aca="false">SUM(H254:H853)</f>
        <v>0</v>
      </c>
      <c r="I854" s="326" t="n">
        <f aca="false">SUM(I254:I853)</f>
        <v>0</v>
      </c>
      <c r="J854" s="327"/>
      <c r="K854" s="283"/>
      <c r="L854" s="283"/>
      <c r="M854" s="283"/>
      <c r="N854" s="283"/>
      <c r="O854" s="283"/>
      <c r="P854" s="283"/>
      <c r="Q854" s="283"/>
      <c r="R854" s="283"/>
      <c r="S854" s="283"/>
      <c r="T854" s="283"/>
      <c r="U854" s="283"/>
      <c r="V854" s="284"/>
      <c r="W854" s="284"/>
    </row>
    <row r="855" customFormat="false" ht="18.75" hidden="false" customHeight="true" outlineLevel="0" collapsed="false">
      <c r="D855" s="323"/>
      <c r="E855" s="43"/>
      <c r="F855" s="43"/>
      <c r="G855" s="43"/>
      <c r="H855" s="43"/>
      <c r="I855" s="43"/>
      <c r="J855" s="327"/>
    </row>
    <row r="856" customFormat="false" ht="18" hidden="false" customHeight="false" outlineLevel="0" collapsed="false">
      <c r="D856" s="328" t="s">
        <v>1489</v>
      </c>
      <c r="E856" s="329"/>
      <c r="F856" s="329"/>
      <c r="G856" s="329"/>
      <c r="H856" s="329"/>
      <c r="I856" s="329"/>
      <c r="J856" s="327"/>
    </row>
    <row r="857" customFormat="false" ht="5.25" hidden="false" customHeight="true" outlineLevel="0" collapsed="false">
      <c r="D857" s="330"/>
      <c r="E857" s="331"/>
      <c r="F857" s="331"/>
      <c r="G857" s="332"/>
      <c r="H857" s="332"/>
      <c r="I857" s="332"/>
      <c r="J857" s="333"/>
    </row>
  </sheetData>
  <sheetProtection algorithmName="SHA-512" hashValue="AJfZpC4hSe5TEgDYpkP0Z83FVH7LsxLXQGAeibmLRbAgagL4qDLA/EDQZpziN8RElgENUqgB2JSEvOGnQ+UzqQ==" saltValue="hlasAJGmX5Ot4zf/hfdwIQ==" spinCount="100000" sheet="true" objects="true" scenarios="true"/>
  <mergeCells count="611">
    <mergeCell ref="D1:D2"/>
    <mergeCell ref="G1:G2"/>
    <mergeCell ref="E3:I3"/>
    <mergeCell ref="F5:G5"/>
    <mergeCell ref="F6:G6"/>
    <mergeCell ref="F7:G7"/>
    <mergeCell ref="F8:G8"/>
    <mergeCell ref="E10:H11"/>
    <mergeCell ref="F12:G12"/>
    <mergeCell ref="F13:G13"/>
    <mergeCell ref="F254:G254"/>
    <mergeCell ref="F255:G255"/>
    <mergeCell ref="F256:G256"/>
    <mergeCell ref="F257:G257"/>
    <mergeCell ref="F258:G258"/>
    <mergeCell ref="F259:G259"/>
    <mergeCell ref="F260:G260"/>
    <mergeCell ref="F261:G261"/>
    <mergeCell ref="F262:G262"/>
    <mergeCell ref="F263:G263"/>
    <mergeCell ref="F264:G264"/>
    <mergeCell ref="F265:G265"/>
    <mergeCell ref="F266:G266"/>
    <mergeCell ref="F267:G267"/>
    <mergeCell ref="F268:G268"/>
    <mergeCell ref="F269:G269"/>
    <mergeCell ref="F270:G270"/>
    <mergeCell ref="F271:G271"/>
    <mergeCell ref="F272:G272"/>
    <mergeCell ref="F273:G273"/>
    <mergeCell ref="F274:G274"/>
    <mergeCell ref="F275:G275"/>
    <mergeCell ref="F276:G276"/>
    <mergeCell ref="F277:G277"/>
    <mergeCell ref="F278:G278"/>
    <mergeCell ref="F279:G279"/>
    <mergeCell ref="F280:G280"/>
    <mergeCell ref="F281:G281"/>
    <mergeCell ref="F282:G282"/>
    <mergeCell ref="F283:G283"/>
    <mergeCell ref="F284:G284"/>
    <mergeCell ref="F285:G285"/>
    <mergeCell ref="F286:G286"/>
    <mergeCell ref="F287:G287"/>
    <mergeCell ref="F288:G288"/>
    <mergeCell ref="F289:G289"/>
    <mergeCell ref="F290:G290"/>
    <mergeCell ref="F291:G291"/>
    <mergeCell ref="F292:G292"/>
    <mergeCell ref="F293:G293"/>
    <mergeCell ref="F294:G294"/>
    <mergeCell ref="F295:G295"/>
    <mergeCell ref="F296:G296"/>
    <mergeCell ref="F297:G297"/>
    <mergeCell ref="F298:G298"/>
    <mergeCell ref="F299:G299"/>
    <mergeCell ref="F300:G300"/>
    <mergeCell ref="F301:G301"/>
    <mergeCell ref="F302:G302"/>
    <mergeCell ref="F303:G303"/>
    <mergeCell ref="F304:G304"/>
    <mergeCell ref="F305:G305"/>
    <mergeCell ref="F306:G306"/>
    <mergeCell ref="F307:G307"/>
    <mergeCell ref="F308:G308"/>
    <mergeCell ref="F309:G309"/>
    <mergeCell ref="F310:G310"/>
    <mergeCell ref="F311:G311"/>
    <mergeCell ref="F312:G312"/>
    <mergeCell ref="F313:G313"/>
    <mergeCell ref="F314:G314"/>
    <mergeCell ref="F315:G315"/>
    <mergeCell ref="F316:G316"/>
    <mergeCell ref="F317:G317"/>
    <mergeCell ref="F318:G318"/>
    <mergeCell ref="F319:G319"/>
    <mergeCell ref="F320:G320"/>
    <mergeCell ref="F321:G321"/>
    <mergeCell ref="F322:G322"/>
    <mergeCell ref="F323:G323"/>
    <mergeCell ref="F324:G324"/>
    <mergeCell ref="F325:G325"/>
    <mergeCell ref="F326:G326"/>
    <mergeCell ref="F327:G327"/>
    <mergeCell ref="F328:G328"/>
    <mergeCell ref="F329:G329"/>
    <mergeCell ref="F330:G330"/>
    <mergeCell ref="F331:G331"/>
    <mergeCell ref="F332:G332"/>
    <mergeCell ref="F333:G333"/>
    <mergeCell ref="F334:G334"/>
    <mergeCell ref="F335:G335"/>
    <mergeCell ref="F336:G336"/>
    <mergeCell ref="F337:G337"/>
    <mergeCell ref="F338:G338"/>
    <mergeCell ref="F339:G339"/>
    <mergeCell ref="F340:G340"/>
    <mergeCell ref="F341:G341"/>
    <mergeCell ref="F342:G342"/>
    <mergeCell ref="F343:G343"/>
    <mergeCell ref="F344:G344"/>
    <mergeCell ref="F345:G345"/>
    <mergeCell ref="F346:G346"/>
    <mergeCell ref="F347:G347"/>
    <mergeCell ref="F348:G348"/>
    <mergeCell ref="F349:G349"/>
    <mergeCell ref="F350:G350"/>
    <mergeCell ref="F351:G351"/>
    <mergeCell ref="F352:G352"/>
    <mergeCell ref="F353:G353"/>
    <mergeCell ref="F354:G354"/>
    <mergeCell ref="F355:G355"/>
    <mergeCell ref="F356:G356"/>
    <mergeCell ref="F357:G357"/>
    <mergeCell ref="F358:G358"/>
    <mergeCell ref="F359:G359"/>
    <mergeCell ref="F360:G360"/>
    <mergeCell ref="F361:G361"/>
    <mergeCell ref="F362:G362"/>
    <mergeCell ref="F363:G363"/>
    <mergeCell ref="F364:G364"/>
    <mergeCell ref="F365:G365"/>
    <mergeCell ref="F366:G366"/>
    <mergeCell ref="F367:G367"/>
    <mergeCell ref="F368:G368"/>
    <mergeCell ref="F369:G369"/>
    <mergeCell ref="F370:G370"/>
    <mergeCell ref="F371:G371"/>
    <mergeCell ref="F372:G372"/>
    <mergeCell ref="F373:G373"/>
    <mergeCell ref="F374:G374"/>
    <mergeCell ref="F375:G375"/>
    <mergeCell ref="F376:G376"/>
    <mergeCell ref="F377:G377"/>
    <mergeCell ref="F378:G378"/>
    <mergeCell ref="F379:G379"/>
    <mergeCell ref="F380:G380"/>
    <mergeCell ref="F381:G381"/>
    <mergeCell ref="F382:G382"/>
    <mergeCell ref="F383:G383"/>
    <mergeCell ref="F384:G384"/>
    <mergeCell ref="F385:G385"/>
    <mergeCell ref="F386:G386"/>
    <mergeCell ref="F387:G387"/>
    <mergeCell ref="F388:G388"/>
    <mergeCell ref="F389:G389"/>
    <mergeCell ref="F390:G390"/>
    <mergeCell ref="F391:G391"/>
    <mergeCell ref="F392:G392"/>
    <mergeCell ref="F393:G393"/>
    <mergeCell ref="F394:G394"/>
    <mergeCell ref="F395:G395"/>
    <mergeCell ref="F396:G396"/>
    <mergeCell ref="F397:G397"/>
    <mergeCell ref="F398:G398"/>
    <mergeCell ref="F399:G399"/>
    <mergeCell ref="F400:G400"/>
    <mergeCell ref="F401:G401"/>
    <mergeCell ref="F402:G402"/>
    <mergeCell ref="F403:G403"/>
    <mergeCell ref="F404:G404"/>
    <mergeCell ref="F405:G405"/>
    <mergeCell ref="F406:G406"/>
    <mergeCell ref="F407:G407"/>
    <mergeCell ref="F408:G408"/>
    <mergeCell ref="F409:G409"/>
    <mergeCell ref="F410:G410"/>
    <mergeCell ref="F411:G411"/>
    <mergeCell ref="F412:G412"/>
    <mergeCell ref="F413:G413"/>
    <mergeCell ref="F414:G414"/>
    <mergeCell ref="F415:G415"/>
    <mergeCell ref="F416:G416"/>
    <mergeCell ref="F417:G417"/>
    <mergeCell ref="F418:G418"/>
    <mergeCell ref="F419:G419"/>
    <mergeCell ref="F420:G420"/>
    <mergeCell ref="F421:G421"/>
    <mergeCell ref="F422:G422"/>
    <mergeCell ref="F423:G423"/>
    <mergeCell ref="F424:G424"/>
    <mergeCell ref="F425:G425"/>
    <mergeCell ref="F426:G426"/>
    <mergeCell ref="F427:G427"/>
    <mergeCell ref="F428:G428"/>
    <mergeCell ref="F429:G429"/>
    <mergeCell ref="F430:G430"/>
    <mergeCell ref="F431:G431"/>
    <mergeCell ref="F432:G432"/>
    <mergeCell ref="F433:G433"/>
    <mergeCell ref="F434:G434"/>
    <mergeCell ref="F435:G435"/>
    <mergeCell ref="F436:G436"/>
    <mergeCell ref="F437:G437"/>
    <mergeCell ref="F438:G438"/>
    <mergeCell ref="F439:G439"/>
    <mergeCell ref="F440:G440"/>
    <mergeCell ref="F441:G441"/>
    <mergeCell ref="F442:G442"/>
    <mergeCell ref="F443:G443"/>
    <mergeCell ref="F444:G444"/>
    <mergeCell ref="F445:G445"/>
    <mergeCell ref="F446:G446"/>
    <mergeCell ref="F447:G447"/>
    <mergeCell ref="F448:G448"/>
    <mergeCell ref="F449:G449"/>
    <mergeCell ref="F450:G450"/>
    <mergeCell ref="F451:G451"/>
    <mergeCell ref="F452:G452"/>
    <mergeCell ref="F453:G453"/>
    <mergeCell ref="F454:G454"/>
    <mergeCell ref="F455:G455"/>
    <mergeCell ref="F456:G456"/>
    <mergeCell ref="F457:G457"/>
    <mergeCell ref="F458:G458"/>
    <mergeCell ref="F459:G459"/>
    <mergeCell ref="F460:G460"/>
    <mergeCell ref="F461:G461"/>
    <mergeCell ref="F462:G462"/>
    <mergeCell ref="F463:G463"/>
    <mergeCell ref="F464:G464"/>
    <mergeCell ref="F465:G465"/>
    <mergeCell ref="F466:G466"/>
    <mergeCell ref="F467:G467"/>
    <mergeCell ref="F468:G468"/>
    <mergeCell ref="F469:G469"/>
    <mergeCell ref="F470:G470"/>
    <mergeCell ref="F471:G471"/>
    <mergeCell ref="F472:G472"/>
    <mergeCell ref="F473:G473"/>
    <mergeCell ref="F474:G474"/>
    <mergeCell ref="F475:G475"/>
    <mergeCell ref="F476:G476"/>
    <mergeCell ref="F477:G477"/>
    <mergeCell ref="F478:G478"/>
    <mergeCell ref="F479:G479"/>
    <mergeCell ref="F480:G480"/>
    <mergeCell ref="F481:G481"/>
    <mergeCell ref="F482:G482"/>
    <mergeCell ref="F483:G483"/>
    <mergeCell ref="F484:G484"/>
    <mergeCell ref="F485:G485"/>
    <mergeCell ref="F486:G486"/>
    <mergeCell ref="F487:G487"/>
    <mergeCell ref="F488:G488"/>
    <mergeCell ref="F489:G489"/>
    <mergeCell ref="F490:G490"/>
    <mergeCell ref="F491:G491"/>
    <mergeCell ref="F492:G492"/>
    <mergeCell ref="F493:G493"/>
    <mergeCell ref="F494:G494"/>
    <mergeCell ref="F495:G495"/>
    <mergeCell ref="F496:G496"/>
    <mergeCell ref="F497:G497"/>
    <mergeCell ref="F498:G498"/>
    <mergeCell ref="F499:G499"/>
    <mergeCell ref="F500:G500"/>
    <mergeCell ref="F501:G501"/>
    <mergeCell ref="F502:G502"/>
    <mergeCell ref="F503:G503"/>
    <mergeCell ref="F504:G504"/>
    <mergeCell ref="F505:G505"/>
    <mergeCell ref="F506:G506"/>
    <mergeCell ref="F507:G507"/>
    <mergeCell ref="F508:G508"/>
    <mergeCell ref="F509:G509"/>
    <mergeCell ref="F510:G510"/>
    <mergeCell ref="F511:G511"/>
    <mergeCell ref="F512:G512"/>
    <mergeCell ref="F513:G513"/>
    <mergeCell ref="F514:G514"/>
    <mergeCell ref="F515:G515"/>
    <mergeCell ref="F516:G516"/>
    <mergeCell ref="F517:G517"/>
    <mergeCell ref="F518:G518"/>
    <mergeCell ref="F519:G519"/>
    <mergeCell ref="F520:G520"/>
    <mergeCell ref="F521:G521"/>
    <mergeCell ref="F522:G522"/>
    <mergeCell ref="F523:G523"/>
    <mergeCell ref="F524:G524"/>
    <mergeCell ref="F525:G525"/>
    <mergeCell ref="F526:G526"/>
    <mergeCell ref="F527:G527"/>
    <mergeCell ref="F528:G528"/>
    <mergeCell ref="F529:G529"/>
    <mergeCell ref="F530:G530"/>
    <mergeCell ref="F531:G531"/>
    <mergeCell ref="F532:G532"/>
    <mergeCell ref="F533:G533"/>
    <mergeCell ref="F534:G534"/>
    <mergeCell ref="F535:G535"/>
    <mergeCell ref="F536:G536"/>
    <mergeCell ref="F537:G537"/>
    <mergeCell ref="F538:G538"/>
    <mergeCell ref="F539:G539"/>
    <mergeCell ref="F540:G540"/>
    <mergeCell ref="F541:G541"/>
    <mergeCell ref="F542:G542"/>
    <mergeCell ref="F543:G543"/>
    <mergeCell ref="F544:G544"/>
    <mergeCell ref="F545:G545"/>
    <mergeCell ref="F546:G546"/>
    <mergeCell ref="F547:G547"/>
    <mergeCell ref="F548:G548"/>
    <mergeCell ref="F549:G549"/>
    <mergeCell ref="F550:G550"/>
    <mergeCell ref="F551:G551"/>
    <mergeCell ref="F552:G552"/>
    <mergeCell ref="F553:G553"/>
    <mergeCell ref="F554:G554"/>
    <mergeCell ref="F555:G555"/>
    <mergeCell ref="F556:G556"/>
    <mergeCell ref="F557:G557"/>
    <mergeCell ref="F558:G558"/>
    <mergeCell ref="F559:G559"/>
    <mergeCell ref="F560:G560"/>
    <mergeCell ref="F561:G561"/>
    <mergeCell ref="F562:G562"/>
    <mergeCell ref="F563:G563"/>
    <mergeCell ref="F564:G564"/>
    <mergeCell ref="F565:G565"/>
    <mergeCell ref="F566:G566"/>
    <mergeCell ref="F567:G567"/>
    <mergeCell ref="F568:G568"/>
    <mergeCell ref="F569:G569"/>
    <mergeCell ref="F570:G570"/>
    <mergeCell ref="F571:G571"/>
    <mergeCell ref="F572:G572"/>
    <mergeCell ref="F573:G573"/>
    <mergeCell ref="F574:G574"/>
    <mergeCell ref="F575:G575"/>
    <mergeCell ref="F576:G576"/>
    <mergeCell ref="F577:G577"/>
    <mergeCell ref="F578:G578"/>
    <mergeCell ref="F579:G579"/>
    <mergeCell ref="F580:G580"/>
    <mergeCell ref="F581:G581"/>
    <mergeCell ref="F582:G582"/>
    <mergeCell ref="F583:G583"/>
    <mergeCell ref="F584:G584"/>
    <mergeCell ref="F585:G585"/>
    <mergeCell ref="F586:G586"/>
    <mergeCell ref="F587:G587"/>
    <mergeCell ref="F588:G588"/>
    <mergeCell ref="F589:G589"/>
    <mergeCell ref="F590:G590"/>
    <mergeCell ref="F591:G591"/>
    <mergeCell ref="F592:G592"/>
    <mergeCell ref="F593:G593"/>
    <mergeCell ref="F594:G594"/>
    <mergeCell ref="F595:G595"/>
    <mergeCell ref="F596:G596"/>
    <mergeCell ref="F597:G597"/>
    <mergeCell ref="F598:G598"/>
    <mergeCell ref="F599:G599"/>
    <mergeCell ref="F600:G600"/>
    <mergeCell ref="F601:G601"/>
    <mergeCell ref="F602:G602"/>
    <mergeCell ref="F603:G603"/>
    <mergeCell ref="F604:G604"/>
    <mergeCell ref="F605:G605"/>
    <mergeCell ref="F606:G606"/>
    <mergeCell ref="F607:G607"/>
    <mergeCell ref="F608:G608"/>
    <mergeCell ref="F609:G609"/>
    <mergeCell ref="F610:G610"/>
    <mergeCell ref="F611:G611"/>
    <mergeCell ref="F612:G612"/>
    <mergeCell ref="F613:G613"/>
    <mergeCell ref="F614:G614"/>
    <mergeCell ref="F615:G615"/>
    <mergeCell ref="F616:G616"/>
    <mergeCell ref="F617:G617"/>
    <mergeCell ref="F618:G618"/>
    <mergeCell ref="F619:G619"/>
    <mergeCell ref="F620:G620"/>
    <mergeCell ref="F621:G621"/>
    <mergeCell ref="F622:G622"/>
    <mergeCell ref="F623:G623"/>
    <mergeCell ref="F624:G624"/>
    <mergeCell ref="F625:G625"/>
    <mergeCell ref="F626:G626"/>
    <mergeCell ref="F627:G627"/>
    <mergeCell ref="F628:G628"/>
    <mergeCell ref="F629:G629"/>
    <mergeCell ref="F630:G630"/>
    <mergeCell ref="F631:G631"/>
    <mergeCell ref="F632:G632"/>
    <mergeCell ref="F633:G633"/>
    <mergeCell ref="F634:G634"/>
    <mergeCell ref="F635:G635"/>
    <mergeCell ref="F636:G636"/>
    <mergeCell ref="F637:G637"/>
    <mergeCell ref="F638:G638"/>
    <mergeCell ref="F639:G639"/>
    <mergeCell ref="F640:G640"/>
    <mergeCell ref="F641:G641"/>
    <mergeCell ref="F642:G642"/>
    <mergeCell ref="F643:G643"/>
    <mergeCell ref="F644:G644"/>
    <mergeCell ref="F645:G645"/>
    <mergeCell ref="F646:G646"/>
    <mergeCell ref="F647:G647"/>
    <mergeCell ref="F648:G648"/>
    <mergeCell ref="F649:G649"/>
    <mergeCell ref="F650:G650"/>
    <mergeCell ref="F651:G651"/>
    <mergeCell ref="F652:G652"/>
    <mergeCell ref="F653:G653"/>
    <mergeCell ref="F654:G654"/>
    <mergeCell ref="F655:G655"/>
    <mergeCell ref="F656:G656"/>
    <mergeCell ref="F657:G657"/>
    <mergeCell ref="F658:G658"/>
    <mergeCell ref="F659:G659"/>
    <mergeCell ref="F660:G660"/>
    <mergeCell ref="F661:G661"/>
    <mergeCell ref="F662:G662"/>
    <mergeCell ref="F663:G663"/>
    <mergeCell ref="F664:G664"/>
    <mergeCell ref="F665:G665"/>
    <mergeCell ref="F666:G666"/>
    <mergeCell ref="F667:G667"/>
    <mergeCell ref="F668:G668"/>
    <mergeCell ref="F669:G669"/>
    <mergeCell ref="F670:G670"/>
    <mergeCell ref="F671:G671"/>
    <mergeCell ref="F672:G672"/>
    <mergeCell ref="F673:G673"/>
    <mergeCell ref="F674:G674"/>
    <mergeCell ref="F675:G675"/>
    <mergeCell ref="F676:G676"/>
    <mergeCell ref="F677:G677"/>
    <mergeCell ref="F678:G678"/>
    <mergeCell ref="F679:G679"/>
    <mergeCell ref="F680:G680"/>
    <mergeCell ref="F681:G681"/>
    <mergeCell ref="F682:G682"/>
    <mergeCell ref="F683:G683"/>
    <mergeCell ref="F684:G684"/>
    <mergeCell ref="F685:G685"/>
    <mergeCell ref="F686:G686"/>
    <mergeCell ref="F687:G687"/>
    <mergeCell ref="F688:G688"/>
    <mergeCell ref="F689:G689"/>
    <mergeCell ref="F690:G690"/>
    <mergeCell ref="F691:G691"/>
    <mergeCell ref="F692:G692"/>
    <mergeCell ref="F693:G693"/>
    <mergeCell ref="F694:G694"/>
    <mergeCell ref="F695:G695"/>
    <mergeCell ref="F696:G696"/>
    <mergeCell ref="F697:G697"/>
    <mergeCell ref="F698:G698"/>
    <mergeCell ref="F699:G699"/>
    <mergeCell ref="F700:G700"/>
    <mergeCell ref="F701:G701"/>
    <mergeCell ref="F702:G702"/>
    <mergeCell ref="F703:G703"/>
    <mergeCell ref="F704:G704"/>
    <mergeCell ref="F705:G705"/>
    <mergeCell ref="F706:G706"/>
    <mergeCell ref="F707:G707"/>
    <mergeCell ref="F708:G708"/>
    <mergeCell ref="F709:G709"/>
    <mergeCell ref="F710:G710"/>
    <mergeCell ref="F711:G711"/>
    <mergeCell ref="F712:G712"/>
    <mergeCell ref="F713:G713"/>
    <mergeCell ref="F714:G714"/>
    <mergeCell ref="F715:G715"/>
    <mergeCell ref="F716:G716"/>
    <mergeCell ref="F717:G717"/>
    <mergeCell ref="F718:G718"/>
    <mergeCell ref="F719:G719"/>
    <mergeCell ref="F720:G720"/>
    <mergeCell ref="F721:G721"/>
    <mergeCell ref="F722:G722"/>
    <mergeCell ref="F723:G723"/>
    <mergeCell ref="F724:G724"/>
    <mergeCell ref="F725:G725"/>
    <mergeCell ref="F726:G726"/>
    <mergeCell ref="F727:G727"/>
    <mergeCell ref="F728:G728"/>
    <mergeCell ref="F729:G729"/>
    <mergeCell ref="F730:G730"/>
    <mergeCell ref="F731:G731"/>
    <mergeCell ref="F732:G732"/>
    <mergeCell ref="F733:G733"/>
    <mergeCell ref="F734:G734"/>
    <mergeCell ref="F735:G735"/>
    <mergeCell ref="F736:G736"/>
    <mergeCell ref="F737:G737"/>
    <mergeCell ref="F738:G738"/>
    <mergeCell ref="F739:G739"/>
    <mergeCell ref="F740:G740"/>
    <mergeCell ref="F741:G741"/>
    <mergeCell ref="F742:G742"/>
    <mergeCell ref="F743:G743"/>
    <mergeCell ref="F744:G744"/>
    <mergeCell ref="F745:G745"/>
    <mergeCell ref="F746:G746"/>
    <mergeCell ref="F747:G747"/>
    <mergeCell ref="F748:G748"/>
    <mergeCell ref="F749:G749"/>
    <mergeCell ref="F750:G750"/>
    <mergeCell ref="F751:G751"/>
    <mergeCell ref="F752:G752"/>
    <mergeCell ref="F753:G753"/>
    <mergeCell ref="F754:G754"/>
    <mergeCell ref="F755:G755"/>
    <mergeCell ref="F756:G756"/>
    <mergeCell ref="F757:G757"/>
    <mergeCell ref="F758:G758"/>
    <mergeCell ref="F759:G759"/>
    <mergeCell ref="F760:G760"/>
    <mergeCell ref="F761:G761"/>
    <mergeCell ref="F762:G762"/>
    <mergeCell ref="F763:G763"/>
    <mergeCell ref="F764:G764"/>
    <mergeCell ref="F765:G765"/>
    <mergeCell ref="F766:G766"/>
    <mergeCell ref="F767:G767"/>
    <mergeCell ref="F768:G768"/>
    <mergeCell ref="F769:G769"/>
    <mergeCell ref="F770:G770"/>
    <mergeCell ref="F771:G771"/>
    <mergeCell ref="F772:G772"/>
    <mergeCell ref="F773:G773"/>
    <mergeCell ref="F774:G774"/>
    <mergeCell ref="F775:G775"/>
    <mergeCell ref="F776:G776"/>
    <mergeCell ref="F777:G777"/>
    <mergeCell ref="F778:G778"/>
    <mergeCell ref="F779:G779"/>
    <mergeCell ref="F780:G780"/>
    <mergeCell ref="F781:G781"/>
    <mergeCell ref="F782:G782"/>
    <mergeCell ref="F783:G783"/>
    <mergeCell ref="F784:G784"/>
    <mergeCell ref="F785:G785"/>
    <mergeCell ref="F786:G786"/>
    <mergeCell ref="F787:G787"/>
    <mergeCell ref="F788:G788"/>
    <mergeCell ref="F789:G789"/>
    <mergeCell ref="F790:G790"/>
    <mergeCell ref="F791:G791"/>
    <mergeCell ref="F792:G792"/>
    <mergeCell ref="F793:G793"/>
    <mergeCell ref="F794:G794"/>
    <mergeCell ref="F795:G795"/>
    <mergeCell ref="F796:G796"/>
    <mergeCell ref="F797:G797"/>
    <mergeCell ref="F798:G798"/>
    <mergeCell ref="F799:G799"/>
    <mergeCell ref="F800:G800"/>
    <mergeCell ref="F801:G801"/>
    <mergeCell ref="F802:G802"/>
    <mergeCell ref="F803:G803"/>
    <mergeCell ref="F804:G804"/>
    <mergeCell ref="F805:G805"/>
    <mergeCell ref="F806:G806"/>
    <mergeCell ref="F807:G807"/>
    <mergeCell ref="F808:G808"/>
    <mergeCell ref="F809:G809"/>
    <mergeCell ref="F810:G810"/>
    <mergeCell ref="F811:G811"/>
    <mergeCell ref="F812:G812"/>
    <mergeCell ref="F813:G813"/>
    <mergeCell ref="F814:G814"/>
    <mergeCell ref="F815:G815"/>
    <mergeCell ref="F816:G816"/>
    <mergeCell ref="F817:G817"/>
    <mergeCell ref="F818:G818"/>
    <mergeCell ref="F819:G819"/>
    <mergeCell ref="F820:G820"/>
    <mergeCell ref="F821:G821"/>
    <mergeCell ref="F822:G822"/>
    <mergeCell ref="F823:G823"/>
    <mergeCell ref="F824:G824"/>
    <mergeCell ref="F825:G825"/>
    <mergeCell ref="F826:G826"/>
    <mergeCell ref="F827:G827"/>
    <mergeCell ref="F828:G828"/>
    <mergeCell ref="F829:G829"/>
    <mergeCell ref="F830:G830"/>
    <mergeCell ref="F831:G831"/>
    <mergeCell ref="F832:G832"/>
    <mergeCell ref="F833:G833"/>
    <mergeCell ref="F834:G834"/>
    <mergeCell ref="F835:G835"/>
    <mergeCell ref="F836:G836"/>
    <mergeCell ref="F837:G837"/>
    <mergeCell ref="F838:G838"/>
    <mergeCell ref="F839:G839"/>
    <mergeCell ref="F840:G840"/>
    <mergeCell ref="F841:G841"/>
    <mergeCell ref="F842:G842"/>
    <mergeCell ref="F843:G843"/>
    <mergeCell ref="F844:G844"/>
    <mergeCell ref="F845:G845"/>
    <mergeCell ref="F846:G846"/>
    <mergeCell ref="F847:G847"/>
    <mergeCell ref="F848:G848"/>
    <mergeCell ref="F849:G849"/>
    <mergeCell ref="F850:G850"/>
    <mergeCell ref="F851:G851"/>
    <mergeCell ref="F852:G852"/>
    <mergeCell ref="F853:G853"/>
    <mergeCell ref="F854:G854"/>
  </mergeCells>
  <conditionalFormatting sqref="I2">
    <cfRule type="cellIs" priority="2" operator="equal" aboveAverage="0" equalAverage="0" bottom="0" percent="0" rank="0" text="" dxfId="2">
      <formula>$F$2</formula>
    </cfRule>
    <cfRule type="expression" priority="3" aboveAverage="0" equalAverage="0" bottom="0" percent="0" rank="0" text="" dxfId="3">
      <formula>$F$2&lt;$I$2</formula>
    </cfRule>
    <cfRule type="expression" priority="4" aboveAverage="0" equalAverage="0" bottom="0" percent="0" rank="0" text="" dxfId="4">
      <formula>$F$2&gt;$I$2</formula>
    </cfRule>
  </conditionalFormatting>
  <conditionalFormatting sqref="H2">
    <cfRule type="cellIs" priority="5" operator="equal" aboveAverage="0" equalAverage="0" bottom="0" percent="0" rank="0" text="" dxfId="5">
      <formula>$E$2</formula>
    </cfRule>
    <cfRule type="expression" priority="6" aboveAverage="0" equalAverage="0" bottom="0" percent="0" rank="0" text="" dxfId="6">
      <formula>$E$2&lt;$H$2</formula>
    </cfRule>
    <cfRule type="expression" priority="7" aboveAverage="0" equalAverage="0" bottom="0" percent="0" rank="0" text="" dxfId="7">
      <formula>$E$2&gt;$H$2</formula>
    </cfRule>
  </conditionalFormatting>
  <conditionalFormatting sqref="E2">
    <cfRule type="cellIs" priority="8" operator="equal" aboveAverage="0" equalAverage="0" bottom="0" percent="0" rank="0" text="" dxfId="8">
      <formula>$H$2</formula>
    </cfRule>
    <cfRule type="expression" priority="9" aboveAverage="0" equalAverage="0" bottom="0" percent="0" rank="0" text="" dxfId="9">
      <formula>$E$2&gt;$H$2</formula>
    </cfRule>
    <cfRule type="expression" priority="10" aboveAverage="0" equalAverage="0" bottom="0" percent="0" rank="0" text="" dxfId="10">
      <formula>$E$2&lt;$H$2</formula>
    </cfRule>
  </conditionalFormatting>
  <conditionalFormatting sqref="F2">
    <cfRule type="cellIs" priority="11" operator="equal" aboveAverage="0" equalAverage="0" bottom="0" percent="0" rank="0" text="" dxfId="11">
      <formula>$I$2</formula>
    </cfRule>
    <cfRule type="expression" priority="12" aboveAverage="0" equalAverage="0" bottom="0" percent="0" rank="0" text="" dxfId="12">
      <formula>$F$2&gt;$I$2</formula>
    </cfRule>
    <cfRule type="expression" priority="13" aboveAverage="0" equalAverage="0" bottom="0" percent="0" rank="0" text="" dxfId="13">
      <formula>$F$2&lt;$I$2</formula>
    </cfRule>
  </conditionalFormatting>
  <conditionalFormatting sqref="J254:J853">
    <cfRule type="cellIs" priority="14" operator="notEqual" aboveAverage="0" equalAverage="0" bottom="0" percent="0" rank="0" text="" dxfId="14">
      <formula>"OK"</formula>
    </cfRule>
  </conditionalFormatting>
  <dataValidations count="4">
    <dataValidation allowBlank="true" errorStyle="stop" operator="between" prompt="Service code is 2 or 3 characters long. Codes 1-9 have a leading zero.&#10;They should match those where data is entered in Questionnaire part 1.&#10;Please copy from Country &amp; Service Codes worksheet if unsure.&#10;" promptTitle="Service code format" showDropDown="false" showErrorMessage="true" showInputMessage="true" sqref="E254" type="textLength">
      <formula1>2</formula1>
      <formula2>3</formula2>
    </dataValidation>
    <dataValidation allowBlank="true" errorStyle="stop" operator="between" prompt="Valid countries can be copied from the Country &amp; Service Code sheet.&#10;After they have been entered once, typing the first letters in subsequent cells enables predictive text facility." promptTitle="Country Names" showDropDown="false" showErrorMessage="true" showInputMessage="true" sqref="F254" type="none">
      <formula1>0</formula1>
      <formula2>0</formula2>
    </dataValidation>
    <dataValidation allowBlank="true" error="Please add all imports and exports for the same service code/country combination on the one row." errorStyle="warning" errorTitle="Duplcate Service code/Country" operator="between" showDropDown="false" showErrorMessage="true" showInputMessage="true" sqref="J252:J853" type="custom">
      <formula1>J252&lt;&gt;""</formula1>
      <formula2>0</formula2>
    </dataValidation>
    <dataValidation allowBlank="true" errorStyle="stop" operator="between" showDropDown="false" showErrorMessage="true" showInputMessage="true" sqref="H254:I853" type="whole">
      <formula1>-9999999999</formula1>
      <formula2>9999999999</formula2>
    </dataValidation>
  </dataValidations>
  <printOptions headings="false" gridLines="false" gridLinesSet="true" horizontalCentered="false" verticalCentered="false"/>
  <pageMargins left="0.236111111111111" right="0.236111111111111" top="0.747916666666667" bottom="0.748611111111111" header="0.511811023622047" footer="0.315277777777778"/>
  <pageSetup paperSize="9" scale="100" fitToWidth="1" fitToHeight="10" pageOrder="downThenOver" orientation="portrait" blackAndWhite="false" draft="false" cellComments="none" horizontalDpi="300" verticalDpi="300" copies="1"/>
  <headerFooter differentFirst="false" differentOddEven="false">
    <oddHeader/>
    <oddFooter>&amp;L&amp;P of &amp;N</oddFooter>
  </headerFooter>
  <rowBreaks count="1" manualBreakCount="1">
    <brk id="4" man="true" max="16383" min="0"/>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H453"/>
  <sheetViews>
    <sheetView showFormulas="false" showGridLines="true" showRowColHeaders="true" showZeros="true" rightToLeft="false" tabSelected="false" showOutlineSymbols="true" defaultGridColor="true" view="normal" topLeftCell="B1" colorId="64" zoomScale="90" zoomScaleNormal="90" zoomScalePageLayoutView="100" workbookViewId="0">
      <selection pane="topLeft" activeCell="B2" activeCellId="0" sqref="B2"/>
    </sheetView>
  </sheetViews>
  <sheetFormatPr defaultColWidth="8.6796875" defaultRowHeight="15" zeroHeight="false" outlineLevelRow="0" outlineLevelCol="0"/>
  <cols>
    <col collapsed="false" customWidth="true" hidden="true" outlineLevel="0" max="1" min="1" style="0" width="17"/>
    <col collapsed="false" customWidth="true" hidden="false" outlineLevel="0" max="2" min="2" style="0" width="63.29"/>
    <col collapsed="false" customWidth="true" hidden="true" outlineLevel="0" max="3" min="3" style="334" width="0.42"/>
    <col collapsed="false" customWidth="true" hidden="false" outlineLevel="0" max="4" min="4" style="0" width="17.29"/>
    <col collapsed="false" customWidth="true" hidden="false" outlineLevel="0" max="5" min="5" style="201" width="15.42"/>
    <col collapsed="false" customWidth="true" hidden="false" outlineLevel="0" max="6" min="6" style="0" width="163.29"/>
    <col collapsed="false" customWidth="true" hidden="false" outlineLevel="0" max="7" min="7" style="0" width="8"/>
    <col collapsed="false" customWidth="true" hidden="true" outlineLevel="0" max="8" min="8" style="198" width="19.57"/>
  </cols>
  <sheetData>
    <row r="1" customFormat="false" ht="15.75" hidden="false" customHeight="false" outlineLevel="0" collapsed="false">
      <c r="A1" s="335" t="s">
        <v>1490</v>
      </c>
      <c r="B1" s="336"/>
      <c r="C1" s="337"/>
      <c r="D1" s="335"/>
      <c r="E1" s="338"/>
      <c r="F1" s="335"/>
      <c r="G1" s="339"/>
      <c r="H1" s="340" t="s">
        <v>1491</v>
      </c>
    </row>
    <row r="2" customFormat="false" ht="15.75" hidden="false" customHeight="false" outlineLevel="0" collapsed="false">
      <c r="A2" s="335" t="s">
        <v>1085</v>
      </c>
      <c r="B2" s="341" t="s">
        <v>1086</v>
      </c>
      <c r="C2" s="342" t="s">
        <v>1085</v>
      </c>
      <c r="D2" s="335"/>
      <c r="E2" s="343" t="s">
        <v>1492</v>
      </c>
      <c r="F2" s="341" t="s">
        <v>1493</v>
      </c>
      <c r="G2" s="339"/>
      <c r="H2" s="344" t="s">
        <v>1494</v>
      </c>
    </row>
    <row r="3" customFormat="false" ht="15" hidden="false" customHeight="false" outlineLevel="0" collapsed="false">
      <c r="A3" s="345" t="str">
        <f aca="false">C3</f>
        <v>079</v>
      </c>
      <c r="B3" s="314" t="s">
        <v>1091</v>
      </c>
      <c r="C3" s="346" t="s">
        <v>1248</v>
      </c>
      <c r="D3" s="345"/>
      <c r="E3" s="347" t="s">
        <v>73</v>
      </c>
      <c r="F3" s="348" t="s">
        <v>1495</v>
      </c>
      <c r="G3" s="339"/>
      <c r="H3" s="344"/>
    </row>
    <row r="4" customFormat="false" ht="15" hidden="false" customHeight="false" outlineLevel="0" collapsed="false">
      <c r="A4" s="345" t="n">
        <f aca="false">C4</f>
        <v>419</v>
      </c>
      <c r="B4" s="314" t="s">
        <v>1092</v>
      </c>
      <c r="C4" s="346" t="n">
        <v>419</v>
      </c>
      <c r="D4" s="345"/>
      <c r="E4" s="347" t="s">
        <v>77</v>
      </c>
      <c r="F4" s="348" t="s">
        <v>1496</v>
      </c>
      <c r="G4" s="339"/>
      <c r="H4" s="344"/>
    </row>
    <row r="5" customFormat="false" ht="15" hidden="false" customHeight="false" outlineLevel="0" collapsed="false">
      <c r="A5" s="345" t="n">
        <f aca="false">C5</f>
        <v>118</v>
      </c>
      <c r="B5" s="314" t="s">
        <v>1093</v>
      </c>
      <c r="C5" s="346" t="n">
        <v>118</v>
      </c>
      <c r="D5" s="345"/>
      <c r="E5" s="347" t="s">
        <v>82</v>
      </c>
      <c r="F5" s="348" t="s">
        <v>1497</v>
      </c>
      <c r="G5" s="339"/>
      <c r="H5" s="344"/>
    </row>
    <row r="6" customFormat="false" ht="15.75" hidden="false" customHeight="false" outlineLevel="0" collapsed="false">
      <c r="A6" s="345" t="n">
        <f aca="false">C6</f>
        <v>210</v>
      </c>
      <c r="B6" s="314" t="s">
        <v>1094</v>
      </c>
      <c r="C6" s="346" t="n">
        <v>210</v>
      </c>
      <c r="D6" s="345"/>
      <c r="E6" s="347" t="s">
        <v>84</v>
      </c>
      <c r="F6" s="349" t="s">
        <v>1498</v>
      </c>
      <c r="G6" s="339"/>
      <c r="H6" s="344"/>
    </row>
    <row r="7" customFormat="false" ht="15.75" hidden="false" customHeight="false" outlineLevel="0" collapsed="false">
      <c r="A7" s="345" t="n">
        <f aca="false">C7</f>
        <v>844</v>
      </c>
      <c r="B7" s="314" t="s">
        <v>1095</v>
      </c>
      <c r="C7" s="346" t="n">
        <v>844</v>
      </c>
      <c r="D7" s="345"/>
      <c r="E7" s="347" t="s">
        <v>90</v>
      </c>
      <c r="F7" s="349" t="s">
        <v>1499</v>
      </c>
      <c r="G7" s="339"/>
      <c r="H7" s="344"/>
    </row>
    <row r="8" customFormat="false" ht="15" hidden="false" customHeight="false" outlineLevel="0" collapsed="false">
      <c r="A8" s="345" t="str">
        <f aca="false">C8</f>
        <v>002</v>
      </c>
      <c r="B8" s="314" t="s">
        <v>1097</v>
      </c>
      <c r="C8" s="346" t="s">
        <v>1096</v>
      </c>
      <c r="D8" s="345"/>
      <c r="E8" s="347" t="s">
        <v>102</v>
      </c>
      <c r="F8" s="348" t="s">
        <v>1500</v>
      </c>
      <c r="G8" s="339"/>
      <c r="H8" s="344"/>
    </row>
    <row r="9" customFormat="false" ht="15" hidden="false" customHeight="false" outlineLevel="0" collapsed="false">
      <c r="A9" s="345" t="n">
        <f aca="false">C9</f>
        <v>846</v>
      </c>
      <c r="B9" s="314" t="s">
        <v>1098</v>
      </c>
      <c r="C9" s="346" t="n">
        <v>846</v>
      </c>
      <c r="D9" s="345"/>
      <c r="E9" s="347" t="s">
        <v>106</v>
      </c>
      <c r="F9" s="348" t="s">
        <v>1501</v>
      </c>
      <c r="G9" s="339"/>
      <c r="H9" s="344"/>
    </row>
    <row r="10" customFormat="false" ht="15" hidden="false" customHeight="false" outlineLevel="0" collapsed="false">
      <c r="A10" s="345" t="n">
        <f aca="false">C10</f>
        <v>211</v>
      </c>
      <c r="B10" s="314" t="s">
        <v>1099</v>
      </c>
      <c r="C10" s="346" t="n">
        <v>211</v>
      </c>
      <c r="D10" s="345"/>
      <c r="E10" s="347" t="s">
        <v>110</v>
      </c>
      <c r="F10" s="348" t="s">
        <v>1502</v>
      </c>
      <c r="G10" s="339"/>
      <c r="H10" s="344"/>
    </row>
    <row r="11" customFormat="false" ht="15" hidden="false" customHeight="false" outlineLevel="0" collapsed="false">
      <c r="A11" s="345" t="n">
        <f aca="false">C11</f>
        <v>902</v>
      </c>
      <c r="B11" s="314" t="s">
        <v>1439</v>
      </c>
      <c r="C11" s="346" t="n">
        <v>902</v>
      </c>
      <c r="D11" s="345"/>
      <c r="E11" s="347" t="s">
        <v>114</v>
      </c>
      <c r="F11" s="348" t="s">
        <v>1503</v>
      </c>
      <c r="G11" s="339"/>
      <c r="H11" s="344"/>
    </row>
    <row r="12" customFormat="false" ht="15" hidden="false" customHeight="false" outlineLevel="0" collapsed="false">
      <c r="A12" s="345" t="str">
        <f aca="false">C12</f>
        <v>003</v>
      </c>
      <c r="B12" s="314" t="s">
        <v>1101</v>
      </c>
      <c r="C12" s="346" t="s">
        <v>530</v>
      </c>
      <c r="D12" s="345"/>
      <c r="E12" s="347" t="s">
        <v>312</v>
      </c>
      <c r="F12" s="348" t="s">
        <v>1504</v>
      </c>
      <c r="G12" s="339"/>
      <c r="H12" s="344"/>
    </row>
    <row r="13" customFormat="false" ht="15" hidden="false" customHeight="false" outlineLevel="0" collapsed="false">
      <c r="A13" s="345" t="n">
        <f aca="false">C13</f>
        <v>139</v>
      </c>
      <c r="B13" s="314" t="s">
        <v>1102</v>
      </c>
      <c r="C13" s="346" t="n">
        <v>139</v>
      </c>
      <c r="D13" s="345"/>
      <c r="E13" s="347" t="s">
        <v>314</v>
      </c>
      <c r="F13" s="348" t="s">
        <v>1505</v>
      </c>
      <c r="G13" s="339"/>
      <c r="H13" s="344"/>
    </row>
    <row r="14" customFormat="false" ht="15.75" hidden="false" customHeight="false" outlineLevel="0" collapsed="false">
      <c r="A14" s="345" t="n">
        <f aca="false">C14</f>
        <v>874</v>
      </c>
      <c r="B14" s="314" t="s">
        <v>1103</v>
      </c>
      <c r="C14" s="346" t="n">
        <v>874</v>
      </c>
      <c r="D14" s="345"/>
      <c r="E14" s="347" t="s">
        <v>316</v>
      </c>
      <c r="F14" s="349" t="s">
        <v>1506</v>
      </c>
      <c r="G14" s="339"/>
      <c r="H14" s="344"/>
    </row>
    <row r="15" customFormat="false" ht="15" hidden="false" customHeight="false" outlineLevel="0" collapsed="false">
      <c r="A15" s="345" t="str">
        <f aca="false">C15</f>
        <v>004</v>
      </c>
      <c r="B15" s="314" t="s">
        <v>1105</v>
      </c>
      <c r="C15" s="346" t="s">
        <v>1104</v>
      </c>
      <c r="D15" s="345"/>
      <c r="E15" s="347" t="s">
        <v>318</v>
      </c>
      <c r="F15" s="348" t="s">
        <v>1507</v>
      </c>
      <c r="G15" s="339"/>
      <c r="H15" s="344"/>
    </row>
    <row r="16" customFormat="false" ht="15" hidden="false" customHeight="false" outlineLevel="0" collapsed="false">
      <c r="A16" s="345" t="str">
        <f aca="false">C16</f>
        <v>005</v>
      </c>
      <c r="B16" s="314" t="s">
        <v>1108</v>
      </c>
      <c r="C16" s="346" t="s">
        <v>1107</v>
      </c>
      <c r="D16" s="345"/>
      <c r="E16" s="347" t="s">
        <v>320</v>
      </c>
      <c r="F16" s="348" t="s">
        <v>1508</v>
      </c>
      <c r="G16" s="339"/>
      <c r="H16" s="344"/>
    </row>
    <row r="17" customFormat="false" ht="15.75" hidden="false" customHeight="false" outlineLevel="0" collapsed="false">
      <c r="A17" s="345" t="n">
        <f aca="false">C17</f>
        <v>140</v>
      </c>
      <c r="B17" s="314" t="s">
        <v>1109</v>
      </c>
      <c r="C17" s="346" t="n">
        <v>140</v>
      </c>
      <c r="D17" s="345"/>
      <c r="E17" s="347" t="s">
        <v>322</v>
      </c>
      <c r="F17" s="349" t="s">
        <v>1509</v>
      </c>
      <c r="G17" s="339"/>
      <c r="H17" s="344"/>
    </row>
    <row r="18" customFormat="false" ht="15.75" hidden="false" customHeight="false" outlineLevel="0" collapsed="false">
      <c r="A18" s="345" t="str">
        <f aca="false">C18</f>
        <v>084</v>
      </c>
      <c r="B18" s="314" t="s">
        <v>1111</v>
      </c>
      <c r="C18" s="346" t="s">
        <v>1110</v>
      </c>
      <c r="D18" s="345"/>
      <c r="E18" s="347" t="s">
        <v>324</v>
      </c>
      <c r="F18" s="349" t="s">
        <v>1510</v>
      </c>
      <c r="G18" s="339"/>
      <c r="H18" s="344"/>
    </row>
    <row r="19" customFormat="false" ht="15.75" hidden="false" customHeight="false" outlineLevel="0" collapsed="false">
      <c r="A19" s="345" t="n">
        <f aca="false">C19</f>
        <v>840</v>
      </c>
      <c r="B19" s="314" t="s">
        <v>1112</v>
      </c>
      <c r="C19" s="346" t="n">
        <v>840</v>
      </c>
      <c r="D19" s="345"/>
      <c r="E19" s="347" t="s">
        <v>326</v>
      </c>
      <c r="F19" s="349" t="s">
        <v>1511</v>
      </c>
      <c r="G19" s="339"/>
      <c r="H19" s="344"/>
    </row>
    <row r="20" customFormat="false" ht="15.75" hidden="false" customHeight="false" outlineLevel="0" collapsed="false">
      <c r="A20" s="345" t="str">
        <f aca="false">C20</f>
        <v>095</v>
      </c>
      <c r="B20" s="314" t="s">
        <v>1114</v>
      </c>
      <c r="C20" s="346" t="s">
        <v>1113</v>
      </c>
      <c r="D20" s="345"/>
      <c r="E20" s="347" t="s">
        <v>1512</v>
      </c>
      <c r="F20" s="349" t="s">
        <v>1513</v>
      </c>
      <c r="G20" s="339"/>
      <c r="H20" s="344"/>
    </row>
    <row r="21" customFormat="false" ht="15.75" hidden="false" customHeight="false" outlineLevel="0" collapsed="false">
      <c r="A21" s="345" t="n">
        <f aca="false">C21</f>
        <v>105</v>
      </c>
      <c r="B21" s="314" t="s">
        <v>1115</v>
      </c>
      <c r="C21" s="346" t="n">
        <v>105</v>
      </c>
      <c r="D21" s="345"/>
      <c r="E21" s="347" t="s">
        <v>1514</v>
      </c>
      <c r="F21" s="349" t="s">
        <v>1515</v>
      </c>
      <c r="G21" s="339"/>
      <c r="H21" s="344"/>
    </row>
    <row r="22" customFormat="false" ht="15.75" hidden="false" customHeight="false" outlineLevel="0" collapsed="false">
      <c r="A22" s="345" t="n">
        <f aca="false">C22</f>
        <v>141</v>
      </c>
      <c r="B22" s="314" t="s">
        <v>1116</v>
      </c>
      <c r="C22" s="346" t="n">
        <v>141</v>
      </c>
      <c r="D22" s="345"/>
      <c r="E22" s="347" t="s">
        <v>1516</v>
      </c>
      <c r="F22" s="349" t="s">
        <v>1517</v>
      </c>
      <c r="G22" s="339"/>
      <c r="H22" s="344"/>
    </row>
    <row r="23" customFormat="false" ht="15.75" hidden="false" customHeight="false" outlineLevel="0" collapsed="false">
      <c r="A23" s="345" t="str">
        <f aca="false">C23</f>
        <v>006</v>
      </c>
      <c r="B23" s="314" t="s">
        <v>1118</v>
      </c>
      <c r="C23" s="346" t="s">
        <v>1117</v>
      </c>
      <c r="D23" s="345"/>
      <c r="E23" s="347" t="s">
        <v>1518</v>
      </c>
      <c r="F23" s="349" t="s">
        <v>1519</v>
      </c>
      <c r="G23" s="339"/>
      <c r="H23" s="344"/>
    </row>
    <row r="24" customFormat="false" ht="15.75" hidden="false" customHeight="false" outlineLevel="0" collapsed="false">
      <c r="A24" s="345" t="str">
        <f aca="false">C24</f>
        <v>081</v>
      </c>
      <c r="B24" s="314" t="s">
        <v>1119</v>
      </c>
      <c r="C24" s="346" t="s">
        <v>1178</v>
      </c>
      <c r="D24" s="345"/>
      <c r="E24" s="347" t="s">
        <v>1520</v>
      </c>
      <c r="F24" s="349" t="s">
        <v>1521</v>
      </c>
      <c r="G24" s="339"/>
      <c r="H24" s="344"/>
    </row>
    <row r="25" customFormat="false" ht="15.75" hidden="false" customHeight="false" outlineLevel="0" collapsed="false">
      <c r="A25" s="345" t="n">
        <f aca="false">C25</f>
        <v>429</v>
      </c>
      <c r="B25" s="314" t="s">
        <v>1120</v>
      </c>
      <c r="C25" s="346" t="n">
        <v>429</v>
      </c>
      <c r="D25" s="345"/>
      <c r="E25" s="347" t="s">
        <v>1522</v>
      </c>
      <c r="F25" s="349" t="s">
        <v>1523</v>
      </c>
      <c r="G25" s="339"/>
      <c r="H25" s="344"/>
    </row>
    <row r="26" customFormat="false" ht="15" hidden="false" customHeight="false" outlineLevel="0" collapsed="false">
      <c r="A26" s="345" t="str">
        <f aca="false">C26</f>
        <v>085</v>
      </c>
      <c r="B26" s="314" t="s">
        <v>1122</v>
      </c>
      <c r="C26" s="346" t="s">
        <v>1121</v>
      </c>
      <c r="D26" s="345"/>
      <c r="E26" s="347" t="s">
        <v>334</v>
      </c>
      <c r="F26" s="348" t="s">
        <v>1524</v>
      </c>
      <c r="G26" s="339"/>
      <c r="H26" s="344"/>
    </row>
    <row r="27" customFormat="false" ht="15.75" hidden="false" customHeight="false" outlineLevel="0" collapsed="false">
      <c r="A27" s="345" t="n">
        <f aca="false">C27</f>
        <v>875</v>
      </c>
      <c r="B27" s="314" t="s">
        <v>1123</v>
      </c>
      <c r="C27" s="346" t="n">
        <v>875</v>
      </c>
      <c r="D27" s="345"/>
      <c r="E27" s="347" t="s">
        <v>336</v>
      </c>
      <c r="F27" s="349" t="s">
        <v>1525</v>
      </c>
      <c r="G27" s="339"/>
      <c r="H27" s="344"/>
    </row>
    <row r="28" customFormat="false" ht="15.75" hidden="false" customHeight="false" outlineLevel="0" collapsed="false">
      <c r="A28" s="345" t="n">
        <f aca="false">C28</f>
        <v>122</v>
      </c>
      <c r="B28" s="314" t="s">
        <v>1124</v>
      </c>
      <c r="C28" s="346" t="n">
        <v>122</v>
      </c>
      <c r="D28" s="345"/>
      <c r="E28" s="347" t="s">
        <v>338</v>
      </c>
      <c r="F28" s="349" t="s">
        <v>1526</v>
      </c>
      <c r="G28" s="339"/>
      <c r="H28" s="344"/>
    </row>
    <row r="29" customFormat="false" ht="15" hidden="false" customHeight="false" outlineLevel="0" collapsed="false">
      <c r="A29" s="345" t="n">
        <f aca="false">C29</f>
        <v>212</v>
      </c>
      <c r="B29" s="314" t="s">
        <v>1440</v>
      </c>
      <c r="C29" s="346" t="n">
        <v>212</v>
      </c>
      <c r="D29" s="345"/>
      <c r="E29" s="347" t="s">
        <v>340</v>
      </c>
      <c r="F29" s="348" t="s">
        <v>1527</v>
      </c>
      <c r="G29" s="339"/>
      <c r="H29" s="344"/>
    </row>
    <row r="30" customFormat="false" ht="15.75" hidden="false" customHeight="false" outlineLevel="0" collapsed="false">
      <c r="A30" s="345" t="n">
        <f aca="false">C30</f>
        <v>142</v>
      </c>
      <c r="B30" s="314" t="s">
        <v>1441</v>
      </c>
      <c r="C30" s="346" t="n">
        <v>142</v>
      </c>
      <c r="D30" s="345"/>
      <c r="E30" s="347" t="s">
        <v>342</v>
      </c>
      <c r="F30" s="349" t="s">
        <v>1528</v>
      </c>
      <c r="G30" s="339"/>
      <c r="H30" s="344"/>
    </row>
    <row r="31" customFormat="false" ht="15.75" hidden="false" customHeight="false" outlineLevel="0" collapsed="false">
      <c r="A31" s="345" t="n">
        <f aca="false">C31</f>
        <v>101</v>
      </c>
      <c r="B31" s="314" t="s">
        <v>1127</v>
      </c>
      <c r="C31" s="346" t="n">
        <v>101</v>
      </c>
      <c r="D31" s="345"/>
      <c r="E31" s="347" t="s">
        <v>344</v>
      </c>
      <c r="F31" s="349" t="s">
        <v>1529</v>
      </c>
      <c r="G31" s="339"/>
      <c r="H31" s="344"/>
    </row>
    <row r="32" customFormat="false" ht="15.75" hidden="false" customHeight="false" outlineLevel="0" collapsed="false">
      <c r="A32" s="345" t="n">
        <f aca="false">C32</f>
        <v>213</v>
      </c>
      <c r="B32" s="314" t="s">
        <v>1128</v>
      </c>
      <c r="C32" s="346" t="n">
        <v>213</v>
      </c>
      <c r="D32" s="345"/>
      <c r="E32" s="347" t="s">
        <v>346</v>
      </c>
      <c r="F32" s="349" t="s">
        <v>1530</v>
      </c>
      <c r="G32" s="339"/>
      <c r="H32" s="344"/>
    </row>
    <row r="33" customFormat="false" ht="15.75" hidden="false" customHeight="false" outlineLevel="0" collapsed="false">
      <c r="A33" s="345" t="str">
        <f aca="false">C33</f>
        <v>007</v>
      </c>
      <c r="B33" s="314" t="s">
        <v>1130</v>
      </c>
      <c r="C33" s="346" t="s">
        <v>1129</v>
      </c>
      <c r="D33" s="345"/>
      <c r="E33" s="347" t="s">
        <v>348</v>
      </c>
      <c r="F33" s="349" t="s">
        <v>1531</v>
      </c>
      <c r="G33" s="339"/>
      <c r="H33" s="344"/>
    </row>
    <row r="34" customFormat="false" ht="15.75" hidden="false" customHeight="false" outlineLevel="0" collapsed="false">
      <c r="A34" s="345" t="n">
        <f aca="false">C34</f>
        <v>903</v>
      </c>
      <c r="B34" s="314" t="s">
        <v>1131</v>
      </c>
      <c r="C34" s="346" t="n">
        <v>903</v>
      </c>
      <c r="D34" s="345"/>
      <c r="E34" s="347" t="s">
        <v>350</v>
      </c>
      <c r="F34" s="349" t="s">
        <v>1532</v>
      </c>
      <c r="G34" s="339"/>
      <c r="H34" s="344"/>
    </row>
    <row r="35" customFormat="false" ht="15" hidden="false" customHeight="false" outlineLevel="0" collapsed="false">
      <c r="A35" s="345" t="n">
        <f aca="false">C35</f>
        <v>905</v>
      </c>
      <c r="B35" s="314" t="s">
        <v>1133</v>
      </c>
      <c r="C35" s="346" t="n">
        <v>905</v>
      </c>
      <c r="D35" s="345"/>
      <c r="E35" s="347" t="s">
        <v>352</v>
      </c>
      <c r="F35" s="348" t="s">
        <v>1533</v>
      </c>
      <c r="G35" s="339"/>
      <c r="H35" s="344"/>
    </row>
    <row r="36" customFormat="false" ht="15" hidden="false" customHeight="false" outlineLevel="0" collapsed="false">
      <c r="A36" s="345" t="n">
        <f aca="false">C36</f>
        <v>127</v>
      </c>
      <c r="B36" s="314" t="s">
        <v>1134</v>
      </c>
      <c r="C36" s="346" t="n">
        <v>127</v>
      </c>
      <c r="D36" s="345"/>
      <c r="E36" s="347" t="s">
        <v>354</v>
      </c>
      <c r="F36" s="348" t="s">
        <v>1534</v>
      </c>
      <c r="G36" s="339"/>
      <c r="H36" s="344"/>
    </row>
    <row r="37" customFormat="false" ht="15" hidden="false" customHeight="false" outlineLevel="0" collapsed="false">
      <c r="A37" s="345" t="n">
        <f aca="false">C37</f>
        <v>906</v>
      </c>
      <c r="B37" s="314" t="s">
        <v>1135</v>
      </c>
      <c r="C37" s="346" t="n">
        <v>906</v>
      </c>
      <c r="D37" s="345"/>
      <c r="E37" s="347" t="s">
        <v>356</v>
      </c>
      <c r="F37" s="348" t="s">
        <v>1535</v>
      </c>
      <c r="G37" s="339"/>
      <c r="H37" s="344"/>
    </row>
    <row r="38" customFormat="false" ht="15" hidden="false" customHeight="false" outlineLevel="0" collapsed="false">
      <c r="A38" s="345" t="n">
        <f aca="false">C38</f>
        <v>876</v>
      </c>
      <c r="B38" s="314" t="s">
        <v>1442</v>
      </c>
      <c r="C38" s="346" t="n">
        <v>876</v>
      </c>
      <c r="D38" s="345"/>
      <c r="E38" s="347" t="s">
        <v>358</v>
      </c>
      <c r="F38" s="348" t="s">
        <v>1536</v>
      </c>
      <c r="G38" s="339"/>
      <c r="H38" s="344"/>
    </row>
    <row r="39" customFormat="false" ht="15.75" hidden="false" customHeight="false" outlineLevel="0" collapsed="false">
      <c r="A39" s="345" t="n">
        <f aca="false">C39</f>
        <v>430</v>
      </c>
      <c r="B39" s="314" t="s">
        <v>1136</v>
      </c>
      <c r="C39" s="346" t="n">
        <v>430</v>
      </c>
      <c r="D39" s="345"/>
      <c r="E39" s="347" t="s">
        <v>360</v>
      </c>
      <c r="F39" s="349" t="s">
        <v>1537</v>
      </c>
      <c r="G39" s="339"/>
      <c r="H39" s="344"/>
    </row>
    <row r="40" customFormat="false" ht="15.75" hidden="false" customHeight="false" outlineLevel="0" collapsed="false">
      <c r="A40" s="345" t="n">
        <f aca="false">C40</f>
        <v>907</v>
      </c>
      <c r="B40" s="314" t="s">
        <v>1443</v>
      </c>
      <c r="C40" s="346" t="n">
        <v>907</v>
      </c>
      <c r="D40" s="345"/>
      <c r="E40" s="347" t="s">
        <v>362</v>
      </c>
      <c r="F40" s="349" t="s">
        <v>1538</v>
      </c>
      <c r="G40" s="339"/>
      <c r="H40" s="344"/>
    </row>
    <row r="41" customFormat="false" ht="15.75" hidden="false" customHeight="false" outlineLevel="0" collapsed="false">
      <c r="A41" s="345" t="n">
        <f aca="false">C41</f>
        <v>112</v>
      </c>
      <c r="B41" s="314" t="s">
        <v>1138</v>
      </c>
      <c r="C41" s="346" t="n">
        <v>112</v>
      </c>
      <c r="D41" s="345"/>
      <c r="E41" s="347" t="s">
        <v>364</v>
      </c>
      <c r="F41" s="349" t="s">
        <v>1539</v>
      </c>
      <c r="G41" s="339"/>
      <c r="H41" s="344"/>
    </row>
    <row r="42" customFormat="false" ht="15.75" hidden="false" customHeight="false" outlineLevel="0" collapsed="false">
      <c r="A42" s="345" t="str">
        <f aca="false">C42</f>
        <v>009</v>
      </c>
      <c r="B42" s="314" t="s">
        <v>1140</v>
      </c>
      <c r="C42" s="346" t="s">
        <v>1139</v>
      </c>
      <c r="D42" s="345"/>
      <c r="E42" s="347" t="s">
        <v>366</v>
      </c>
      <c r="F42" s="349" t="s">
        <v>1540</v>
      </c>
      <c r="G42" s="339"/>
      <c r="H42" s="344"/>
    </row>
    <row r="43" customFormat="false" ht="15.75" hidden="false" customHeight="false" outlineLevel="0" collapsed="false">
      <c r="A43" s="345" t="n">
        <f aca="false">C43</f>
        <v>431</v>
      </c>
      <c r="B43" s="314" t="s">
        <v>1141</v>
      </c>
      <c r="C43" s="346" t="n">
        <v>431</v>
      </c>
      <c r="D43" s="345"/>
      <c r="E43" s="347" t="s">
        <v>368</v>
      </c>
      <c r="F43" s="349" t="s">
        <v>1541</v>
      </c>
      <c r="G43" s="339"/>
      <c r="H43" s="344"/>
    </row>
    <row r="44" customFormat="false" ht="15.75" hidden="false" customHeight="false" outlineLevel="0" collapsed="false">
      <c r="A44" s="345" t="n">
        <f aca="false">C44</f>
        <v>106</v>
      </c>
      <c r="B44" s="314" t="s">
        <v>1142</v>
      </c>
      <c r="C44" s="346" t="n">
        <v>106</v>
      </c>
      <c r="D44" s="345"/>
      <c r="E44" s="347" t="s">
        <v>370</v>
      </c>
      <c r="F44" s="349" t="s">
        <v>1542</v>
      </c>
      <c r="G44" s="339"/>
      <c r="H44" s="344"/>
    </row>
    <row r="45" customFormat="false" ht="15.75" hidden="false" customHeight="false" outlineLevel="0" collapsed="false">
      <c r="A45" s="345" t="str">
        <f aca="false">C45</f>
        <v>077</v>
      </c>
      <c r="B45" s="314" t="s">
        <v>1143</v>
      </c>
      <c r="C45" s="346" t="s">
        <v>1543</v>
      </c>
      <c r="D45" s="345"/>
      <c r="E45" s="347" t="s">
        <v>372</v>
      </c>
      <c r="F45" s="349" t="s">
        <v>1544</v>
      </c>
      <c r="G45" s="339"/>
      <c r="H45" s="344"/>
    </row>
    <row r="46" customFormat="false" ht="15.75" hidden="false" customHeight="false" outlineLevel="0" collapsed="false">
      <c r="A46" s="345" t="n">
        <f aca="false">C46</f>
        <v>432</v>
      </c>
      <c r="B46" s="314" t="s">
        <v>1144</v>
      </c>
      <c r="C46" s="346" t="n">
        <v>432</v>
      </c>
      <c r="D46" s="345"/>
      <c r="E46" s="347" t="s">
        <v>374</v>
      </c>
      <c r="F46" s="349" t="s">
        <v>1545</v>
      </c>
      <c r="G46" s="339"/>
      <c r="H46" s="344"/>
    </row>
    <row r="47" customFormat="false" ht="15.75" hidden="false" customHeight="false" outlineLevel="0" collapsed="false">
      <c r="A47" s="345" t="str">
        <f aca="false">C47</f>
        <v>011</v>
      </c>
      <c r="B47" s="314" t="s">
        <v>1147</v>
      </c>
      <c r="C47" s="346" t="s">
        <v>1146</v>
      </c>
      <c r="D47" s="345"/>
      <c r="E47" s="347" t="s">
        <v>376</v>
      </c>
      <c r="F47" s="349" t="s">
        <v>1546</v>
      </c>
      <c r="G47" s="339"/>
      <c r="H47" s="344"/>
    </row>
    <row r="48" customFormat="false" ht="15.75" hidden="false" customHeight="false" outlineLevel="0" collapsed="false">
      <c r="A48" s="345" t="str">
        <f aca="false">C48</f>
        <v>098</v>
      </c>
      <c r="B48" s="314" t="s">
        <v>1149</v>
      </c>
      <c r="C48" s="346" t="s">
        <v>1148</v>
      </c>
      <c r="D48" s="345"/>
      <c r="E48" s="347" t="s">
        <v>378</v>
      </c>
      <c r="F48" s="349" t="s">
        <v>1547</v>
      </c>
      <c r="G48" s="339"/>
      <c r="H48" s="344"/>
    </row>
    <row r="49" customFormat="false" ht="15.75" hidden="false" customHeight="false" outlineLevel="0" collapsed="false">
      <c r="A49" s="345" t="n">
        <f aca="false">C49</f>
        <v>214</v>
      </c>
      <c r="B49" s="314" t="s">
        <v>1444</v>
      </c>
      <c r="C49" s="346" t="n">
        <v>214</v>
      </c>
      <c r="D49" s="345"/>
      <c r="E49" s="347" t="s">
        <v>380</v>
      </c>
      <c r="F49" s="349" t="s">
        <v>1548</v>
      </c>
      <c r="G49" s="339"/>
      <c r="H49" s="344"/>
    </row>
    <row r="50" customFormat="false" ht="15.75" hidden="false" customHeight="false" outlineLevel="0" collapsed="false">
      <c r="A50" s="345" t="n">
        <f aca="false">C50</f>
        <v>215</v>
      </c>
      <c r="B50" s="314" t="s">
        <v>1151</v>
      </c>
      <c r="C50" s="346" t="n">
        <v>215</v>
      </c>
      <c r="D50" s="345"/>
      <c r="E50" s="347" t="s">
        <v>382</v>
      </c>
      <c r="F50" s="349" t="s">
        <v>1549</v>
      </c>
      <c r="G50" s="339"/>
      <c r="H50" s="344"/>
    </row>
    <row r="51" customFormat="false" ht="15.75" hidden="false" customHeight="false" outlineLevel="0" collapsed="false">
      <c r="A51" s="345" t="n">
        <f aca="false">C51</f>
        <v>114</v>
      </c>
      <c r="B51" s="314" t="s">
        <v>1152</v>
      </c>
      <c r="C51" s="346" t="n">
        <v>114</v>
      </c>
      <c r="D51" s="345"/>
      <c r="E51" s="347" t="s">
        <v>384</v>
      </c>
      <c r="F51" s="349" t="s">
        <v>1550</v>
      </c>
      <c r="G51" s="339"/>
      <c r="H51" s="344"/>
    </row>
    <row r="52" customFormat="false" ht="15.75" hidden="false" customHeight="false" outlineLevel="0" collapsed="false">
      <c r="A52" s="345" t="n">
        <f aca="false">C52</f>
        <v>908</v>
      </c>
      <c r="B52" s="314" t="s">
        <v>1153</v>
      </c>
      <c r="C52" s="346" t="n">
        <v>908</v>
      </c>
      <c r="D52" s="345"/>
      <c r="E52" s="347" t="s">
        <v>386</v>
      </c>
      <c r="F52" s="349" t="s">
        <v>1551</v>
      </c>
      <c r="G52" s="339"/>
      <c r="H52" s="344"/>
    </row>
    <row r="53" customFormat="false" ht="15" hidden="false" customHeight="false" outlineLevel="0" collapsed="false">
      <c r="A53" s="345" t="n">
        <f aca="false">C53</f>
        <v>909</v>
      </c>
      <c r="B53" s="314" t="s">
        <v>1154</v>
      </c>
      <c r="C53" s="346" t="n">
        <v>909</v>
      </c>
      <c r="D53" s="345"/>
      <c r="E53" s="347" t="s">
        <v>388</v>
      </c>
      <c r="F53" s="348" t="s">
        <v>1552</v>
      </c>
      <c r="G53" s="339"/>
      <c r="H53" s="344"/>
    </row>
    <row r="54" customFormat="false" ht="15" hidden="false" customHeight="false" outlineLevel="0" collapsed="false">
      <c r="A54" s="345" t="str">
        <f aca="false">C54</f>
        <v>096</v>
      </c>
      <c r="B54" s="314" t="s">
        <v>1445</v>
      </c>
      <c r="C54" s="346" t="s">
        <v>1155</v>
      </c>
      <c r="D54" s="345"/>
      <c r="E54" s="347" t="s">
        <v>390</v>
      </c>
      <c r="F54" s="348" t="s">
        <v>1553</v>
      </c>
      <c r="G54" s="339"/>
      <c r="H54" s="344"/>
    </row>
    <row r="55" customFormat="false" ht="15.75" hidden="false" customHeight="false" outlineLevel="0" collapsed="false">
      <c r="A55" s="345" t="n">
        <f aca="false">C55</f>
        <v>216</v>
      </c>
      <c r="B55" s="314" t="s">
        <v>1157</v>
      </c>
      <c r="C55" s="346" t="n">
        <v>216</v>
      </c>
      <c r="D55" s="345"/>
      <c r="E55" s="347" t="s">
        <v>392</v>
      </c>
      <c r="F55" s="349" t="s">
        <v>1554</v>
      </c>
      <c r="G55" s="339"/>
      <c r="H55" s="344"/>
    </row>
    <row r="56" customFormat="false" ht="15.75" hidden="false" customHeight="false" outlineLevel="0" collapsed="false">
      <c r="A56" s="345" t="n">
        <f aca="false">C56</f>
        <v>420</v>
      </c>
      <c r="B56" s="314" t="s">
        <v>1158</v>
      </c>
      <c r="C56" s="346" t="n">
        <v>420</v>
      </c>
      <c r="D56" s="345"/>
      <c r="E56" s="347" t="s">
        <v>394</v>
      </c>
      <c r="F56" s="349" t="s">
        <v>1555</v>
      </c>
      <c r="G56" s="339"/>
      <c r="H56" s="344"/>
    </row>
    <row r="57" customFormat="false" ht="15.75" hidden="false" customHeight="false" outlineLevel="0" collapsed="false">
      <c r="A57" s="345" t="n">
        <f aca="false">C57</f>
        <v>435</v>
      </c>
      <c r="B57" s="314" t="s">
        <v>1446</v>
      </c>
      <c r="C57" s="346" t="n">
        <v>435</v>
      </c>
      <c r="D57" s="345"/>
      <c r="E57" s="347" t="s">
        <v>396</v>
      </c>
      <c r="F57" s="349" t="s">
        <v>1556</v>
      </c>
      <c r="G57" s="339"/>
      <c r="H57" s="344"/>
    </row>
    <row r="58" customFormat="false" ht="15" hidden="false" customHeight="false" outlineLevel="0" collapsed="false">
      <c r="A58" s="345" t="n">
        <f aca="false">C58</f>
        <v>134</v>
      </c>
      <c r="B58" s="314" t="s">
        <v>1159</v>
      </c>
      <c r="C58" s="346" t="n">
        <v>134</v>
      </c>
      <c r="D58" s="345"/>
      <c r="E58" s="350"/>
      <c r="F58" s="345"/>
      <c r="G58" s="339"/>
      <c r="H58" s="344"/>
    </row>
    <row r="59" customFormat="false" ht="15" hidden="false" customHeight="false" outlineLevel="0" collapsed="false">
      <c r="A59" s="345" t="n">
        <f aca="false">C59</f>
        <v>421</v>
      </c>
      <c r="B59" s="314" t="s">
        <v>1160</v>
      </c>
      <c r="C59" s="346" t="n">
        <v>421</v>
      </c>
      <c r="D59" s="345"/>
      <c r="E59" s="350"/>
      <c r="F59" s="345"/>
      <c r="G59" s="339"/>
      <c r="H59" s="344"/>
    </row>
    <row r="60" customFormat="false" ht="15" hidden="false" customHeight="false" outlineLevel="0" collapsed="false">
      <c r="A60" s="345" t="n">
        <f aca="false">C60</f>
        <v>217</v>
      </c>
      <c r="B60" s="314" t="s">
        <v>1447</v>
      </c>
      <c r="C60" s="346" t="n">
        <v>217</v>
      </c>
      <c r="D60" s="345"/>
      <c r="E60" s="350"/>
      <c r="F60" s="345"/>
      <c r="G60" s="339"/>
      <c r="H60" s="344"/>
    </row>
    <row r="61" customFormat="false" ht="15" hidden="false" customHeight="false" outlineLevel="0" collapsed="false">
      <c r="A61" s="345" t="str">
        <f aca="false">C61</f>
        <v>012</v>
      </c>
      <c r="B61" s="314" t="s">
        <v>1163</v>
      </c>
      <c r="C61" s="346" t="s">
        <v>1162</v>
      </c>
      <c r="D61" s="345"/>
      <c r="E61" s="350"/>
      <c r="F61" s="345"/>
      <c r="G61" s="339"/>
      <c r="H61" s="344"/>
    </row>
    <row r="62" customFormat="false" ht="15" hidden="false" customHeight="false" outlineLevel="0" collapsed="false">
      <c r="A62" s="345" t="n">
        <f aca="false">C62</f>
        <v>143</v>
      </c>
      <c r="B62" s="314" t="s">
        <v>1448</v>
      </c>
      <c r="C62" s="346" t="n">
        <v>143</v>
      </c>
      <c r="D62" s="345"/>
      <c r="E62" s="350"/>
      <c r="F62" s="345"/>
      <c r="G62" s="345"/>
      <c r="H62" s="344"/>
    </row>
    <row r="63" customFormat="false" ht="15" hidden="false" customHeight="false" outlineLevel="0" collapsed="false">
      <c r="A63" s="345" t="str">
        <f aca="false">C63</f>
        <v>013</v>
      </c>
      <c r="B63" s="314" t="s">
        <v>1166</v>
      </c>
      <c r="C63" s="346" t="s">
        <v>1165</v>
      </c>
      <c r="D63" s="345"/>
      <c r="E63" s="350"/>
      <c r="F63" s="345"/>
      <c r="G63" s="345"/>
      <c r="H63" s="344"/>
    </row>
    <row r="64" customFormat="false" ht="15" hidden="false" customHeight="false" outlineLevel="0" collapsed="false">
      <c r="A64" s="345" t="n">
        <f aca="false">C64</f>
        <v>910</v>
      </c>
      <c r="B64" s="314" t="s">
        <v>1167</v>
      </c>
      <c r="C64" s="346" t="n">
        <v>910</v>
      </c>
      <c r="D64" s="345"/>
      <c r="E64" s="350"/>
      <c r="F64" s="345"/>
      <c r="G64" s="345"/>
      <c r="H64" s="344"/>
    </row>
    <row r="65" customFormat="false" ht="15" hidden="false" customHeight="false" outlineLevel="0" collapsed="false">
      <c r="A65" s="345" t="n">
        <f aca="false">C65</f>
        <v>860</v>
      </c>
      <c r="B65" s="314" t="s">
        <v>1168</v>
      </c>
      <c r="C65" s="346" t="n">
        <v>860</v>
      </c>
      <c r="D65" s="345"/>
      <c r="E65" s="350"/>
      <c r="F65" s="345"/>
      <c r="G65" s="345"/>
      <c r="H65" s="344"/>
    </row>
    <row r="66" customFormat="false" ht="15" hidden="false" customHeight="false" outlineLevel="0" collapsed="false">
      <c r="A66" s="345" t="n">
        <f aca="false">C66</f>
        <v>422</v>
      </c>
      <c r="B66" s="314" t="s">
        <v>1169</v>
      </c>
      <c r="C66" s="346" t="n">
        <v>422</v>
      </c>
      <c r="D66" s="345"/>
      <c r="E66" s="350"/>
      <c r="F66" s="345"/>
      <c r="G66" s="345"/>
      <c r="H66" s="344"/>
    </row>
    <row r="67" customFormat="false" ht="15" hidden="false" customHeight="false" outlineLevel="0" collapsed="false">
      <c r="A67" s="345" t="n">
        <f aca="false">C67</f>
        <v>123</v>
      </c>
      <c r="B67" s="314" t="s">
        <v>1171</v>
      </c>
      <c r="C67" s="346" t="n">
        <v>123</v>
      </c>
      <c r="D67" s="345"/>
      <c r="E67" s="350"/>
      <c r="F67" s="345"/>
      <c r="G67" s="345"/>
      <c r="H67" s="344"/>
    </row>
    <row r="68" customFormat="false" ht="15" hidden="false" customHeight="false" outlineLevel="0" collapsed="false">
      <c r="A68" s="345" t="n">
        <f aca="false">C68</f>
        <v>110</v>
      </c>
      <c r="B68" s="314" t="s">
        <v>1172</v>
      </c>
      <c r="C68" s="346" t="n">
        <v>110</v>
      </c>
      <c r="D68" s="345"/>
      <c r="E68" s="350"/>
      <c r="F68" s="345"/>
      <c r="G68" s="345"/>
      <c r="H68" s="344"/>
    </row>
    <row r="69" customFormat="false" ht="15" hidden="false" customHeight="false" outlineLevel="0" collapsed="false">
      <c r="A69" s="345" t="n">
        <f aca="false">C69</f>
        <v>423</v>
      </c>
      <c r="B69" s="314" t="s">
        <v>1173</v>
      </c>
      <c r="C69" s="346" t="n">
        <v>423</v>
      </c>
      <c r="D69" s="345"/>
      <c r="E69" s="350"/>
      <c r="F69" s="345"/>
      <c r="G69" s="345"/>
      <c r="H69" s="344"/>
    </row>
    <row r="70" customFormat="false" ht="15" hidden="false" customHeight="false" outlineLevel="0" collapsed="false">
      <c r="A70" s="345" t="n">
        <f aca="false">C70</f>
        <v>911</v>
      </c>
      <c r="B70" s="314" t="s">
        <v>1449</v>
      </c>
      <c r="C70" s="346" t="n">
        <v>911</v>
      </c>
      <c r="D70" s="345"/>
      <c r="E70" s="350"/>
      <c r="F70" s="345"/>
      <c r="G70" s="345"/>
      <c r="H70" s="344"/>
    </row>
    <row r="71" customFormat="false" ht="15" hidden="false" customHeight="false" outlineLevel="0" collapsed="false">
      <c r="A71" s="345" t="n">
        <f aca="false">C71</f>
        <v>144</v>
      </c>
      <c r="B71" s="314" t="s">
        <v>1175</v>
      </c>
      <c r="C71" s="346" t="n">
        <v>144</v>
      </c>
      <c r="D71" s="345"/>
      <c r="E71" s="350"/>
      <c r="F71" s="345"/>
      <c r="G71" s="345"/>
      <c r="H71" s="344"/>
    </row>
    <row r="72" customFormat="false" ht="15" hidden="false" customHeight="false" outlineLevel="0" collapsed="false">
      <c r="A72" s="345" t="n">
        <f aca="false">C72</f>
        <v>136</v>
      </c>
      <c r="B72" s="314" t="s">
        <v>1176</v>
      </c>
      <c r="C72" s="346" t="n">
        <v>136</v>
      </c>
      <c r="D72" s="345"/>
      <c r="E72" s="350"/>
      <c r="F72" s="345"/>
      <c r="G72" s="345"/>
      <c r="H72" s="344"/>
    </row>
    <row r="73" customFormat="false" ht="15" hidden="false" customHeight="false" outlineLevel="0" collapsed="false">
      <c r="A73" s="345" t="n">
        <f aca="false">C73</f>
        <v>918</v>
      </c>
      <c r="B73" s="314" t="s">
        <v>1450</v>
      </c>
      <c r="C73" s="346" t="n">
        <v>918</v>
      </c>
      <c r="D73" s="345"/>
      <c r="E73" s="350"/>
      <c r="F73" s="345"/>
      <c r="G73" s="345"/>
      <c r="H73" s="344"/>
    </row>
    <row r="74" customFormat="false" ht="15" hidden="false" customHeight="false" outlineLevel="0" collapsed="false">
      <c r="A74" s="345" t="n">
        <f aca="false">C74</f>
        <v>113</v>
      </c>
      <c r="B74" s="314" t="s">
        <v>1177</v>
      </c>
      <c r="C74" s="346" t="n">
        <v>113</v>
      </c>
      <c r="D74" s="345"/>
      <c r="E74" s="350"/>
      <c r="F74" s="345"/>
      <c r="G74" s="345"/>
      <c r="H74" s="344"/>
    </row>
    <row r="75" customFormat="false" ht="15" hidden="false" customHeight="false" outlineLevel="0" collapsed="false">
      <c r="A75" s="345" t="n">
        <f aca="false">C75</f>
        <v>161</v>
      </c>
      <c r="B75" s="314" t="s">
        <v>1451</v>
      </c>
      <c r="C75" s="346" t="n">
        <v>161</v>
      </c>
      <c r="D75" s="345"/>
      <c r="E75" s="350"/>
      <c r="F75" s="345"/>
      <c r="G75" s="345"/>
      <c r="H75" s="344"/>
    </row>
    <row r="76" customFormat="false" ht="15" hidden="false" customHeight="false" outlineLevel="0" collapsed="false">
      <c r="A76" s="345" t="n">
        <f aca="false">C76</f>
        <v>187</v>
      </c>
      <c r="B76" s="314" t="s">
        <v>1452</v>
      </c>
      <c r="C76" s="346" t="n">
        <v>187</v>
      </c>
      <c r="D76" s="345"/>
      <c r="E76" s="350"/>
      <c r="F76" s="345"/>
      <c r="G76" s="345"/>
      <c r="H76" s="344"/>
    </row>
    <row r="77" customFormat="false" ht="15" hidden="false" customHeight="false" outlineLevel="0" collapsed="false">
      <c r="A77" s="345" t="n">
        <f aca="false">C77</f>
        <v>950</v>
      </c>
      <c r="B77" s="314" t="s">
        <v>1453</v>
      </c>
      <c r="C77" s="346" t="n">
        <v>950</v>
      </c>
      <c r="D77" s="345"/>
      <c r="E77" s="350"/>
      <c r="F77" s="345"/>
      <c r="G77" s="345"/>
      <c r="H77" s="344"/>
    </row>
    <row r="78" customFormat="false" ht="15" hidden="false" customHeight="false" outlineLevel="0" collapsed="false">
      <c r="A78" s="345" t="n">
        <f aca="false">C78</f>
        <v>138</v>
      </c>
      <c r="B78" s="314" t="s">
        <v>1179</v>
      </c>
      <c r="C78" s="346" t="n">
        <v>138</v>
      </c>
      <c r="D78" s="345"/>
      <c r="E78" s="350"/>
      <c r="F78" s="345"/>
      <c r="G78" s="345"/>
      <c r="H78" s="344"/>
    </row>
    <row r="79" customFormat="false" ht="15" hidden="false" customHeight="false" outlineLevel="0" collapsed="false">
      <c r="A79" s="345" t="n">
        <f aca="false">C79</f>
        <v>218</v>
      </c>
      <c r="B79" s="314" t="s">
        <v>1180</v>
      </c>
      <c r="C79" s="346" t="n">
        <v>218</v>
      </c>
      <c r="D79" s="345"/>
      <c r="E79" s="350"/>
      <c r="F79" s="345"/>
      <c r="G79" s="345"/>
      <c r="H79" s="344"/>
    </row>
    <row r="80" customFormat="false" ht="15" hidden="false" customHeight="false" outlineLevel="0" collapsed="false">
      <c r="A80" s="345" t="n">
        <f aca="false">C80</f>
        <v>815</v>
      </c>
      <c r="B80" s="314" t="s">
        <v>1181</v>
      </c>
      <c r="C80" s="346" t="n">
        <v>815</v>
      </c>
      <c r="D80" s="345"/>
      <c r="E80" s="350"/>
      <c r="F80" s="345"/>
      <c r="G80" s="345"/>
      <c r="H80" s="344"/>
    </row>
    <row r="81" customFormat="false" ht="15" hidden="false" customHeight="false" outlineLevel="0" collapsed="false">
      <c r="A81" s="345" t="str">
        <f aca="false">C81</f>
        <v>014</v>
      </c>
      <c r="B81" s="314" t="s">
        <v>1183</v>
      </c>
      <c r="C81" s="346" t="s">
        <v>1182</v>
      </c>
      <c r="D81" s="345"/>
      <c r="E81" s="350"/>
      <c r="F81" s="345"/>
      <c r="G81" s="345"/>
      <c r="H81" s="344"/>
    </row>
    <row r="82" customFormat="false" ht="15" hidden="false" customHeight="false" outlineLevel="0" collapsed="false">
      <c r="A82" s="345" t="str">
        <f aca="false">C82</f>
        <v>015</v>
      </c>
      <c r="B82" s="314" t="s">
        <v>1454</v>
      </c>
      <c r="C82" s="346" t="s">
        <v>1184</v>
      </c>
      <c r="D82" s="345"/>
      <c r="E82" s="350"/>
      <c r="F82" s="345"/>
      <c r="G82" s="345"/>
      <c r="H82" s="344"/>
    </row>
    <row r="83" customFormat="false" ht="15" hidden="false" customHeight="false" outlineLevel="0" collapsed="false">
      <c r="A83" s="345" t="n">
        <f aca="false">C83</f>
        <v>219</v>
      </c>
      <c r="B83" s="314" t="s">
        <v>1186</v>
      </c>
      <c r="C83" s="346" t="n">
        <v>219</v>
      </c>
      <c r="D83" s="345"/>
      <c r="E83" s="350"/>
      <c r="F83" s="345"/>
      <c r="G83" s="345"/>
      <c r="H83" s="344"/>
    </row>
    <row r="84" customFormat="false" ht="15" hidden="false" customHeight="false" outlineLevel="0" collapsed="false">
      <c r="A84" s="345" t="n">
        <f aca="false">C84</f>
        <v>220</v>
      </c>
      <c r="B84" s="314" t="s">
        <v>1455</v>
      </c>
      <c r="C84" s="346" t="n">
        <v>220</v>
      </c>
      <c r="D84" s="345"/>
      <c r="E84" s="350"/>
      <c r="F84" s="345"/>
      <c r="G84" s="345"/>
      <c r="H84" s="344"/>
    </row>
    <row r="85" customFormat="false" ht="15" hidden="false" customHeight="false" outlineLevel="0" collapsed="false">
      <c r="A85" s="345" t="n">
        <f aca="false">C85</f>
        <v>124</v>
      </c>
      <c r="B85" s="314" t="s">
        <v>1188</v>
      </c>
      <c r="C85" s="346" t="n">
        <v>124</v>
      </c>
      <c r="D85" s="345"/>
      <c r="E85" s="350"/>
      <c r="F85" s="345"/>
      <c r="G85" s="345"/>
      <c r="H85" s="344"/>
    </row>
    <row r="86" customFormat="false" ht="15" hidden="false" customHeight="false" outlineLevel="0" collapsed="false">
      <c r="A86" s="345" t="str">
        <f aca="false">C86</f>
        <v>016</v>
      </c>
      <c r="B86" s="314" t="s">
        <v>1190</v>
      </c>
      <c r="C86" s="346" t="s">
        <v>1189</v>
      </c>
      <c r="D86" s="345"/>
      <c r="E86" s="350"/>
      <c r="F86" s="345"/>
      <c r="G86" s="345"/>
      <c r="H86" s="344"/>
    </row>
    <row r="87" customFormat="false" ht="15" hidden="false" customHeight="false" outlineLevel="0" collapsed="false">
      <c r="A87" s="345" t="n">
        <f aca="false">C87</f>
        <v>145</v>
      </c>
      <c r="B87" s="314" t="s">
        <v>1192</v>
      </c>
      <c r="C87" s="346" t="n">
        <v>145</v>
      </c>
      <c r="D87" s="345"/>
      <c r="E87" s="350"/>
      <c r="F87" s="345"/>
      <c r="G87" s="345"/>
      <c r="H87" s="344"/>
    </row>
    <row r="88" customFormat="false" ht="15" hidden="false" customHeight="false" outlineLevel="0" collapsed="false">
      <c r="A88" s="345" t="str">
        <f aca="false">C88</f>
        <v>017</v>
      </c>
      <c r="B88" s="314" t="s">
        <v>1194</v>
      </c>
      <c r="C88" s="346" t="s">
        <v>1193</v>
      </c>
      <c r="D88" s="345"/>
      <c r="E88" s="350"/>
      <c r="F88" s="345"/>
      <c r="G88" s="345"/>
      <c r="H88" s="344"/>
    </row>
    <row r="89" customFormat="false" ht="15" hidden="false" customHeight="false" outlineLevel="0" collapsed="false">
      <c r="A89" s="345" t="str">
        <f aca="false">C89</f>
        <v>018</v>
      </c>
      <c r="B89" s="314" t="s">
        <v>1196</v>
      </c>
      <c r="C89" s="346" t="s">
        <v>1195</v>
      </c>
      <c r="D89" s="345"/>
      <c r="E89" s="350"/>
      <c r="F89" s="345"/>
      <c r="G89" s="345"/>
      <c r="H89" s="344"/>
    </row>
    <row r="90" customFormat="false" ht="15" hidden="false" customHeight="false" outlineLevel="0" collapsed="false">
      <c r="A90" s="345" t="str">
        <f aca="false">C90</f>
        <v>019</v>
      </c>
      <c r="B90" s="314" t="s">
        <v>1198</v>
      </c>
      <c r="C90" s="346" t="s">
        <v>1197</v>
      </c>
      <c r="D90" s="345"/>
      <c r="E90" s="350"/>
      <c r="F90" s="345"/>
      <c r="G90" s="345"/>
      <c r="H90" s="344"/>
    </row>
    <row r="91" customFormat="false" ht="15" hidden="false" customHeight="false" outlineLevel="0" collapsed="false">
      <c r="A91" s="345" t="str">
        <f aca="false">C91</f>
        <v>020</v>
      </c>
      <c r="B91" s="314" t="s">
        <v>1200</v>
      </c>
      <c r="C91" s="346" t="s">
        <v>1199</v>
      </c>
      <c r="D91" s="345"/>
      <c r="E91" s="350"/>
      <c r="F91" s="345"/>
      <c r="G91" s="345"/>
      <c r="H91" s="344"/>
    </row>
    <row r="92" customFormat="false" ht="15" hidden="false" customHeight="false" outlineLevel="0" collapsed="false">
      <c r="A92" s="345" t="n">
        <f aca="false">C92</f>
        <v>221</v>
      </c>
      <c r="B92" s="314" t="s">
        <v>1201</v>
      </c>
      <c r="C92" s="346" t="n">
        <v>221</v>
      </c>
      <c r="D92" s="345"/>
      <c r="E92" s="350"/>
      <c r="F92" s="345"/>
      <c r="G92" s="345"/>
      <c r="H92" s="344"/>
    </row>
    <row r="93" customFormat="false" ht="15" hidden="false" customHeight="false" outlineLevel="0" collapsed="false">
      <c r="A93" s="345" t="n">
        <f aca="false">C93</f>
        <v>873</v>
      </c>
      <c r="B93" s="314" t="s">
        <v>1202</v>
      </c>
      <c r="C93" s="346" t="n">
        <v>873</v>
      </c>
      <c r="D93" s="345"/>
      <c r="E93" s="350"/>
      <c r="F93" s="345"/>
      <c r="G93" s="345"/>
      <c r="H93" s="344"/>
    </row>
    <row r="94" customFormat="false" ht="15" hidden="false" customHeight="false" outlineLevel="0" collapsed="false">
      <c r="A94" s="345" t="n">
        <f aca="false">C94</f>
        <v>222</v>
      </c>
      <c r="B94" s="314" t="s">
        <v>1203</v>
      </c>
      <c r="C94" s="346" t="n">
        <v>222</v>
      </c>
      <c r="D94" s="345"/>
      <c r="E94" s="350"/>
      <c r="F94" s="345"/>
      <c r="G94" s="345"/>
      <c r="H94" s="344"/>
    </row>
    <row r="95" customFormat="false" ht="15" hidden="false" customHeight="false" outlineLevel="0" collapsed="false">
      <c r="A95" s="345" t="n">
        <f aca="false">C95</f>
        <v>424</v>
      </c>
      <c r="B95" s="314" t="s">
        <v>1204</v>
      </c>
      <c r="C95" s="346" t="n">
        <v>424</v>
      </c>
      <c r="D95" s="345"/>
      <c r="E95" s="350"/>
      <c r="F95" s="345"/>
      <c r="G95" s="345"/>
      <c r="H95" s="344"/>
    </row>
    <row r="96" customFormat="false" ht="15" hidden="false" customHeight="false" outlineLevel="0" collapsed="false">
      <c r="A96" s="345" t="n">
        <f aca="false">C96</f>
        <v>223</v>
      </c>
      <c r="B96" s="314" t="s">
        <v>1205</v>
      </c>
      <c r="C96" s="346" t="n">
        <v>223</v>
      </c>
      <c r="D96" s="345"/>
      <c r="E96" s="350"/>
      <c r="F96" s="345"/>
      <c r="G96" s="345"/>
      <c r="H96" s="344"/>
    </row>
    <row r="97" customFormat="false" ht="15" hidden="false" customHeight="false" outlineLevel="0" collapsed="false">
      <c r="A97" s="345" t="n">
        <f aca="false">C97</f>
        <v>433</v>
      </c>
      <c r="B97" s="314" t="s">
        <v>1206</v>
      </c>
      <c r="C97" s="346" t="n">
        <v>433</v>
      </c>
      <c r="D97" s="345"/>
      <c r="E97" s="350"/>
      <c r="F97" s="345"/>
      <c r="G97" s="345"/>
      <c r="H97" s="344"/>
    </row>
    <row r="98" customFormat="false" ht="15" hidden="false" customHeight="false" outlineLevel="0" collapsed="false">
      <c r="A98" s="345" t="n">
        <f aca="false">C98</f>
        <v>434</v>
      </c>
      <c r="B98" s="314" t="s">
        <v>1207</v>
      </c>
      <c r="C98" s="346" t="n">
        <v>434</v>
      </c>
      <c r="D98" s="345"/>
      <c r="E98" s="350"/>
      <c r="F98" s="345"/>
      <c r="G98" s="345"/>
      <c r="H98" s="344"/>
    </row>
    <row r="99" customFormat="false" ht="15" hidden="false" customHeight="false" outlineLevel="0" collapsed="false">
      <c r="A99" s="345" t="str">
        <f aca="false">C99</f>
        <v>021</v>
      </c>
      <c r="B99" s="314" t="s">
        <v>1209</v>
      </c>
      <c r="C99" s="346" t="s">
        <v>1208</v>
      </c>
      <c r="D99" s="345"/>
      <c r="E99" s="350"/>
      <c r="F99" s="345"/>
      <c r="G99" s="345"/>
      <c r="H99" s="344"/>
    </row>
    <row r="100" customFormat="false" ht="15" hidden="false" customHeight="false" outlineLevel="0" collapsed="false">
      <c r="A100" s="345" t="n">
        <f aca="false">C100</f>
        <v>852</v>
      </c>
      <c r="B100" s="314" t="s">
        <v>1210</v>
      </c>
      <c r="C100" s="346" t="n">
        <v>852</v>
      </c>
      <c r="D100" s="345"/>
      <c r="E100" s="350"/>
      <c r="F100" s="345"/>
      <c r="G100" s="345"/>
      <c r="H100" s="344"/>
    </row>
    <row r="101" customFormat="false" ht="15" hidden="false" customHeight="false" outlineLevel="0" collapsed="false">
      <c r="A101" s="345" t="n">
        <f aca="false">C101</f>
        <v>224</v>
      </c>
      <c r="B101" s="314" t="s">
        <v>1456</v>
      </c>
      <c r="C101" s="346" t="n">
        <v>224</v>
      </c>
      <c r="D101" s="345"/>
      <c r="E101" s="350"/>
      <c r="F101" s="345"/>
      <c r="G101" s="345"/>
      <c r="H101" s="344"/>
    </row>
    <row r="102" customFormat="false" ht="15" hidden="false" customHeight="false" outlineLevel="0" collapsed="false">
      <c r="A102" s="345" t="n">
        <f aca="false">C102</f>
        <v>845</v>
      </c>
      <c r="B102" s="314" t="s">
        <v>1457</v>
      </c>
      <c r="C102" s="346" t="n">
        <v>845</v>
      </c>
      <c r="D102" s="345"/>
      <c r="E102" s="350"/>
      <c r="F102" s="345"/>
      <c r="G102" s="345"/>
      <c r="H102" s="344"/>
    </row>
    <row r="103" customFormat="false" ht="15" hidden="false" customHeight="false" outlineLevel="0" collapsed="false">
      <c r="A103" s="345" t="n">
        <f aca="false">C103</f>
        <v>425</v>
      </c>
      <c r="B103" s="314" t="s">
        <v>1212</v>
      </c>
      <c r="C103" s="346" t="n">
        <v>425</v>
      </c>
      <c r="D103" s="345"/>
      <c r="E103" s="350"/>
      <c r="F103" s="345"/>
      <c r="G103" s="345"/>
      <c r="H103" s="344"/>
    </row>
    <row r="104" customFormat="false" ht="15" hidden="false" customHeight="false" outlineLevel="0" collapsed="false">
      <c r="A104" s="345" t="str">
        <f aca="false">C104</f>
        <v>022</v>
      </c>
      <c r="B104" s="314" t="s">
        <v>1214</v>
      </c>
      <c r="C104" s="346" t="s">
        <v>1213</v>
      </c>
      <c r="D104" s="345"/>
      <c r="E104" s="350"/>
      <c r="F104" s="345"/>
      <c r="G104" s="345"/>
      <c r="H104" s="344"/>
    </row>
    <row r="105" customFormat="false" ht="15" hidden="false" customHeight="false" outlineLevel="0" collapsed="false">
      <c r="A105" s="345" t="n">
        <f aca="false">C105</f>
        <v>130</v>
      </c>
      <c r="B105" s="314" t="s">
        <v>1215</v>
      </c>
      <c r="C105" s="346" t="n">
        <v>130</v>
      </c>
      <c r="D105" s="345"/>
      <c r="E105" s="350"/>
      <c r="F105" s="345"/>
      <c r="G105" s="345"/>
      <c r="H105" s="344"/>
    </row>
    <row r="106" customFormat="false" ht="15" hidden="false" customHeight="false" outlineLevel="0" collapsed="false">
      <c r="A106" s="345" t="str">
        <f aca="false">C106</f>
        <v>094</v>
      </c>
      <c r="B106" s="314" t="s">
        <v>1217</v>
      </c>
      <c r="C106" s="346" t="s">
        <v>1216</v>
      </c>
      <c r="D106" s="345"/>
      <c r="E106" s="350"/>
      <c r="F106" s="345"/>
      <c r="G106" s="345"/>
      <c r="H106" s="344"/>
    </row>
    <row r="107" customFormat="false" ht="15" hidden="false" customHeight="false" outlineLevel="0" collapsed="false">
      <c r="A107" s="345" t="str">
        <f aca="false">C107</f>
        <v>023</v>
      </c>
      <c r="B107" s="314" t="s">
        <v>1219</v>
      </c>
      <c r="C107" s="346" t="s">
        <v>1218</v>
      </c>
      <c r="D107" s="345"/>
      <c r="E107" s="350"/>
      <c r="F107" s="345"/>
      <c r="G107" s="345"/>
      <c r="H107" s="344"/>
    </row>
    <row r="108" customFormat="false" ht="15" hidden="false" customHeight="false" outlineLevel="0" collapsed="false">
      <c r="A108" s="345" t="str">
        <f aca="false">C108</f>
        <v>024</v>
      </c>
      <c r="B108" s="314" t="s">
        <v>1221</v>
      </c>
      <c r="C108" s="346" t="s">
        <v>1220</v>
      </c>
      <c r="D108" s="345"/>
      <c r="E108" s="350"/>
      <c r="F108" s="345"/>
      <c r="G108" s="345"/>
      <c r="H108" s="344"/>
    </row>
    <row r="109" customFormat="false" ht="15" hidden="false" customHeight="false" outlineLevel="0" collapsed="false">
      <c r="A109" s="345" t="str">
        <f aca="false">C109</f>
        <v>025</v>
      </c>
      <c r="B109" s="314" t="s">
        <v>1223</v>
      </c>
      <c r="C109" s="346" t="s">
        <v>1222</v>
      </c>
      <c r="D109" s="345"/>
      <c r="E109" s="350"/>
      <c r="F109" s="345"/>
      <c r="G109" s="345"/>
      <c r="H109" s="344"/>
    </row>
    <row r="110" customFormat="false" ht="15" hidden="false" customHeight="false" outlineLevel="0" collapsed="false">
      <c r="A110" s="345" t="str">
        <f aca="false">C110</f>
        <v>026</v>
      </c>
      <c r="B110" s="314" t="s">
        <v>1225</v>
      </c>
      <c r="C110" s="346" t="s">
        <v>1224</v>
      </c>
      <c r="D110" s="345"/>
      <c r="E110" s="350"/>
      <c r="F110" s="345"/>
      <c r="G110" s="345"/>
      <c r="H110" s="344"/>
    </row>
    <row r="111" customFormat="false" ht="15" hidden="false" customHeight="false" outlineLevel="0" collapsed="false">
      <c r="A111" s="345" t="str">
        <f aca="false">C111</f>
        <v>027</v>
      </c>
      <c r="B111" s="314" t="s">
        <v>1458</v>
      </c>
      <c r="C111" s="346" t="s">
        <v>1226</v>
      </c>
      <c r="D111" s="345"/>
      <c r="E111" s="350"/>
      <c r="F111" s="345"/>
      <c r="G111" s="345"/>
      <c r="H111" s="344"/>
    </row>
    <row r="112" customFormat="false" ht="15" hidden="false" customHeight="false" outlineLevel="0" collapsed="false">
      <c r="A112" s="345" t="n">
        <f aca="false">C112</f>
        <v>184</v>
      </c>
      <c r="B112" s="314" t="s">
        <v>1228</v>
      </c>
      <c r="C112" s="346" t="n">
        <v>184</v>
      </c>
      <c r="D112" s="345"/>
      <c r="E112" s="350"/>
      <c r="F112" s="345"/>
      <c r="G112" s="345"/>
      <c r="H112" s="344"/>
    </row>
    <row r="113" customFormat="false" ht="15" hidden="false" customHeight="false" outlineLevel="0" collapsed="false">
      <c r="A113" s="345" t="str">
        <f aca="false">C113</f>
        <v>028</v>
      </c>
      <c r="B113" s="314" t="s">
        <v>1230</v>
      </c>
      <c r="C113" s="346" t="s">
        <v>1229</v>
      </c>
      <c r="D113" s="345"/>
      <c r="E113" s="350"/>
      <c r="F113" s="345"/>
      <c r="G113" s="345"/>
      <c r="H113" s="344"/>
    </row>
    <row r="114" customFormat="false" ht="15" hidden="false" customHeight="false" outlineLevel="0" collapsed="false">
      <c r="A114" s="345" t="str">
        <f aca="false">C114</f>
        <v>029</v>
      </c>
      <c r="B114" s="314" t="s">
        <v>1232</v>
      </c>
      <c r="C114" s="346" t="s">
        <v>1231</v>
      </c>
      <c r="D114" s="345"/>
      <c r="E114" s="350"/>
      <c r="F114" s="345"/>
      <c r="G114" s="345"/>
      <c r="H114" s="344"/>
    </row>
    <row r="115" customFormat="false" ht="15" hidden="false" customHeight="false" outlineLevel="0" collapsed="false">
      <c r="A115" s="345" t="str">
        <f aca="false">C115</f>
        <v>030</v>
      </c>
      <c r="B115" s="314" t="s">
        <v>1235</v>
      </c>
      <c r="C115" s="346" t="s">
        <v>1234</v>
      </c>
      <c r="D115" s="345"/>
      <c r="E115" s="350"/>
      <c r="F115" s="345"/>
      <c r="G115" s="345"/>
      <c r="H115" s="344"/>
    </row>
    <row r="116" customFormat="false" ht="15" hidden="false" customHeight="false" outlineLevel="0" collapsed="false">
      <c r="A116" s="345" t="str">
        <f aca="false">C116</f>
        <v>031</v>
      </c>
      <c r="B116" s="314" t="s">
        <v>1237</v>
      </c>
      <c r="C116" s="346" t="s">
        <v>1236</v>
      </c>
      <c r="D116" s="345"/>
      <c r="E116" s="350"/>
      <c r="F116" s="345"/>
      <c r="G116" s="345"/>
      <c r="H116" s="344"/>
    </row>
    <row r="117" customFormat="false" ht="15" hidden="false" customHeight="false" outlineLevel="0" collapsed="false">
      <c r="A117" s="345" t="n">
        <f aca="false">C117</f>
        <v>225</v>
      </c>
      <c r="B117" s="314" t="s">
        <v>1238</v>
      </c>
      <c r="C117" s="346" t="n">
        <v>225</v>
      </c>
      <c r="D117" s="345"/>
      <c r="E117" s="350"/>
      <c r="F117" s="345"/>
      <c r="G117" s="345"/>
      <c r="H117" s="344"/>
    </row>
    <row r="118" customFormat="false" ht="15" hidden="false" customHeight="false" outlineLevel="0" collapsed="false">
      <c r="A118" s="345" t="str">
        <f aca="false">C118</f>
        <v>032</v>
      </c>
      <c r="B118" s="314" t="s">
        <v>1240</v>
      </c>
      <c r="C118" s="346" t="s">
        <v>1239</v>
      </c>
      <c r="D118" s="345"/>
      <c r="E118" s="350"/>
      <c r="F118" s="345"/>
      <c r="G118" s="345"/>
      <c r="H118" s="344"/>
    </row>
    <row r="119" customFormat="false" ht="15" hidden="false" customHeight="false" outlineLevel="0" collapsed="false">
      <c r="A119" s="345" t="n">
        <f aca="false">C119</f>
        <v>146</v>
      </c>
      <c r="B119" s="314" t="s">
        <v>1459</v>
      </c>
      <c r="C119" s="346" t="n">
        <v>146</v>
      </c>
      <c r="D119" s="345"/>
      <c r="E119" s="350"/>
      <c r="F119" s="345"/>
      <c r="G119" s="345"/>
      <c r="H119" s="344"/>
    </row>
    <row r="120" customFormat="false" ht="15" hidden="false" customHeight="false" outlineLevel="0" collapsed="false">
      <c r="A120" s="345" t="str">
        <f aca="false">C120</f>
        <v>033</v>
      </c>
      <c r="B120" s="314" t="s">
        <v>1242</v>
      </c>
      <c r="C120" s="346" t="s">
        <v>1241</v>
      </c>
      <c r="D120" s="345"/>
      <c r="E120" s="350"/>
      <c r="F120" s="345"/>
      <c r="G120" s="345"/>
      <c r="H120" s="344"/>
    </row>
    <row r="121" customFormat="false" ht="15" hidden="false" customHeight="false" outlineLevel="0" collapsed="false">
      <c r="A121" s="345" t="n">
        <f aca="false">C121</f>
        <v>812</v>
      </c>
      <c r="B121" s="314" t="s">
        <v>1244</v>
      </c>
      <c r="C121" s="346" t="n">
        <v>812</v>
      </c>
      <c r="D121" s="345"/>
      <c r="E121" s="350"/>
      <c r="F121" s="345"/>
      <c r="G121" s="345"/>
      <c r="H121" s="344"/>
    </row>
    <row r="122" customFormat="false" ht="15" hidden="false" customHeight="false" outlineLevel="0" collapsed="false">
      <c r="A122" s="345" t="n">
        <f aca="false">C122</f>
        <v>103</v>
      </c>
      <c r="B122" s="314" t="s">
        <v>1460</v>
      </c>
      <c r="C122" s="346" t="n">
        <v>103</v>
      </c>
      <c r="D122" s="345"/>
      <c r="E122" s="350"/>
      <c r="F122" s="345"/>
      <c r="G122" s="345"/>
      <c r="H122" s="344"/>
    </row>
    <row r="123" customFormat="false" ht="15" hidden="false" customHeight="false" outlineLevel="0" collapsed="false">
      <c r="A123" s="345" t="str">
        <f aca="false">C123</f>
        <v>080</v>
      </c>
      <c r="B123" s="314" t="s">
        <v>1246</v>
      </c>
      <c r="C123" s="346" t="s">
        <v>1245</v>
      </c>
      <c r="D123" s="345"/>
      <c r="E123" s="350"/>
      <c r="F123" s="345"/>
      <c r="G123" s="345"/>
      <c r="H123" s="344"/>
    </row>
    <row r="124" customFormat="false" ht="15" hidden="false" customHeight="false" outlineLevel="0" collapsed="false">
      <c r="A124" s="345" t="n">
        <f aca="false">C124</f>
        <v>912</v>
      </c>
      <c r="B124" s="314" t="s">
        <v>1461</v>
      </c>
      <c r="C124" s="346" t="n">
        <v>912</v>
      </c>
      <c r="D124" s="345"/>
      <c r="E124" s="350"/>
      <c r="F124" s="345"/>
      <c r="G124" s="345"/>
      <c r="H124" s="344"/>
    </row>
    <row r="125" customFormat="false" ht="15" hidden="false" customHeight="false" outlineLevel="0" collapsed="false">
      <c r="A125" s="345" t="n">
        <f aca="false">C125</f>
        <v>445</v>
      </c>
      <c r="B125" s="314" t="s">
        <v>1462</v>
      </c>
      <c r="C125" s="346" t="n">
        <v>445</v>
      </c>
      <c r="D125" s="345"/>
      <c r="E125" s="350"/>
      <c r="F125" s="345"/>
      <c r="G125" s="345"/>
      <c r="H125" s="344"/>
    </row>
    <row r="126" customFormat="false" ht="15" hidden="false" customHeight="false" outlineLevel="0" collapsed="false">
      <c r="A126" s="345" t="n">
        <f aca="false">C126</f>
        <v>135</v>
      </c>
      <c r="B126" s="314" t="s">
        <v>1250</v>
      </c>
      <c r="C126" s="346" t="n">
        <v>135</v>
      </c>
      <c r="D126" s="345"/>
      <c r="E126" s="350"/>
      <c r="F126" s="345"/>
      <c r="G126" s="345"/>
      <c r="H126" s="344"/>
    </row>
    <row r="127" customFormat="false" ht="15" hidden="false" customHeight="false" outlineLevel="0" collapsed="false">
      <c r="A127" s="345" t="n">
        <f aca="false">C127</f>
        <v>116</v>
      </c>
      <c r="B127" s="314" t="s">
        <v>1251</v>
      </c>
      <c r="C127" s="346" t="n">
        <v>116</v>
      </c>
      <c r="D127" s="345"/>
      <c r="E127" s="350"/>
      <c r="F127" s="345"/>
      <c r="G127" s="345"/>
      <c r="H127" s="344"/>
    </row>
    <row r="128" customFormat="false" ht="15" hidden="false" customHeight="false" outlineLevel="0" collapsed="false">
      <c r="A128" s="345" t="n">
        <f aca="false">C128</f>
        <v>895</v>
      </c>
      <c r="B128" s="314" t="s">
        <v>1253</v>
      </c>
      <c r="C128" s="346" t="n">
        <v>895</v>
      </c>
      <c r="D128" s="345"/>
      <c r="E128" s="350"/>
      <c r="F128" s="345"/>
      <c r="G128" s="345"/>
      <c r="H128" s="344"/>
    </row>
    <row r="129" customFormat="false" ht="15" hidden="false" customHeight="false" outlineLevel="0" collapsed="false">
      <c r="A129" s="345" t="str">
        <f aca="false">C129</f>
        <v>034</v>
      </c>
      <c r="B129" s="314" t="s">
        <v>1255</v>
      </c>
      <c r="C129" s="346" t="s">
        <v>1254</v>
      </c>
      <c r="D129" s="345"/>
      <c r="E129" s="350"/>
      <c r="F129" s="345"/>
      <c r="G129" s="345"/>
      <c r="H129" s="344"/>
    </row>
    <row r="130" customFormat="false" ht="15" hidden="false" customHeight="false" outlineLevel="0" collapsed="false">
      <c r="A130" s="345" t="str">
        <f aca="false">C130</f>
        <v>035</v>
      </c>
      <c r="B130" s="314" t="s">
        <v>1463</v>
      </c>
      <c r="C130" s="346" t="s">
        <v>1256</v>
      </c>
      <c r="D130" s="345"/>
      <c r="E130" s="350"/>
      <c r="F130" s="345"/>
      <c r="G130" s="345"/>
      <c r="H130" s="344"/>
    </row>
    <row r="131" customFormat="false" ht="15" hidden="false" customHeight="false" outlineLevel="0" collapsed="false">
      <c r="A131" s="345" t="n">
        <f aca="false">C131</f>
        <v>185</v>
      </c>
      <c r="B131" s="314" t="s">
        <v>1258</v>
      </c>
      <c r="C131" s="346" t="n">
        <v>185</v>
      </c>
      <c r="D131" s="345"/>
      <c r="E131" s="350"/>
      <c r="F131" s="345"/>
      <c r="G131" s="345"/>
      <c r="H131" s="344"/>
    </row>
    <row r="132" customFormat="false" ht="15" hidden="false" customHeight="false" outlineLevel="0" collapsed="false">
      <c r="A132" s="345" t="n">
        <f aca="false">C132</f>
        <v>148</v>
      </c>
      <c r="B132" s="314" t="s">
        <v>1259</v>
      </c>
      <c r="C132" s="346" t="n">
        <v>148</v>
      </c>
      <c r="D132" s="345"/>
      <c r="E132" s="350"/>
      <c r="F132" s="345"/>
      <c r="G132" s="345"/>
      <c r="H132" s="344"/>
    </row>
    <row r="133" customFormat="false" ht="15" hidden="false" customHeight="false" outlineLevel="0" collapsed="false">
      <c r="A133" s="345" t="n">
        <f aca="false">C133</f>
        <v>188</v>
      </c>
      <c r="B133" s="314" t="s">
        <v>1260</v>
      </c>
      <c r="C133" s="346" t="n">
        <v>188</v>
      </c>
      <c r="D133" s="345"/>
      <c r="E133" s="350"/>
      <c r="F133" s="345"/>
      <c r="G133" s="345"/>
      <c r="H133" s="344"/>
    </row>
    <row r="134" customFormat="false" ht="15" hidden="false" customHeight="false" outlineLevel="0" collapsed="false">
      <c r="A134" s="345" t="n">
        <f aca="false">C134</f>
        <v>446</v>
      </c>
      <c r="B134" s="314" t="s">
        <v>1261</v>
      </c>
      <c r="C134" s="346" t="n">
        <v>446</v>
      </c>
      <c r="D134" s="345"/>
      <c r="E134" s="350"/>
      <c r="F134" s="345"/>
      <c r="G134" s="345"/>
      <c r="H134" s="344"/>
    </row>
    <row r="135" customFormat="false" ht="15" hidden="false" customHeight="false" outlineLevel="0" collapsed="false">
      <c r="A135" s="345" t="n">
        <f aca="false">C135</f>
        <v>436</v>
      </c>
      <c r="B135" s="314" t="s">
        <v>1263</v>
      </c>
      <c r="C135" s="346" t="n">
        <v>436</v>
      </c>
      <c r="D135" s="345"/>
      <c r="E135" s="350"/>
      <c r="F135" s="345"/>
      <c r="G135" s="345"/>
      <c r="H135" s="344"/>
    </row>
    <row r="136" customFormat="false" ht="15" hidden="false" customHeight="false" outlineLevel="0" collapsed="false">
      <c r="A136" s="345" t="str">
        <f aca="false">C136</f>
        <v>036</v>
      </c>
      <c r="B136" s="314" t="s">
        <v>1265</v>
      </c>
      <c r="C136" s="346" t="s">
        <v>1264</v>
      </c>
      <c r="D136" s="345"/>
      <c r="E136" s="350"/>
      <c r="F136" s="345"/>
      <c r="G136" s="345"/>
      <c r="H136" s="344"/>
    </row>
    <row r="137" customFormat="false" ht="15" hidden="false" customHeight="false" outlineLevel="0" collapsed="false">
      <c r="A137" s="345" t="str">
        <f aca="false">C137</f>
        <v>037</v>
      </c>
      <c r="B137" s="314" t="s">
        <v>1267</v>
      </c>
      <c r="C137" s="346" t="s">
        <v>1266</v>
      </c>
      <c r="D137" s="345"/>
      <c r="E137" s="350"/>
      <c r="F137" s="345"/>
      <c r="G137" s="345"/>
      <c r="H137" s="344"/>
    </row>
    <row r="138" customFormat="false" ht="15" hidden="false" customHeight="false" outlineLevel="0" collapsed="false">
      <c r="A138" s="345" t="n">
        <f aca="false">C138</f>
        <v>913</v>
      </c>
      <c r="B138" s="314" t="s">
        <v>1268</v>
      </c>
      <c r="C138" s="346" t="n">
        <v>913</v>
      </c>
      <c r="D138" s="345"/>
      <c r="E138" s="350"/>
      <c r="F138" s="345"/>
      <c r="G138" s="345"/>
      <c r="H138" s="344"/>
    </row>
    <row r="139" customFormat="false" ht="15" hidden="false" customHeight="false" outlineLevel="0" collapsed="false">
      <c r="A139" s="345" t="n">
        <f aca="false">C139</f>
        <v>437</v>
      </c>
      <c r="B139" s="314" t="s">
        <v>1269</v>
      </c>
      <c r="C139" s="346" t="n">
        <v>437</v>
      </c>
      <c r="D139" s="345"/>
      <c r="E139" s="350"/>
      <c r="F139" s="345"/>
      <c r="G139" s="345"/>
      <c r="H139" s="344"/>
    </row>
    <row r="140" customFormat="false" ht="15" hidden="false" customHeight="false" outlineLevel="0" collapsed="false">
      <c r="A140" s="345" t="str">
        <f aca="false">C140</f>
        <v>038</v>
      </c>
      <c r="B140" s="314" t="s">
        <v>1271</v>
      </c>
      <c r="C140" s="346" t="s">
        <v>1270</v>
      </c>
      <c r="D140" s="345"/>
      <c r="E140" s="350"/>
      <c r="F140" s="345"/>
      <c r="G140" s="345"/>
      <c r="H140" s="344"/>
    </row>
    <row r="141" customFormat="false" ht="15" hidden="false" customHeight="false" outlineLevel="0" collapsed="false">
      <c r="A141" s="345" t="n">
        <f aca="false">C141</f>
        <v>178</v>
      </c>
      <c r="B141" s="314" t="s">
        <v>1272</v>
      </c>
      <c r="C141" s="346" t="n">
        <v>178</v>
      </c>
      <c r="D141" s="345"/>
      <c r="E141" s="350"/>
      <c r="F141" s="345"/>
      <c r="G141" s="345"/>
      <c r="H141" s="344"/>
    </row>
    <row r="142" customFormat="false" ht="15" hidden="false" customHeight="false" outlineLevel="0" collapsed="false">
      <c r="A142" s="345" t="n">
        <f aca="false">C142</f>
        <v>438</v>
      </c>
      <c r="B142" s="314" t="s">
        <v>1273</v>
      </c>
      <c r="C142" s="346" t="n">
        <v>438</v>
      </c>
      <c r="D142" s="345"/>
      <c r="E142" s="350"/>
      <c r="F142" s="345"/>
      <c r="G142" s="345"/>
      <c r="H142" s="344"/>
    </row>
    <row r="143" customFormat="false" ht="15" hidden="false" customHeight="false" outlineLevel="0" collapsed="false">
      <c r="A143" s="345" t="str">
        <f aca="false">C143</f>
        <v>039</v>
      </c>
      <c r="B143" s="315" t="s">
        <v>1275</v>
      </c>
      <c r="C143" s="346" t="s">
        <v>1274</v>
      </c>
      <c r="D143" s="345"/>
      <c r="E143" s="350"/>
      <c r="F143" s="345"/>
      <c r="G143" s="345"/>
      <c r="H143" s="344"/>
    </row>
    <row r="144" customFormat="false" ht="15" hidden="false" customHeight="false" outlineLevel="0" collapsed="false">
      <c r="A144" s="345" t="str">
        <f aca="false">C144</f>
        <v>040</v>
      </c>
      <c r="B144" s="314" t="s">
        <v>1277</v>
      </c>
      <c r="C144" s="346" t="s">
        <v>1276</v>
      </c>
      <c r="D144" s="345"/>
      <c r="E144" s="350"/>
      <c r="F144" s="345"/>
      <c r="G144" s="345"/>
      <c r="H144" s="344"/>
    </row>
    <row r="145" customFormat="false" ht="15" hidden="false" customHeight="false" outlineLevel="0" collapsed="false">
      <c r="A145" s="345" t="n">
        <f aca="false">C145</f>
        <v>179</v>
      </c>
      <c r="B145" s="314" t="s">
        <v>1464</v>
      </c>
      <c r="C145" s="346" t="n">
        <v>179</v>
      </c>
      <c r="D145" s="345"/>
      <c r="E145" s="350"/>
      <c r="F145" s="345"/>
      <c r="G145" s="345"/>
      <c r="H145" s="344"/>
    </row>
    <row r="146" customFormat="false" ht="15" hidden="false" customHeight="false" outlineLevel="0" collapsed="false">
      <c r="A146" s="345" t="n">
        <f aca="false">C146</f>
        <v>150</v>
      </c>
      <c r="B146" s="314" t="s">
        <v>1279</v>
      </c>
      <c r="C146" s="346" t="n">
        <v>150</v>
      </c>
      <c r="D146" s="345"/>
      <c r="E146" s="350"/>
      <c r="F146" s="345"/>
      <c r="G146" s="345"/>
      <c r="H146" s="344"/>
    </row>
    <row r="147" customFormat="false" ht="15" hidden="false" customHeight="false" outlineLevel="0" collapsed="false">
      <c r="A147" s="345" t="n">
        <f aca="false">C147</f>
        <v>914</v>
      </c>
      <c r="B147" s="314" t="s">
        <v>1280</v>
      </c>
      <c r="C147" s="346" t="n">
        <v>914</v>
      </c>
      <c r="D147" s="345"/>
      <c r="E147" s="350"/>
      <c r="F147" s="345"/>
      <c r="G147" s="345"/>
      <c r="H147" s="344"/>
    </row>
    <row r="148" customFormat="false" ht="15" hidden="false" customHeight="false" outlineLevel="0" collapsed="false">
      <c r="A148" s="345" t="n">
        <f aca="false">C148</f>
        <v>190</v>
      </c>
      <c r="B148" s="314" t="s">
        <v>1465</v>
      </c>
      <c r="C148" s="346" t="n">
        <v>190</v>
      </c>
      <c r="D148" s="345"/>
      <c r="E148" s="350"/>
      <c r="F148" s="345"/>
      <c r="G148" s="345"/>
      <c r="H148" s="344"/>
    </row>
    <row r="149" customFormat="false" ht="15" hidden="false" customHeight="false" outlineLevel="0" collapsed="false">
      <c r="A149" s="345" t="n">
        <f aca="false">C149</f>
        <v>180</v>
      </c>
      <c r="B149" s="314" t="s">
        <v>1282</v>
      </c>
      <c r="C149" s="346" t="n">
        <v>180</v>
      </c>
      <c r="D149" s="345"/>
      <c r="E149" s="350"/>
      <c r="F149" s="345"/>
      <c r="G149" s="345"/>
      <c r="H149" s="344"/>
    </row>
    <row r="150" customFormat="false" ht="15" hidden="false" customHeight="false" outlineLevel="0" collapsed="false">
      <c r="A150" s="345" t="n">
        <f aca="false">C150</f>
        <v>119</v>
      </c>
      <c r="B150" s="314" t="s">
        <v>1283</v>
      </c>
      <c r="C150" s="346" t="n">
        <v>119</v>
      </c>
      <c r="D150" s="345"/>
      <c r="E150" s="350"/>
      <c r="F150" s="345"/>
      <c r="G150" s="345"/>
      <c r="H150" s="344"/>
    </row>
    <row r="151" customFormat="false" ht="15" hidden="false" customHeight="false" outlineLevel="0" collapsed="false">
      <c r="A151" s="345" t="str">
        <f aca="false">C151</f>
        <v>041</v>
      </c>
      <c r="B151" s="314" t="s">
        <v>1285</v>
      </c>
      <c r="C151" s="346" t="s">
        <v>1284</v>
      </c>
      <c r="D151" s="345"/>
      <c r="E151" s="350"/>
      <c r="F151" s="345"/>
      <c r="G151" s="345"/>
      <c r="H151" s="344"/>
    </row>
    <row r="152" customFormat="false" ht="15" hidden="false" customHeight="false" outlineLevel="0" collapsed="false">
      <c r="A152" s="345" t="str">
        <f aca="false">C152</f>
        <v>083</v>
      </c>
      <c r="B152" s="314" t="s">
        <v>1289</v>
      </c>
      <c r="C152" s="346" t="s">
        <v>1288</v>
      </c>
      <c r="D152" s="345"/>
      <c r="E152" s="350"/>
      <c r="F152" s="345"/>
      <c r="G152" s="345"/>
      <c r="H152" s="344"/>
    </row>
    <row r="153" customFormat="false" ht="15" hidden="false" customHeight="false" outlineLevel="0" collapsed="false">
      <c r="A153" s="345" t="n">
        <f aca="false">C153</f>
        <v>803</v>
      </c>
      <c r="B153" s="314" t="s">
        <v>1466</v>
      </c>
      <c r="C153" s="346" t="n">
        <v>803</v>
      </c>
      <c r="D153" s="345"/>
      <c r="E153" s="350"/>
      <c r="F153" s="345"/>
      <c r="G153" s="345"/>
      <c r="H153" s="344"/>
    </row>
    <row r="154" customFormat="false" ht="15" hidden="false" customHeight="false" outlineLevel="0" collapsed="false">
      <c r="A154" s="345" t="n">
        <f aca="false">C154</f>
        <v>872</v>
      </c>
      <c r="B154" s="314" t="s">
        <v>1291</v>
      </c>
      <c r="C154" s="346" t="n">
        <v>872</v>
      </c>
      <c r="D154" s="345"/>
      <c r="E154" s="350"/>
      <c r="F154" s="345"/>
      <c r="G154" s="345"/>
      <c r="H154" s="344"/>
    </row>
    <row r="155" customFormat="false" ht="15" hidden="false" customHeight="false" outlineLevel="0" collapsed="false">
      <c r="A155" s="345" t="str">
        <f aca="false">C155</f>
        <v>042</v>
      </c>
      <c r="B155" s="314" t="s">
        <v>1293</v>
      </c>
      <c r="C155" s="346" t="s">
        <v>1292</v>
      </c>
      <c r="D155" s="345"/>
      <c r="E155" s="350"/>
      <c r="F155" s="345"/>
      <c r="G155" s="345"/>
      <c r="H155" s="344"/>
    </row>
    <row r="156" customFormat="false" ht="15" hidden="false" customHeight="false" outlineLevel="0" collapsed="false">
      <c r="A156" s="345" t="n">
        <f aca="false">C156</f>
        <v>226</v>
      </c>
      <c r="B156" s="314" t="s">
        <v>1294</v>
      </c>
      <c r="C156" s="346" t="n">
        <v>226</v>
      </c>
      <c r="D156" s="345"/>
      <c r="E156" s="350"/>
      <c r="F156" s="345"/>
      <c r="G156" s="345"/>
      <c r="H156" s="344"/>
    </row>
    <row r="157" customFormat="false" ht="15" hidden="false" customHeight="false" outlineLevel="0" collapsed="false">
      <c r="A157" s="345" t="str">
        <f aca="false">C157</f>
        <v>043</v>
      </c>
      <c r="B157" s="314" t="s">
        <v>1296</v>
      </c>
      <c r="C157" s="346" t="s">
        <v>1295</v>
      </c>
      <c r="D157" s="345"/>
      <c r="E157" s="350"/>
      <c r="F157" s="345"/>
      <c r="G157" s="345"/>
      <c r="H157" s="344"/>
    </row>
    <row r="158" customFormat="false" ht="15" hidden="false" customHeight="false" outlineLevel="0" collapsed="false">
      <c r="A158" s="345" t="n">
        <f aca="false">C158</f>
        <v>426</v>
      </c>
      <c r="B158" s="314" t="s">
        <v>1297</v>
      </c>
      <c r="C158" s="346" t="n">
        <v>426</v>
      </c>
      <c r="D158" s="345"/>
      <c r="E158" s="350"/>
      <c r="F158" s="345"/>
      <c r="G158" s="345"/>
      <c r="H158" s="344"/>
    </row>
    <row r="159" customFormat="false" ht="15" hidden="false" customHeight="false" outlineLevel="0" collapsed="false">
      <c r="A159" s="345" t="n">
        <f aca="false">C159</f>
        <v>439</v>
      </c>
      <c r="B159" s="314" t="s">
        <v>1298</v>
      </c>
      <c r="C159" s="346" t="n">
        <v>439</v>
      </c>
      <c r="D159" s="345"/>
      <c r="E159" s="350"/>
      <c r="F159" s="345"/>
      <c r="G159" s="345"/>
      <c r="H159" s="344"/>
    </row>
    <row r="160" customFormat="false" ht="15" hidden="false" customHeight="false" outlineLevel="0" collapsed="false">
      <c r="A160" s="345" t="str">
        <f aca="false">C160</f>
        <v>044</v>
      </c>
      <c r="B160" s="314" t="s">
        <v>1300</v>
      </c>
      <c r="C160" s="346" t="s">
        <v>1299</v>
      </c>
      <c r="D160" s="345"/>
      <c r="E160" s="350"/>
      <c r="F160" s="345"/>
      <c r="G160" s="345"/>
      <c r="H160" s="344"/>
    </row>
    <row r="161" customFormat="false" ht="15" hidden="false" customHeight="false" outlineLevel="0" collapsed="false">
      <c r="A161" s="345" t="n">
        <f aca="false">C161</f>
        <v>227</v>
      </c>
      <c r="B161" s="314" t="s">
        <v>1301</v>
      </c>
      <c r="C161" s="346" t="n">
        <v>227</v>
      </c>
      <c r="D161" s="345"/>
      <c r="E161" s="350"/>
      <c r="F161" s="345"/>
      <c r="G161" s="345"/>
      <c r="H161" s="344"/>
    </row>
    <row r="162" customFormat="false" ht="15" hidden="false" customHeight="false" outlineLevel="0" collapsed="false">
      <c r="A162" s="345" t="n">
        <f aca="false">C162</f>
        <v>228</v>
      </c>
      <c r="B162" s="314" t="s">
        <v>1467</v>
      </c>
      <c r="C162" s="346" t="n">
        <v>228</v>
      </c>
      <c r="D162" s="345"/>
      <c r="E162" s="350"/>
      <c r="F162" s="345"/>
      <c r="G162" s="345"/>
      <c r="H162" s="344"/>
    </row>
    <row r="163" customFormat="false" ht="15" hidden="false" customHeight="false" outlineLevel="0" collapsed="false">
      <c r="A163" s="345" t="str">
        <f aca="false">C163</f>
        <v>069</v>
      </c>
      <c r="B163" s="314" t="s">
        <v>1303</v>
      </c>
      <c r="C163" s="346" t="s">
        <v>1409</v>
      </c>
      <c r="D163" s="345"/>
      <c r="E163" s="350"/>
      <c r="F163" s="345"/>
      <c r="G163" s="345"/>
      <c r="H163" s="344"/>
    </row>
    <row r="164" customFormat="false" ht="15" hidden="false" customHeight="false" outlineLevel="0" collapsed="false">
      <c r="A164" s="345" t="n">
        <f aca="false">C164</f>
        <v>149</v>
      </c>
      <c r="B164" s="314" t="s">
        <v>1468</v>
      </c>
      <c r="C164" s="346" t="n">
        <v>149</v>
      </c>
      <c r="D164" s="345"/>
      <c r="E164" s="350"/>
      <c r="F164" s="345"/>
      <c r="G164" s="345"/>
      <c r="H164" s="344"/>
    </row>
    <row r="165" customFormat="false" ht="15" hidden="false" customHeight="false" outlineLevel="0" collapsed="false">
      <c r="A165" s="345" t="n">
        <f aca="false">C165</f>
        <v>181</v>
      </c>
      <c r="B165" s="314" t="s">
        <v>1469</v>
      </c>
      <c r="C165" s="346" t="n">
        <v>181</v>
      </c>
      <c r="D165" s="345"/>
      <c r="E165" s="350"/>
      <c r="F165" s="345"/>
      <c r="G165" s="345"/>
      <c r="H165" s="344"/>
    </row>
    <row r="166" customFormat="false" ht="15" hidden="false" customHeight="false" outlineLevel="0" collapsed="false">
      <c r="A166" s="345" t="str">
        <f aca="false">C166</f>
        <v>045</v>
      </c>
      <c r="B166" s="314" t="s">
        <v>1306</v>
      </c>
      <c r="C166" s="346" t="s">
        <v>1305</v>
      </c>
      <c r="D166" s="345"/>
      <c r="E166" s="350"/>
      <c r="F166" s="345"/>
      <c r="G166" s="345"/>
      <c r="H166" s="344"/>
    </row>
    <row r="167" customFormat="false" ht="15" hidden="false" customHeight="false" outlineLevel="0" collapsed="false">
      <c r="A167" s="345" t="n">
        <f aca="false">C167</f>
        <v>849</v>
      </c>
      <c r="B167" s="314" t="s">
        <v>1307</v>
      </c>
      <c r="C167" s="346" t="n">
        <v>849</v>
      </c>
      <c r="D167" s="345"/>
      <c r="E167" s="350"/>
      <c r="F167" s="345"/>
      <c r="G167" s="345"/>
      <c r="H167" s="344"/>
    </row>
    <row r="168" customFormat="false" ht="15" hidden="false" customHeight="false" outlineLevel="0" collapsed="false">
      <c r="A168" s="345" t="str">
        <f aca="false">C168</f>
        <v>046</v>
      </c>
      <c r="B168" s="314" t="s">
        <v>1311</v>
      </c>
      <c r="C168" s="346" t="s">
        <v>1310</v>
      </c>
      <c r="D168" s="345"/>
      <c r="E168" s="350"/>
      <c r="F168" s="345"/>
      <c r="G168" s="345"/>
      <c r="H168" s="344"/>
    </row>
    <row r="169" customFormat="false" ht="15" hidden="false" customHeight="false" outlineLevel="0" collapsed="false">
      <c r="A169" s="345" t="n">
        <f aca="false">C169</f>
        <v>182</v>
      </c>
      <c r="B169" s="314" t="s">
        <v>1312</v>
      </c>
      <c r="C169" s="346" t="n">
        <v>182</v>
      </c>
      <c r="D169" s="345"/>
      <c r="E169" s="350"/>
      <c r="F169" s="345"/>
      <c r="G169" s="345"/>
      <c r="H169" s="344"/>
    </row>
    <row r="170" customFormat="false" ht="15" hidden="false" customHeight="false" outlineLevel="0" collapsed="false">
      <c r="A170" s="345" t="n">
        <f aca="false">C170</f>
        <v>177</v>
      </c>
      <c r="B170" s="314" t="s">
        <v>1470</v>
      </c>
      <c r="C170" s="346" t="n">
        <v>177</v>
      </c>
      <c r="D170" s="345"/>
      <c r="E170" s="350"/>
      <c r="F170" s="345"/>
      <c r="G170" s="345"/>
      <c r="H170" s="344"/>
    </row>
    <row r="171" customFormat="false" ht="15" hidden="false" customHeight="false" outlineLevel="0" collapsed="false">
      <c r="A171" s="345" t="str">
        <f aca="false">C171</f>
        <v>047</v>
      </c>
      <c r="B171" s="314" t="s">
        <v>1314</v>
      </c>
      <c r="C171" s="346" t="s">
        <v>1313</v>
      </c>
      <c r="D171" s="345"/>
      <c r="E171" s="350"/>
      <c r="F171" s="345"/>
      <c r="G171" s="345"/>
      <c r="H171" s="344"/>
    </row>
    <row r="172" customFormat="false" ht="15" hidden="false" customHeight="false" outlineLevel="0" collapsed="false">
      <c r="A172" s="345" t="n">
        <f aca="false">C172</f>
        <v>126</v>
      </c>
      <c r="B172" s="314" t="s">
        <v>1315</v>
      </c>
      <c r="C172" s="346" t="n">
        <v>126</v>
      </c>
      <c r="D172" s="345"/>
      <c r="E172" s="350"/>
      <c r="F172" s="345"/>
      <c r="G172" s="345"/>
      <c r="H172" s="344"/>
    </row>
    <row r="173" customFormat="false" ht="15" hidden="false" customHeight="false" outlineLevel="0" collapsed="false">
      <c r="A173" s="345" t="str">
        <f aca="false">C173</f>
        <v>048</v>
      </c>
      <c r="B173" s="314" t="s">
        <v>1317</v>
      </c>
      <c r="C173" s="346" t="s">
        <v>1316</v>
      </c>
      <c r="D173" s="345"/>
      <c r="E173" s="350"/>
      <c r="F173" s="345"/>
      <c r="G173" s="345"/>
      <c r="H173" s="344"/>
    </row>
    <row r="174" customFormat="false" ht="15" hidden="false" customHeight="false" outlineLevel="0" collapsed="false">
      <c r="A174" s="345" t="str">
        <f aca="false">C174</f>
        <v>050</v>
      </c>
      <c r="B174" s="314" t="s">
        <v>1319</v>
      </c>
      <c r="C174" s="346" t="s">
        <v>1318</v>
      </c>
      <c r="D174" s="345"/>
      <c r="E174" s="350"/>
      <c r="F174" s="345"/>
      <c r="G174" s="345"/>
      <c r="H174" s="344"/>
    </row>
    <row r="175" customFormat="false" ht="15" hidden="false" customHeight="false" outlineLevel="0" collapsed="false">
      <c r="A175" s="345" t="n">
        <f aca="false">C175</f>
        <v>117</v>
      </c>
      <c r="B175" s="314" t="s">
        <v>1320</v>
      </c>
      <c r="C175" s="346" t="n">
        <v>117</v>
      </c>
      <c r="D175" s="345"/>
      <c r="E175" s="350"/>
      <c r="F175" s="345"/>
      <c r="G175" s="345"/>
      <c r="H175" s="344"/>
    </row>
    <row r="176" customFormat="false" ht="15" hidden="false" customHeight="false" outlineLevel="0" collapsed="false">
      <c r="A176" s="345" t="n">
        <f aca="false">C176</f>
        <v>813</v>
      </c>
      <c r="B176" s="314" t="s">
        <v>1321</v>
      </c>
      <c r="C176" s="346" t="n">
        <v>813</v>
      </c>
      <c r="D176" s="345"/>
      <c r="E176" s="350"/>
      <c r="F176" s="345"/>
      <c r="G176" s="345"/>
      <c r="H176" s="344"/>
    </row>
    <row r="177" customFormat="false" ht="15" hidden="false" customHeight="false" outlineLevel="0" collapsed="false">
      <c r="A177" s="345" t="n">
        <f aca="false">C177</f>
        <v>131</v>
      </c>
      <c r="B177" s="314" t="s">
        <v>1322</v>
      </c>
      <c r="C177" s="346" t="n">
        <v>131</v>
      </c>
      <c r="D177" s="345"/>
      <c r="E177" s="350"/>
      <c r="F177" s="345"/>
      <c r="G177" s="345"/>
      <c r="H177" s="344"/>
    </row>
    <row r="178" customFormat="false" ht="15" hidden="false" customHeight="false" outlineLevel="0" collapsed="false">
      <c r="A178" s="345" t="str">
        <f aca="false">C178</f>
        <v>051</v>
      </c>
      <c r="B178" s="314" t="s">
        <v>1325</v>
      </c>
      <c r="C178" s="346" t="s">
        <v>1324</v>
      </c>
      <c r="D178" s="345"/>
      <c r="E178" s="350"/>
      <c r="F178" s="345"/>
      <c r="G178" s="345"/>
      <c r="H178" s="344"/>
    </row>
    <row r="179" customFormat="false" ht="15" hidden="false" customHeight="false" outlineLevel="0" collapsed="false">
      <c r="A179" s="345" t="n">
        <f aca="false">C179</f>
        <v>121</v>
      </c>
      <c r="B179" s="314" t="s">
        <v>1327</v>
      </c>
      <c r="C179" s="346" t="n">
        <v>121</v>
      </c>
      <c r="D179" s="345"/>
      <c r="E179" s="350"/>
      <c r="F179" s="345"/>
      <c r="G179" s="345"/>
      <c r="H179" s="344"/>
    </row>
    <row r="180" customFormat="false" ht="15" hidden="false" customHeight="false" outlineLevel="0" collapsed="false">
      <c r="A180" s="345" t="n">
        <f aca="false">C180</f>
        <v>132</v>
      </c>
      <c r="B180" s="314" t="s">
        <v>1328</v>
      </c>
      <c r="C180" s="346" t="n">
        <v>132</v>
      </c>
      <c r="D180" s="345"/>
      <c r="E180" s="350"/>
      <c r="F180" s="345"/>
      <c r="G180" s="345"/>
      <c r="H180" s="344"/>
    </row>
    <row r="181" customFormat="false" ht="15" hidden="false" customHeight="false" outlineLevel="0" collapsed="false">
      <c r="A181" s="345" t="n">
        <f aca="false">C181</f>
        <v>151</v>
      </c>
      <c r="B181" s="314" t="s">
        <v>1471</v>
      </c>
      <c r="C181" s="346" t="n">
        <v>151</v>
      </c>
      <c r="D181" s="345"/>
      <c r="E181" s="350"/>
      <c r="F181" s="345"/>
      <c r="G181" s="345"/>
      <c r="H181" s="344"/>
    </row>
    <row r="182" customFormat="false" ht="15" hidden="false" customHeight="false" outlineLevel="0" collapsed="false">
      <c r="A182" s="345" t="n">
        <f aca="false">C182</f>
        <v>441</v>
      </c>
      <c r="B182" s="315" t="s">
        <v>1331</v>
      </c>
      <c r="C182" s="346" t="n">
        <v>441</v>
      </c>
      <c r="D182" s="345"/>
      <c r="E182" s="350"/>
      <c r="F182" s="345"/>
      <c r="G182" s="345"/>
      <c r="H182" s="344"/>
    </row>
    <row r="183" customFormat="false" ht="15" hidden="false" customHeight="false" outlineLevel="0" collapsed="false">
      <c r="A183" s="345" t="n">
        <f aca="false">C183</f>
        <v>865</v>
      </c>
      <c r="B183" s="314" t="s">
        <v>1472</v>
      </c>
      <c r="C183" s="346" t="n">
        <v>865</v>
      </c>
      <c r="D183" s="345"/>
      <c r="E183" s="350"/>
      <c r="F183" s="345"/>
      <c r="G183" s="345"/>
      <c r="H183" s="344"/>
    </row>
    <row r="184" customFormat="false" ht="15" hidden="false" customHeight="false" outlineLevel="0" collapsed="false">
      <c r="A184" s="345" t="n">
        <f aca="false">C184</f>
        <v>819</v>
      </c>
      <c r="B184" s="314" t="s">
        <v>1332</v>
      </c>
      <c r="C184" s="346" t="n">
        <v>819</v>
      </c>
      <c r="D184" s="345"/>
      <c r="E184" s="350"/>
      <c r="F184" s="345"/>
      <c r="G184" s="345"/>
      <c r="H184" s="344"/>
    </row>
    <row r="185" customFormat="false" ht="15" hidden="false" customHeight="false" outlineLevel="0" collapsed="false">
      <c r="A185" s="345" t="n">
        <f aca="false">C185</f>
        <v>186</v>
      </c>
      <c r="B185" s="314" t="s">
        <v>1333</v>
      </c>
      <c r="C185" s="346" t="n">
        <v>186</v>
      </c>
      <c r="D185" s="345"/>
      <c r="E185" s="350"/>
      <c r="F185" s="345"/>
      <c r="G185" s="345"/>
      <c r="H185" s="344"/>
    </row>
    <row r="186" customFormat="false" ht="15" hidden="false" customHeight="false" outlineLevel="0" collapsed="false">
      <c r="A186" s="345" t="n">
        <f aca="false">C186</f>
        <v>442</v>
      </c>
      <c r="B186" s="314" t="s">
        <v>1473</v>
      </c>
      <c r="C186" s="346" t="n">
        <v>442</v>
      </c>
      <c r="D186" s="345"/>
      <c r="E186" s="350"/>
      <c r="F186" s="345"/>
      <c r="G186" s="345"/>
      <c r="H186" s="344"/>
    </row>
    <row r="187" customFormat="false" ht="15" hidden="false" customHeight="false" outlineLevel="0" collapsed="false">
      <c r="A187" s="345" t="str">
        <f aca="false">C187</f>
        <v>078</v>
      </c>
      <c r="B187" s="314" t="s">
        <v>1336</v>
      </c>
      <c r="C187" s="346" t="s">
        <v>1335</v>
      </c>
      <c r="D187" s="345"/>
      <c r="E187" s="350"/>
      <c r="F187" s="345"/>
      <c r="G187" s="345"/>
      <c r="H187" s="344"/>
    </row>
    <row r="188" customFormat="false" ht="15" hidden="false" customHeight="false" outlineLevel="0" collapsed="false">
      <c r="A188" s="345" t="n">
        <f aca="false">C188</f>
        <v>125</v>
      </c>
      <c r="B188" s="314" t="s">
        <v>1337</v>
      </c>
      <c r="C188" s="346" t="n">
        <v>125</v>
      </c>
      <c r="D188" s="345"/>
      <c r="E188" s="350"/>
      <c r="F188" s="345"/>
      <c r="G188" s="345"/>
      <c r="H188" s="344"/>
    </row>
    <row r="189" customFormat="false" ht="15" hidden="false" customHeight="false" outlineLevel="0" collapsed="false">
      <c r="A189" s="345" t="n">
        <f aca="false">C189</f>
        <v>189</v>
      </c>
      <c r="B189" s="314" t="s">
        <v>1474</v>
      </c>
      <c r="C189" s="346" t="n">
        <v>189</v>
      </c>
      <c r="D189" s="345"/>
      <c r="E189" s="350"/>
      <c r="F189" s="345"/>
      <c r="G189" s="345"/>
      <c r="H189" s="344"/>
    </row>
    <row r="190" customFormat="false" ht="15" hidden="false" customHeight="false" outlineLevel="0" collapsed="false">
      <c r="A190" s="345" t="str">
        <f aca="false">C190</f>
        <v>053</v>
      </c>
      <c r="B190" s="314" t="s">
        <v>1475</v>
      </c>
      <c r="C190" s="346" t="s">
        <v>1340</v>
      </c>
      <c r="D190" s="345"/>
      <c r="E190" s="350"/>
      <c r="F190" s="345"/>
      <c r="G190" s="345"/>
      <c r="H190" s="344"/>
    </row>
    <row r="191" customFormat="false" ht="15" hidden="false" customHeight="false" outlineLevel="0" collapsed="false">
      <c r="A191" s="345" t="str">
        <f aca="false">C191</f>
        <v>054</v>
      </c>
      <c r="B191" s="314" t="s">
        <v>1343</v>
      </c>
      <c r="C191" s="346" t="s">
        <v>1342</v>
      </c>
      <c r="D191" s="345"/>
      <c r="E191" s="350"/>
      <c r="F191" s="345"/>
      <c r="G191" s="345"/>
      <c r="H191" s="344"/>
    </row>
    <row r="192" customFormat="false" ht="15" hidden="false" customHeight="false" outlineLevel="0" collapsed="false">
      <c r="A192" s="345" t="str">
        <f aca="false">C192</f>
        <v>055</v>
      </c>
      <c r="B192" s="314" t="s">
        <v>1345</v>
      </c>
      <c r="C192" s="346" t="s">
        <v>1344</v>
      </c>
      <c r="D192" s="345"/>
      <c r="E192" s="350"/>
      <c r="F192" s="345"/>
      <c r="G192" s="345"/>
      <c r="H192" s="344"/>
    </row>
    <row r="193" customFormat="false" ht="15" hidden="false" customHeight="false" outlineLevel="0" collapsed="false">
      <c r="A193" s="345" t="n">
        <f aca="false">C193</f>
        <v>229</v>
      </c>
      <c r="B193" s="314" t="s">
        <v>1476</v>
      </c>
      <c r="C193" s="346" t="n">
        <v>229</v>
      </c>
      <c r="D193" s="345"/>
      <c r="E193" s="350"/>
      <c r="F193" s="345"/>
      <c r="G193" s="345"/>
      <c r="H193" s="344"/>
    </row>
    <row r="194" customFormat="false" ht="15" hidden="false" customHeight="false" outlineLevel="0" collapsed="false">
      <c r="A194" s="345" t="n">
        <f aca="false">C194</f>
        <v>153</v>
      </c>
      <c r="B194" s="314" t="s">
        <v>1346</v>
      </c>
      <c r="C194" s="346" t="n">
        <v>153</v>
      </c>
      <c r="D194" s="345"/>
      <c r="E194" s="350"/>
      <c r="F194" s="345"/>
      <c r="G194" s="345"/>
      <c r="H194" s="344"/>
    </row>
    <row r="195" customFormat="false" ht="15" hidden="false" customHeight="false" outlineLevel="0" collapsed="false">
      <c r="A195" s="345" t="n">
        <f aca="false">C195</f>
        <v>154</v>
      </c>
      <c r="B195" s="314" t="s">
        <v>1347</v>
      </c>
      <c r="C195" s="346" t="n">
        <v>154</v>
      </c>
      <c r="D195" s="345"/>
      <c r="E195" s="350"/>
      <c r="F195" s="345"/>
      <c r="G195" s="345"/>
      <c r="H195" s="344"/>
    </row>
    <row r="196" customFormat="false" ht="15" hidden="false" customHeight="false" outlineLevel="0" collapsed="false">
      <c r="A196" s="345" t="n">
        <f aca="false">C196</f>
        <v>806</v>
      </c>
      <c r="B196" s="314" t="s">
        <v>1348</v>
      </c>
      <c r="C196" s="346" t="n">
        <v>806</v>
      </c>
      <c r="D196" s="345"/>
      <c r="E196" s="350"/>
      <c r="F196" s="351"/>
      <c r="G196" s="345"/>
      <c r="H196" s="344"/>
    </row>
    <row r="197" customFormat="false" ht="15" hidden="false" customHeight="false" outlineLevel="0" collapsed="false">
      <c r="A197" s="345" t="n">
        <f aca="false">C197</f>
        <v>443</v>
      </c>
      <c r="B197" s="314" t="s">
        <v>1349</v>
      </c>
      <c r="C197" s="346" t="n">
        <v>443</v>
      </c>
      <c r="D197" s="345"/>
      <c r="E197" s="350"/>
      <c r="F197" s="345"/>
      <c r="G197" s="345"/>
      <c r="H197" s="344"/>
    </row>
    <row r="198" customFormat="false" ht="15" hidden="false" customHeight="false" outlineLevel="0" collapsed="false">
      <c r="A198" s="345" t="str">
        <f aca="false">C198</f>
        <v>056</v>
      </c>
      <c r="B198" s="314" t="s">
        <v>1351</v>
      </c>
      <c r="C198" s="346" t="s">
        <v>1350</v>
      </c>
      <c r="D198" s="345"/>
      <c r="E198" s="350"/>
      <c r="F198" s="345"/>
      <c r="G198" s="345"/>
      <c r="H198" s="344"/>
    </row>
    <row r="199" customFormat="false" ht="15" hidden="false" customHeight="false" outlineLevel="0" collapsed="false">
      <c r="A199" s="345" t="n">
        <f aca="false">C199</f>
        <v>230</v>
      </c>
      <c r="B199" s="314" t="s">
        <v>1477</v>
      </c>
      <c r="C199" s="346" t="n">
        <v>230</v>
      </c>
      <c r="D199" s="345"/>
      <c r="E199" s="350"/>
      <c r="F199" s="345"/>
      <c r="G199" s="345"/>
      <c r="H199" s="344"/>
    </row>
    <row r="200" customFormat="false" ht="15" hidden="false" customHeight="false" outlineLevel="0" collapsed="false">
      <c r="A200" s="345" t="str">
        <f aca="false">C200</f>
        <v>099</v>
      </c>
      <c r="B200" s="314" t="s">
        <v>1354</v>
      </c>
      <c r="C200" s="346" t="s">
        <v>1353</v>
      </c>
      <c r="D200" s="345"/>
      <c r="E200" s="350"/>
      <c r="F200" s="345"/>
      <c r="G200" s="345"/>
      <c r="H200" s="344"/>
    </row>
    <row r="201" customFormat="false" ht="15" hidden="false" customHeight="false" outlineLevel="0" collapsed="false">
      <c r="A201" s="345" t="n">
        <f aca="false">C201</f>
        <v>231</v>
      </c>
      <c r="B201" s="314" t="s">
        <v>1355</v>
      </c>
      <c r="C201" s="346" t="n">
        <v>231</v>
      </c>
      <c r="D201" s="345"/>
      <c r="E201" s="350"/>
      <c r="F201" s="345"/>
      <c r="G201" s="345"/>
      <c r="H201" s="344"/>
    </row>
    <row r="202" customFormat="false" ht="15" hidden="false" customHeight="false" outlineLevel="0" collapsed="false">
      <c r="A202" s="345" t="str">
        <f aca="false">C202</f>
        <v>057</v>
      </c>
      <c r="B202" s="314" t="s">
        <v>1357</v>
      </c>
      <c r="C202" s="346" t="s">
        <v>1356</v>
      </c>
      <c r="D202" s="345"/>
      <c r="E202" s="350"/>
      <c r="F202" s="345"/>
      <c r="G202" s="345"/>
      <c r="H202" s="344"/>
    </row>
    <row r="203" customFormat="false" ht="15" hidden="false" customHeight="false" outlineLevel="0" collapsed="false">
      <c r="A203" s="345" t="str">
        <f aca="false">C203</f>
        <v>010</v>
      </c>
      <c r="B203" s="314" t="s">
        <v>1359</v>
      </c>
      <c r="C203" s="346" t="s">
        <v>1358</v>
      </c>
      <c r="D203" s="345"/>
      <c r="E203" s="350"/>
      <c r="F203" s="345"/>
      <c r="G203" s="345"/>
      <c r="H203" s="344"/>
    </row>
    <row r="204" customFormat="false" ht="15" hidden="false" customHeight="false" outlineLevel="0" collapsed="false">
      <c r="A204" s="345" t="n">
        <f aca="false">C204</f>
        <v>917</v>
      </c>
      <c r="B204" s="314" t="s">
        <v>1478</v>
      </c>
      <c r="C204" s="346" t="n">
        <v>917</v>
      </c>
      <c r="D204" s="345"/>
      <c r="E204" s="350"/>
      <c r="F204" s="345"/>
      <c r="G204" s="345"/>
      <c r="H204" s="344"/>
    </row>
    <row r="205" customFormat="false" ht="15" hidden="false" customHeight="false" outlineLevel="0" collapsed="false">
      <c r="A205" s="345" t="n">
        <f aca="false">C205</f>
        <v>850</v>
      </c>
      <c r="B205" s="314" t="s">
        <v>1479</v>
      </c>
      <c r="C205" s="346" t="n">
        <v>850</v>
      </c>
      <c r="D205" s="345"/>
      <c r="E205" s="350"/>
      <c r="F205" s="345"/>
      <c r="G205" s="345"/>
      <c r="H205" s="344"/>
    </row>
    <row r="206" customFormat="false" ht="15" hidden="false" customHeight="false" outlineLevel="0" collapsed="false">
      <c r="A206" s="345" t="n">
        <f aca="false">C206</f>
        <v>867</v>
      </c>
      <c r="B206" s="314" t="s">
        <v>1480</v>
      </c>
      <c r="C206" s="346" t="n">
        <v>867</v>
      </c>
      <c r="D206" s="345"/>
      <c r="E206" s="350"/>
      <c r="F206" s="345"/>
      <c r="G206" s="345"/>
      <c r="H206" s="344"/>
    </row>
    <row r="207" customFormat="false" ht="15" hidden="false" customHeight="false" outlineLevel="0" collapsed="false">
      <c r="A207" s="345" t="str">
        <f aca="false">C207</f>
        <v>058</v>
      </c>
      <c r="B207" s="314" t="s">
        <v>1367</v>
      </c>
      <c r="C207" s="346" t="s">
        <v>1366</v>
      </c>
      <c r="D207" s="345"/>
      <c r="E207" s="350"/>
      <c r="F207" s="345"/>
      <c r="G207" s="345"/>
      <c r="H207" s="344"/>
    </row>
    <row r="208" customFormat="false" ht="15" hidden="false" customHeight="false" outlineLevel="0" collapsed="false">
      <c r="A208" s="345" t="n">
        <f aca="false">C208</f>
        <v>892</v>
      </c>
      <c r="B208" s="314" t="s">
        <v>1368</v>
      </c>
      <c r="C208" s="346" t="n">
        <v>892</v>
      </c>
      <c r="D208" s="345"/>
      <c r="E208" s="350"/>
      <c r="F208" s="345"/>
      <c r="G208" s="345"/>
      <c r="H208" s="344"/>
    </row>
    <row r="209" customFormat="false" ht="15" hidden="false" customHeight="false" outlineLevel="0" collapsed="false">
      <c r="A209" s="345" t="str">
        <f aca="false">C209</f>
        <v>059</v>
      </c>
      <c r="B209" s="314" t="s">
        <v>1371</v>
      </c>
      <c r="C209" s="346" t="s">
        <v>1370</v>
      </c>
      <c r="D209" s="345"/>
      <c r="E209" s="350"/>
      <c r="F209" s="345"/>
      <c r="G209" s="345"/>
      <c r="H209" s="344"/>
    </row>
    <row r="210" customFormat="false" ht="15" hidden="false" customHeight="false" outlineLevel="0" collapsed="false">
      <c r="A210" s="345" t="str">
        <f aca="false">C210</f>
        <v>060</v>
      </c>
      <c r="B210" s="314" t="s">
        <v>1373</v>
      </c>
      <c r="C210" s="346" t="s">
        <v>1372</v>
      </c>
      <c r="D210" s="345"/>
      <c r="E210" s="350"/>
      <c r="F210" s="345"/>
      <c r="G210" s="345"/>
      <c r="H210" s="344"/>
    </row>
    <row r="211" customFormat="false" ht="15" hidden="false" customHeight="false" outlineLevel="0" collapsed="false">
      <c r="A211" s="345" t="str">
        <f aca="false">C211</f>
        <v>097</v>
      </c>
      <c r="B211" s="314" t="s">
        <v>1481</v>
      </c>
      <c r="C211" s="346" t="s">
        <v>1374</v>
      </c>
      <c r="D211" s="345"/>
      <c r="E211" s="350"/>
      <c r="F211" s="345"/>
      <c r="G211" s="345"/>
      <c r="H211" s="344"/>
    </row>
    <row r="212" customFormat="false" ht="15" hidden="false" customHeight="false" outlineLevel="0" collapsed="false">
      <c r="A212" s="345" t="n">
        <f aca="false">C212</f>
        <v>100</v>
      </c>
      <c r="B212" s="314" t="s">
        <v>1376</v>
      </c>
      <c r="C212" s="346" t="n">
        <v>100</v>
      </c>
      <c r="D212" s="345"/>
      <c r="E212" s="350"/>
      <c r="F212" s="345"/>
      <c r="G212" s="345"/>
      <c r="H212" s="344"/>
    </row>
    <row r="213" customFormat="false" ht="15" hidden="false" customHeight="false" outlineLevel="0" collapsed="false">
      <c r="A213" s="345" t="n">
        <f aca="false">C213</f>
        <v>155</v>
      </c>
      <c r="B213" s="314" t="s">
        <v>1377</v>
      </c>
      <c r="C213" s="346" t="n">
        <v>155</v>
      </c>
      <c r="D213" s="345"/>
      <c r="E213" s="350"/>
      <c r="F213" s="345"/>
      <c r="G213" s="345"/>
      <c r="H213" s="344"/>
    </row>
    <row r="214" customFormat="false" ht="15" hidden="false" customHeight="false" outlineLevel="0" collapsed="false">
      <c r="A214" s="345" t="str">
        <f aca="false">C214</f>
        <v>061</v>
      </c>
      <c r="B214" s="314" t="s">
        <v>1379</v>
      </c>
      <c r="C214" s="346" t="s">
        <v>1378</v>
      </c>
      <c r="D214" s="345"/>
      <c r="E214" s="350"/>
      <c r="F214" s="345"/>
      <c r="G214" s="345"/>
      <c r="H214" s="344"/>
    </row>
    <row r="215" customFormat="false" ht="15" hidden="false" customHeight="false" outlineLevel="0" collapsed="false">
      <c r="A215" s="345" t="str">
        <f aca="false">C215</f>
        <v>062</v>
      </c>
      <c r="B215" s="314" t="s">
        <v>1381</v>
      </c>
      <c r="C215" s="346" t="s">
        <v>1380</v>
      </c>
      <c r="D215" s="345"/>
      <c r="E215" s="350"/>
      <c r="F215" s="345"/>
      <c r="G215" s="345"/>
      <c r="H215" s="344"/>
    </row>
    <row r="216" customFormat="false" ht="15" hidden="false" customHeight="false" outlineLevel="0" collapsed="false">
      <c r="A216" s="345" t="n">
        <f aca="false">C216</f>
        <v>232</v>
      </c>
      <c r="B216" s="314" t="s">
        <v>1382</v>
      </c>
      <c r="C216" s="346" t="n">
        <v>232</v>
      </c>
      <c r="D216" s="345"/>
      <c r="E216" s="350"/>
      <c r="F216" s="345"/>
      <c r="G216" s="345"/>
      <c r="H216" s="344"/>
    </row>
    <row r="217" customFormat="false" ht="15" hidden="false" customHeight="false" outlineLevel="0" collapsed="false">
      <c r="A217" s="345" t="n">
        <f aca="false">C217</f>
        <v>444</v>
      </c>
      <c r="B217" s="314" t="s">
        <v>1383</v>
      </c>
      <c r="C217" s="346" t="n">
        <v>444</v>
      </c>
      <c r="D217" s="345"/>
      <c r="E217" s="350"/>
      <c r="F217" s="345"/>
      <c r="G217" s="345"/>
      <c r="H217" s="344"/>
    </row>
    <row r="218" customFormat="false" ht="15" hidden="false" customHeight="false" outlineLevel="0" collapsed="false">
      <c r="A218" s="345" t="n">
        <f aca="false">C218</f>
        <v>233</v>
      </c>
      <c r="B218" s="314" t="s">
        <v>1384</v>
      </c>
      <c r="C218" s="346" t="n">
        <v>233</v>
      </c>
      <c r="D218" s="345"/>
      <c r="E218" s="350"/>
      <c r="F218" s="345"/>
      <c r="G218" s="345"/>
      <c r="H218" s="344"/>
    </row>
    <row r="219" customFormat="false" ht="15" hidden="false" customHeight="false" outlineLevel="0" collapsed="false">
      <c r="A219" s="345" t="n">
        <f aca="false">C219</f>
        <v>817</v>
      </c>
      <c r="B219" s="314" t="s">
        <v>1385</v>
      </c>
      <c r="C219" s="346" t="n">
        <v>817</v>
      </c>
      <c r="D219" s="345"/>
      <c r="E219" s="350"/>
      <c r="F219" s="345"/>
      <c r="G219" s="345"/>
      <c r="H219" s="344"/>
    </row>
    <row r="220" customFormat="false" ht="15" hidden="false" customHeight="false" outlineLevel="0" collapsed="false">
      <c r="A220" s="345" t="str">
        <f aca="false">C220</f>
        <v>063</v>
      </c>
      <c r="B220" s="314" t="s">
        <v>1387</v>
      </c>
      <c r="C220" s="346" t="s">
        <v>1386</v>
      </c>
      <c r="D220" s="345"/>
      <c r="E220" s="350"/>
      <c r="F220" s="345"/>
      <c r="G220" s="345"/>
      <c r="H220" s="344"/>
    </row>
    <row r="221" customFormat="false" ht="15" hidden="false" customHeight="false" outlineLevel="0" collapsed="false">
      <c r="A221" s="345" t="n">
        <f aca="false">C221</f>
        <v>120</v>
      </c>
      <c r="B221" s="314" t="s">
        <v>1388</v>
      </c>
      <c r="C221" s="346" t="n">
        <v>120</v>
      </c>
      <c r="D221" s="345"/>
      <c r="E221" s="350"/>
      <c r="F221" s="345"/>
      <c r="G221" s="345"/>
      <c r="H221" s="344"/>
    </row>
    <row r="222" customFormat="false" ht="15" hidden="false" customHeight="false" outlineLevel="0" collapsed="false">
      <c r="A222" s="345" t="str">
        <f aca="false">C222</f>
        <v>064</v>
      </c>
      <c r="B222" s="314" t="s">
        <v>1390</v>
      </c>
      <c r="C222" s="346" t="s">
        <v>1389</v>
      </c>
      <c r="D222" s="345"/>
      <c r="E222" s="350"/>
      <c r="F222" s="345"/>
      <c r="G222" s="345"/>
      <c r="H222" s="344"/>
    </row>
    <row r="223" customFormat="false" ht="15" hidden="false" customHeight="false" outlineLevel="0" collapsed="false">
      <c r="A223" s="345" t="n">
        <f aca="false">C223</f>
        <v>156</v>
      </c>
      <c r="B223" s="314" t="s">
        <v>1391</v>
      </c>
      <c r="C223" s="346" t="n">
        <v>156</v>
      </c>
      <c r="D223" s="345"/>
      <c r="E223" s="350"/>
      <c r="F223" s="345"/>
      <c r="G223" s="345"/>
      <c r="H223" s="344"/>
    </row>
    <row r="224" customFormat="false" ht="15" hidden="false" customHeight="false" outlineLevel="0" collapsed="false">
      <c r="A224" s="345" t="n">
        <f aca="false">C224</f>
        <v>920</v>
      </c>
      <c r="B224" s="314" t="s">
        <v>1482</v>
      </c>
      <c r="C224" s="346" t="n">
        <v>920</v>
      </c>
      <c r="D224" s="345"/>
      <c r="E224" s="350"/>
      <c r="F224" s="345"/>
      <c r="G224" s="345"/>
      <c r="H224" s="344"/>
    </row>
    <row r="225" customFormat="false" ht="15" hidden="false" customHeight="false" outlineLevel="0" collapsed="false">
      <c r="A225" s="345" t="n">
        <f aca="false">C225</f>
        <v>807</v>
      </c>
      <c r="B225" s="314" t="s">
        <v>1393</v>
      </c>
      <c r="C225" s="346" t="n">
        <v>807</v>
      </c>
      <c r="D225" s="345"/>
      <c r="E225" s="350"/>
      <c r="F225" s="345"/>
      <c r="G225" s="345"/>
      <c r="H225" s="344"/>
    </row>
    <row r="226" customFormat="false" ht="15" hidden="false" customHeight="false" outlineLevel="0" collapsed="false">
      <c r="A226" s="345" t="str">
        <f aca="false">C226</f>
        <v>065</v>
      </c>
      <c r="B226" s="314" t="s">
        <v>1395</v>
      </c>
      <c r="C226" s="346" t="s">
        <v>1394</v>
      </c>
      <c r="D226" s="345"/>
      <c r="E226" s="350"/>
      <c r="F226" s="345"/>
      <c r="G226" s="345"/>
      <c r="H226" s="344"/>
    </row>
    <row r="227" customFormat="false" ht="15" hidden="false" customHeight="false" outlineLevel="0" collapsed="false">
      <c r="A227" s="345" t="n">
        <f aca="false">C227</f>
        <v>157</v>
      </c>
      <c r="B227" s="314" t="s">
        <v>1396</v>
      </c>
      <c r="C227" s="346" t="n">
        <v>157</v>
      </c>
      <c r="D227" s="345"/>
      <c r="E227" s="350"/>
      <c r="F227" s="345"/>
      <c r="G227" s="345"/>
      <c r="H227" s="344"/>
    </row>
    <row r="228" customFormat="false" ht="15" hidden="false" customHeight="false" outlineLevel="0" collapsed="false">
      <c r="A228" s="345" t="str">
        <f aca="false">C228</f>
        <v>049</v>
      </c>
      <c r="B228" s="314" t="s">
        <v>1483</v>
      </c>
      <c r="C228" s="346" t="s">
        <v>1308</v>
      </c>
      <c r="D228" s="345"/>
      <c r="E228" s="350"/>
      <c r="F228" s="345"/>
      <c r="G228" s="345"/>
      <c r="H228" s="344"/>
    </row>
    <row r="229" customFormat="false" ht="15" hidden="false" customHeight="false" outlineLevel="0" collapsed="false">
      <c r="A229" s="345" t="str">
        <f aca="false">C229</f>
        <v>066</v>
      </c>
      <c r="B229" s="314" t="s">
        <v>1484</v>
      </c>
      <c r="C229" s="346" t="s">
        <v>1402</v>
      </c>
      <c r="D229" s="345"/>
      <c r="E229" s="350"/>
      <c r="F229" s="345"/>
      <c r="G229" s="345"/>
      <c r="H229" s="344"/>
    </row>
    <row r="230" customFormat="false" ht="15" hidden="false" customHeight="false" outlineLevel="0" collapsed="false">
      <c r="A230" s="345" t="str">
        <f aca="false">C230</f>
        <v>067</v>
      </c>
      <c r="B230" s="316" t="s">
        <v>1399</v>
      </c>
      <c r="C230" s="346" t="s">
        <v>1398</v>
      </c>
      <c r="D230" s="345"/>
      <c r="E230" s="350"/>
      <c r="F230" s="345"/>
      <c r="G230" s="345"/>
      <c r="H230" s="344"/>
    </row>
    <row r="231" customFormat="false" ht="15" hidden="false" customHeight="false" outlineLevel="0" collapsed="false">
      <c r="A231" s="345" t="n">
        <f aca="false">C231</f>
        <v>234</v>
      </c>
      <c r="B231" s="316" t="s">
        <v>1400</v>
      </c>
      <c r="C231" s="346" t="n">
        <v>234</v>
      </c>
      <c r="D231" s="345"/>
      <c r="E231" s="350"/>
      <c r="F231" s="345"/>
      <c r="G231" s="345"/>
      <c r="H231" s="344"/>
    </row>
    <row r="232" customFormat="false" ht="15" hidden="false" customHeight="false" outlineLevel="0" collapsed="false">
      <c r="A232" s="345" t="n">
        <f aca="false">C232</f>
        <v>158</v>
      </c>
      <c r="B232" s="316" t="s">
        <v>1404</v>
      </c>
      <c r="C232" s="346" t="n">
        <v>158</v>
      </c>
      <c r="D232" s="345"/>
      <c r="E232" s="350"/>
      <c r="F232" s="345"/>
      <c r="G232" s="345"/>
      <c r="H232" s="344"/>
    </row>
    <row r="233" customFormat="false" ht="15" hidden="false" customHeight="false" outlineLevel="0" collapsed="false">
      <c r="A233" s="345" t="n">
        <f aca="false">C233</f>
        <v>816</v>
      </c>
      <c r="B233" s="316" t="s">
        <v>1405</v>
      </c>
      <c r="C233" s="346" t="n">
        <v>816</v>
      </c>
      <c r="D233" s="345"/>
      <c r="E233" s="350"/>
      <c r="F233" s="345"/>
      <c r="G233" s="345"/>
      <c r="H233" s="344"/>
    </row>
    <row r="234" customFormat="false" ht="15" hidden="false" customHeight="false" outlineLevel="0" collapsed="false">
      <c r="A234" s="345" t="str">
        <f aca="false">C234</f>
        <v>068</v>
      </c>
      <c r="B234" s="316" t="s">
        <v>1408</v>
      </c>
      <c r="C234" s="346" t="s">
        <v>1407</v>
      </c>
      <c r="D234" s="345"/>
      <c r="E234" s="350"/>
      <c r="F234" s="345"/>
      <c r="G234" s="345"/>
      <c r="H234" s="344"/>
    </row>
    <row r="235" customFormat="false" ht="15" hidden="false" customHeight="false" outlineLevel="0" collapsed="false">
      <c r="A235" s="345" t="n">
        <f aca="false">C235</f>
        <v>159</v>
      </c>
      <c r="B235" s="316" t="s">
        <v>1411</v>
      </c>
      <c r="C235" s="346" t="n">
        <v>159</v>
      </c>
      <c r="D235" s="345"/>
      <c r="E235" s="350"/>
      <c r="F235" s="345"/>
      <c r="G235" s="345"/>
      <c r="H235" s="344"/>
    </row>
    <row r="236" customFormat="false" ht="15" hidden="false" customHeight="false" outlineLevel="0" collapsed="false">
      <c r="A236" s="345" t="n">
        <f aca="false">C236</f>
        <v>104</v>
      </c>
      <c r="B236" s="316" t="s">
        <v>1485</v>
      </c>
      <c r="C236" s="346" t="n">
        <v>104</v>
      </c>
      <c r="D236" s="345"/>
      <c r="E236" s="350"/>
      <c r="F236" s="345"/>
      <c r="G236" s="345"/>
      <c r="H236" s="344"/>
    </row>
    <row r="237" customFormat="false" ht="15" hidden="false" customHeight="false" outlineLevel="0" collapsed="false">
      <c r="A237" s="345" t="str">
        <f aca="false">C237</f>
        <v>075</v>
      </c>
      <c r="B237" s="316" t="s">
        <v>1486</v>
      </c>
      <c r="C237" s="346" t="s">
        <v>1557</v>
      </c>
      <c r="D237" s="345"/>
      <c r="E237" s="350"/>
      <c r="F237" s="345"/>
      <c r="G237" s="345"/>
      <c r="H237" s="344"/>
    </row>
    <row r="238" customFormat="false" ht="15" hidden="false" customHeight="false" outlineLevel="0" collapsed="false">
      <c r="A238" s="345" t="n">
        <f aca="false">C238</f>
        <v>235</v>
      </c>
      <c r="B238" s="316" t="s">
        <v>1487</v>
      </c>
      <c r="C238" s="346" t="n">
        <v>235</v>
      </c>
      <c r="D238" s="345"/>
      <c r="E238" s="350"/>
      <c r="F238" s="345"/>
      <c r="G238" s="345"/>
      <c r="H238" s="344"/>
    </row>
    <row r="239" customFormat="false" ht="15" hidden="false" customHeight="false" outlineLevel="0" collapsed="false">
      <c r="A239" s="345" t="str">
        <f aca="false">C239</f>
        <v>001</v>
      </c>
      <c r="B239" s="316" t="s">
        <v>1414</v>
      </c>
      <c r="C239" s="346" t="s">
        <v>1413</v>
      </c>
      <c r="D239" s="345"/>
      <c r="E239" s="350"/>
      <c r="F239" s="345"/>
      <c r="G239" s="345"/>
      <c r="H239" s="344"/>
    </row>
    <row r="240" customFormat="false" ht="15" hidden="false" customHeight="false" outlineLevel="0" collapsed="false">
      <c r="A240" s="345" t="str">
        <f aca="false">C240</f>
        <v>072</v>
      </c>
      <c r="B240" s="316" t="s">
        <v>1416</v>
      </c>
      <c r="C240" s="346" t="s">
        <v>1415</v>
      </c>
      <c r="D240" s="345"/>
      <c r="E240" s="350"/>
      <c r="F240" s="345"/>
      <c r="G240" s="345"/>
      <c r="H240" s="344"/>
    </row>
    <row r="241" customFormat="false" ht="15" hidden="false" customHeight="false" outlineLevel="0" collapsed="false">
      <c r="A241" s="345" t="str">
        <f aca="false">C241</f>
        <v>052</v>
      </c>
      <c r="B241" s="316" t="s">
        <v>1418</v>
      </c>
      <c r="C241" s="346" t="s">
        <v>1417</v>
      </c>
      <c r="D241" s="345"/>
      <c r="E241" s="350"/>
      <c r="F241" s="345"/>
      <c r="G241" s="345"/>
      <c r="H241" s="344"/>
    </row>
    <row r="242" customFormat="false" ht="15" hidden="false" customHeight="false" outlineLevel="0" collapsed="false">
      <c r="A242" s="345"/>
      <c r="B242" s="352"/>
      <c r="C242" s="353"/>
      <c r="D242" s="345"/>
      <c r="E242" s="350"/>
      <c r="F242" s="345"/>
      <c r="G242" s="345"/>
      <c r="H242" s="344"/>
    </row>
    <row r="243" customFormat="false" ht="15" hidden="false" customHeight="false" outlineLevel="0" collapsed="false">
      <c r="A243" s="345"/>
      <c r="B243" s="354"/>
      <c r="C243" s="353"/>
      <c r="D243" s="345"/>
      <c r="E243" s="350"/>
      <c r="F243" s="345"/>
      <c r="G243" s="345"/>
      <c r="H243" s="344"/>
    </row>
    <row r="244" customFormat="false" ht="15" hidden="false" customHeight="false" outlineLevel="0" collapsed="false">
      <c r="A244" s="345"/>
      <c r="B244" s="354"/>
      <c r="C244" s="353"/>
      <c r="D244" s="345"/>
      <c r="E244" s="350"/>
      <c r="F244" s="345"/>
      <c r="G244" s="345"/>
      <c r="H244" s="344"/>
    </row>
    <row r="245" customFormat="false" ht="15" hidden="false" customHeight="false" outlineLevel="0" collapsed="false">
      <c r="A245" s="354"/>
      <c r="B245" s="354"/>
      <c r="C245" s="353"/>
      <c r="D245" s="354"/>
      <c r="E245" s="350"/>
      <c r="F245" s="345"/>
      <c r="G245" s="354"/>
      <c r="H245" s="355"/>
    </row>
    <row r="246" customFormat="false" ht="15" hidden="false" customHeight="false" outlineLevel="0" collapsed="false">
      <c r="A246" s="354"/>
      <c r="B246" s="354"/>
      <c r="C246" s="356"/>
      <c r="D246" s="354"/>
      <c r="E246" s="350"/>
      <c r="F246" s="345"/>
      <c r="G246" s="354"/>
      <c r="H246" s="355"/>
    </row>
    <row r="247" customFormat="false" ht="15" hidden="false" customHeight="false" outlineLevel="0" collapsed="false">
      <c r="A247" s="354"/>
      <c r="B247" s="354"/>
      <c r="C247" s="356"/>
      <c r="D247" s="354"/>
      <c r="E247" s="350"/>
      <c r="F247" s="345"/>
      <c r="G247" s="354"/>
      <c r="H247" s="355"/>
    </row>
    <row r="248" customFormat="false" ht="15" hidden="false" customHeight="false" outlineLevel="0" collapsed="false">
      <c r="A248" s="354"/>
      <c r="B248" s="354"/>
      <c r="C248" s="356"/>
      <c r="D248" s="354"/>
      <c r="E248" s="357"/>
      <c r="F248" s="354"/>
      <c r="G248" s="354"/>
      <c r="H248" s="355"/>
    </row>
    <row r="249" customFormat="false" ht="15" hidden="false" customHeight="false" outlineLevel="0" collapsed="false">
      <c r="A249" s="354"/>
      <c r="B249" s="354"/>
      <c r="C249" s="356"/>
      <c r="D249" s="354"/>
      <c r="E249" s="357"/>
      <c r="F249" s="354"/>
      <c r="G249" s="354"/>
      <c r="H249" s="355"/>
    </row>
    <row r="250" customFormat="false" ht="15" hidden="false" customHeight="false" outlineLevel="0" collapsed="false">
      <c r="A250" s="354"/>
      <c r="B250" s="354"/>
      <c r="C250" s="356"/>
      <c r="D250" s="354"/>
      <c r="E250" s="357"/>
      <c r="F250" s="354"/>
      <c r="G250" s="354"/>
      <c r="H250" s="355"/>
    </row>
    <row r="251" customFormat="false" ht="15" hidden="false" customHeight="false" outlineLevel="0" collapsed="false">
      <c r="A251" s="354"/>
      <c r="B251" s="354"/>
      <c r="C251" s="356"/>
      <c r="D251" s="354"/>
      <c r="E251" s="357"/>
      <c r="F251" s="354"/>
      <c r="G251" s="354"/>
      <c r="H251" s="355"/>
    </row>
    <row r="252" customFormat="false" ht="15" hidden="false" customHeight="false" outlineLevel="0" collapsed="false">
      <c r="A252" s="354"/>
      <c r="B252" s="354"/>
      <c r="C252" s="356"/>
      <c r="D252" s="354"/>
      <c r="E252" s="357"/>
      <c r="F252" s="354"/>
      <c r="G252" s="354"/>
      <c r="H252" s="355"/>
    </row>
    <row r="253" customFormat="false" ht="15" hidden="false" customHeight="false" outlineLevel="0" collapsed="false">
      <c r="A253" s="354"/>
      <c r="B253" s="354"/>
      <c r="C253" s="356"/>
      <c r="D253" s="354"/>
      <c r="E253" s="357"/>
      <c r="F253" s="354"/>
      <c r="G253" s="354"/>
      <c r="H253" s="355"/>
    </row>
    <row r="254" customFormat="false" ht="15" hidden="false" customHeight="false" outlineLevel="0" collapsed="false">
      <c r="A254" s="354"/>
      <c r="B254" s="354"/>
      <c r="C254" s="356"/>
      <c r="D254" s="354"/>
      <c r="E254" s="357"/>
      <c r="F254" s="354"/>
      <c r="G254" s="354"/>
      <c r="H254" s="355"/>
    </row>
    <row r="255" customFormat="false" ht="15" hidden="false" customHeight="false" outlineLevel="0" collapsed="false">
      <c r="A255" s="354"/>
      <c r="B255" s="354"/>
      <c r="C255" s="356"/>
      <c r="D255" s="354"/>
      <c r="E255" s="357"/>
      <c r="F255" s="354"/>
      <c r="G255" s="354"/>
      <c r="H255" s="355"/>
    </row>
    <row r="256" customFormat="false" ht="15" hidden="false" customHeight="false" outlineLevel="0" collapsed="false">
      <c r="A256" s="354"/>
      <c r="B256" s="354"/>
      <c r="C256" s="356"/>
      <c r="D256" s="354"/>
      <c r="E256" s="357"/>
      <c r="F256" s="354"/>
      <c r="G256" s="354"/>
      <c r="H256" s="355"/>
    </row>
    <row r="257" customFormat="false" ht="15" hidden="false" customHeight="false" outlineLevel="0" collapsed="false">
      <c r="A257" s="354"/>
      <c r="B257" s="354"/>
      <c r="C257" s="356"/>
      <c r="D257" s="354"/>
      <c r="E257" s="357"/>
      <c r="F257" s="354"/>
      <c r="G257" s="354"/>
      <c r="H257" s="355"/>
    </row>
    <row r="258" customFormat="false" ht="15" hidden="false" customHeight="false" outlineLevel="0" collapsed="false">
      <c r="A258" s="354"/>
      <c r="B258" s="354"/>
      <c r="C258" s="356"/>
      <c r="D258" s="354"/>
      <c r="E258" s="357"/>
      <c r="F258" s="354"/>
      <c r="G258" s="354"/>
      <c r="H258" s="355"/>
    </row>
    <row r="259" customFormat="false" ht="15" hidden="false" customHeight="false" outlineLevel="0" collapsed="false">
      <c r="A259" s="354"/>
      <c r="B259" s="354"/>
      <c r="C259" s="356"/>
      <c r="D259" s="354"/>
      <c r="E259" s="357"/>
      <c r="F259" s="354"/>
      <c r="G259" s="354"/>
      <c r="H259" s="355"/>
    </row>
    <row r="260" customFormat="false" ht="15" hidden="false" customHeight="false" outlineLevel="0" collapsed="false">
      <c r="A260" s="354"/>
      <c r="B260" s="354"/>
      <c r="C260" s="356"/>
      <c r="D260" s="354"/>
      <c r="E260" s="357"/>
      <c r="F260" s="354"/>
      <c r="G260" s="354"/>
      <c r="H260" s="355"/>
    </row>
    <row r="261" customFormat="false" ht="15" hidden="false" customHeight="false" outlineLevel="0" collapsed="false">
      <c r="A261" s="354"/>
      <c r="B261" s="354"/>
      <c r="C261" s="356"/>
      <c r="D261" s="354"/>
      <c r="E261" s="357"/>
      <c r="F261" s="354"/>
      <c r="G261" s="354"/>
      <c r="H261" s="355"/>
    </row>
    <row r="262" customFormat="false" ht="15" hidden="false" customHeight="false" outlineLevel="0" collapsed="false">
      <c r="A262" s="354"/>
      <c r="B262" s="354"/>
      <c r="C262" s="356"/>
      <c r="D262" s="354"/>
      <c r="E262" s="357"/>
      <c r="F262" s="354"/>
      <c r="G262" s="354"/>
      <c r="H262" s="355"/>
    </row>
    <row r="263" customFormat="false" ht="15" hidden="false" customHeight="false" outlineLevel="0" collapsed="false">
      <c r="A263" s="354"/>
      <c r="B263" s="354"/>
      <c r="C263" s="356"/>
      <c r="D263" s="354"/>
      <c r="E263" s="357"/>
      <c r="F263" s="354"/>
      <c r="G263" s="354"/>
      <c r="H263" s="355"/>
    </row>
    <row r="264" customFormat="false" ht="15" hidden="false" customHeight="false" outlineLevel="0" collapsed="false">
      <c r="A264" s="354"/>
      <c r="B264" s="354"/>
      <c r="C264" s="356"/>
      <c r="D264" s="354"/>
      <c r="E264" s="357"/>
      <c r="F264" s="354"/>
      <c r="G264" s="354"/>
      <c r="H264" s="355"/>
    </row>
    <row r="265" customFormat="false" ht="15" hidden="false" customHeight="false" outlineLevel="0" collapsed="false">
      <c r="A265" s="354"/>
      <c r="B265" s="354"/>
      <c r="C265" s="356"/>
      <c r="D265" s="354"/>
      <c r="E265" s="357"/>
      <c r="F265" s="354"/>
      <c r="G265" s="354"/>
      <c r="H265" s="355"/>
    </row>
    <row r="266" customFormat="false" ht="15" hidden="false" customHeight="false" outlineLevel="0" collapsed="false">
      <c r="A266" s="354"/>
      <c r="B266" s="354"/>
      <c r="C266" s="356"/>
      <c r="D266" s="354"/>
      <c r="E266" s="357"/>
      <c r="F266" s="354"/>
      <c r="G266" s="354"/>
      <c r="H266" s="355"/>
    </row>
    <row r="267" customFormat="false" ht="15" hidden="false" customHeight="false" outlineLevel="0" collapsed="false">
      <c r="A267" s="354"/>
      <c r="B267" s="354"/>
      <c r="C267" s="356"/>
      <c r="D267" s="354"/>
      <c r="E267" s="357"/>
      <c r="F267" s="354"/>
      <c r="G267" s="354"/>
      <c r="H267" s="355"/>
    </row>
    <row r="268" customFormat="false" ht="15" hidden="false" customHeight="false" outlineLevel="0" collapsed="false">
      <c r="A268" s="354"/>
      <c r="B268" s="354"/>
      <c r="C268" s="356"/>
      <c r="D268" s="354"/>
      <c r="E268" s="357"/>
      <c r="F268" s="354"/>
      <c r="G268" s="354"/>
      <c r="H268" s="355"/>
    </row>
    <row r="269" customFormat="false" ht="15" hidden="false" customHeight="false" outlineLevel="0" collapsed="false">
      <c r="A269" s="354"/>
      <c r="B269" s="354"/>
      <c r="C269" s="356"/>
      <c r="D269" s="354"/>
      <c r="E269" s="357"/>
      <c r="F269" s="354"/>
      <c r="G269" s="354"/>
      <c r="H269" s="355"/>
    </row>
    <row r="270" customFormat="false" ht="15" hidden="false" customHeight="false" outlineLevel="0" collapsed="false">
      <c r="A270" s="354"/>
      <c r="B270" s="354"/>
      <c r="C270" s="356"/>
      <c r="D270" s="354"/>
      <c r="E270" s="357"/>
      <c r="F270" s="354"/>
      <c r="G270" s="354"/>
      <c r="H270" s="355"/>
    </row>
    <row r="271" customFormat="false" ht="15" hidden="false" customHeight="false" outlineLevel="0" collapsed="false">
      <c r="A271" s="354"/>
      <c r="B271" s="354"/>
      <c r="C271" s="356"/>
      <c r="D271" s="354"/>
      <c r="E271" s="357"/>
      <c r="F271" s="354"/>
      <c r="G271" s="354"/>
      <c r="H271" s="355"/>
    </row>
    <row r="272" customFormat="false" ht="15" hidden="false" customHeight="false" outlineLevel="0" collapsed="false">
      <c r="A272" s="354"/>
      <c r="B272" s="354"/>
      <c r="C272" s="356"/>
      <c r="D272" s="354"/>
      <c r="E272" s="357"/>
      <c r="F272" s="354"/>
      <c r="G272" s="354"/>
      <c r="H272" s="355"/>
    </row>
    <row r="273" customFormat="false" ht="15" hidden="false" customHeight="false" outlineLevel="0" collapsed="false">
      <c r="A273" s="354"/>
      <c r="B273" s="354"/>
      <c r="C273" s="356"/>
      <c r="D273" s="354"/>
      <c r="E273" s="357"/>
      <c r="F273" s="354"/>
      <c r="G273" s="354"/>
      <c r="H273" s="355"/>
    </row>
    <row r="274" customFormat="false" ht="15" hidden="false" customHeight="false" outlineLevel="0" collapsed="false">
      <c r="A274" s="354"/>
      <c r="B274" s="354"/>
      <c r="C274" s="356"/>
      <c r="D274" s="354"/>
      <c r="E274" s="357"/>
      <c r="F274" s="354"/>
      <c r="G274" s="354"/>
      <c r="H274" s="355"/>
    </row>
    <row r="275" customFormat="false" ht="15" hidden="false" customHeight="false" outlineLevel="0" collapsed="false">
      <c r="A275" s="354"/>
      <c r="B275" s="354"/>
      <c r="C275" s="356"/>
      <c r="D275" s="354"/>
      <c r="E275" s="357"/>
      <c r="F275" s="354"/>
      <c r="G275" s="354"/>
      <c r="H275" s="355"/>
    </row>
    <row r="276" customFormat="false" ht="15" hidden="false" customHeight="false" outlineLevel="0" collapsed="false">
      <c r="A276" s="354"/>
      <c r="B276" s="354"/>
      <c r="C276" s="356"/>
      <c r="D276" s="354"/>
      <c r="E276" s="357"/>
      <c r="F276" s="354"/>
      <c r="G276" s="354"/>
      <c r="H276" s="355"/>
    </row>
    <row r="277" customFormat="false" ht="15" hidden="false" customHeight="false" outlineLevel="0" collapsed="false">
      <c r="A277" s="354"/>
      <c r="B277" s="354"/>
      <c r="C277" s="356"/>
      <c r="D277" s="354"/>
      <c r="E277" s="357"/>
      <c r="F277" s="354"/>
      <c r="G277" s="354"/>
      <c r="H277" s="355"/>
    </row>
    <row r="278" customFormat="false" ht="15" hidden="false" customHeight="false" outlineLevel="0" collapsed="false">
      <c r="A278" s="354"/>
      <c r="B278" s="354"/>
      <c r="C278" s="356"/>
      <c r="D278" s="354"/>
      <c r="E278" s="357"/>
      <c r="F278" s="354"/>
      <c r="G278" s="354"/>
      <c r="H278" s="355"/>
    </row>
    <row r="279" customFormat="false" ht="15" hidden="false" customHeight="false" outlineLevel="0" collapsed="false">
      <c r="A279" s="354"/>
      <c r="B279" s="354"/>
      <c r="C279" s="356"/>
      <c r="D279" s="354"/>
      <c r="E279" s="357"/>
      <c r="F279" s="354"/>
      <c r="G279" s="354"/>
      <c r="H279" s="355"/>
    </row>
    <row r="280" customFormat="false" ht="15" hidden="false" customHeight="false" outlineLevel="0" collapsed="false">
      <c r="A280" s="354"/>
      <c r="B280" s="354"/>
      <c r="C280" s="356"/>
      <c r="D280" s="354"/>
      <c r="E280" s="357"/>
      <c r="F280" s="354"/>
      <c r="G280" s="354"/>
      <c r="H280" s="355"/>
    </row>
    <row r="281" customFormat="false" ht="15" hidden="false" customHeight="false" outlineLevel="0" collapsed="false">
      <c r="A281" s="354"/>
      <c r="B281" s="354"/>
      <c r="C281" s="356"/>
      <c r="D281" s="354"/>
      <c r="E281" s="357"/>
      <c r="F281" s="354"/>
      <c r="G281" s="354"/>
      <c r="H281" s="355"/>
    </row>
    <row r="282" customFormat="false" ht="15" hidden="false" customHeight="false" outlineLevel="0" collapsed="false">
      <c r="A282" s="354"/>
      <c r="B282" s="354"/>
      <c r="C282" s="356"/>
      <c r="D282" s="354"/>
      <c r="E282" s="357"/>
      <c r="F282" s="354"/>
      <c r="G282" s="354"/>
      <c r="H282" s="355"/>
    </row>
    <row r="283" customFormat="false" ht="15" hidden="false" customHeight="false" outlineLevel="0" collapsed="false">
      <c r="A283" s="354"/>
      <c r="B283" s="354"/>
      <c r="C283" s="356"/>
      <c r="D283" s="354"/>
      <c r="E283" s="357"/>
      <c r="F283" s="354"/>
      <c r="G283" s="354"/>
      <c r="H283" s="355"/>
    </row>
    <row r="284" customFormat="false" ht="15" hidden="false" customHeight="false" outlineLevel="0" collapsed="false">
      <c r="A284" s="354"/>
      <c r="B284" s="354"/>
      <c r="C284" s="356"/>
      <c r="D284" s="354"/>
      <c r="E284" s="357"/>
      <c r="F284" s="354"/>
      <c r="G284" s="354"/>
      <c r="H284" s="355"/>
    </row>
    <row r="285" customFormat="false" ht="15" hidden="false" customHeight="false" outlineLevel="0" collapsed="false">
      <c r="A285" s="354"/>
      <c r="B285" s="354"/>
      <c r="C285" s="356"/>
      <c r="D285" s="354"/>
      <c r="E285" s="357"/>
      <c r="F285" s="354"/>
      <c r="G285" s="354"/>
      <c r="H285" s="355"/>
    </row>
    <row r="286" customFormat="false" ht="15" hidden="false" customHeight="false" outlineLevel="0" collapsed="false">
      <c r="A286" s="354"/>
      <c r="B286" s="354"/>
      <c r="C286" s="356"/>
      <c r="D286" s="354"/>
      <c r="E286" s="357"/>
      <c r="F286" s="354"/>
      <c r="G286" s="354"/>
      <c r="H286" s="355"/>
    </row>
    <row r="287" customFormat="false" ht="15" hidden="false" customHeight="false" outlineLevel="0" collapsed="false">
      <c r="A287" s="354"/>
      <c r="B287" s="354"/>
      <c r="C287" s="356"/>
      <c r="D287" s="354"/>
      <c r="E287" s="357"/>
      <c r="F287" s="354"/>
      <c r="G287" s="354"/>
      <c r="H287" s="355"/>
    </row>
    <row r="288" customFormat="false" ht="15" hidden="false" customHeight="false" outlineLevel="0" collapsed="false">
      <c r="A288" s="354"/>
      <c r="B288" s="354"/>
      <c r="C288" s="356"/>
      <c r="D288" s="354"/>
      <c r="E288" s="357"/>
      <c r="F288" s="354"/>
      <c r="G288" s="354"/>
      <c r="H288" s="355"/>
    </row>
    <row r="289" customFormat="false" ht="15" hidden="false" customHeight="false" outlineLevel="0" collapsed="false">
      <c r="A289" s="354"/>
      <c r="B289" s="354"/>
      <c r="C289" s="356"/>
      <c r="D289" s="354"/>
      <c r="E289" s="357"/>
      <c r="F289" s="354"/>
      <c r="G289" s="354"/>
      <c r="H289" s="355"/>
    </row>
    <row r="290" customFormat="false" ht="15" hidden="false" customHeight="false" outlineLevel="0" collapsed="false">
      <c r="A290" s="354"/>
      <c r="B290" s="354"/>
      <c r="C290" s="356"/>
      <c r="D290" s="354"/>
      <c r="E290" s="357"/>
      <c r="F290" s="354"/>
      <c r="G290" s="354"/>
      <c r="H290" s="355"/>
    </row>
    <row r="291" customFormat="false" ht="15" hidden="false" customHeight="false" outlineLevel="0" collapsed="false">
      <c r="A291" s="354"/>
      <c r="B291" s="354"/>
      <c r="C291" s="356"/>
      <c r="D291" s="354"/>
      <c r="E291" s="357"/>
      <c r="F291" s="354"/>
      <c r="G291" s="354"/>
      <c r="H291" s="355"/>
    </row>
    <row r="292" customFormat="false" ht="15" hidden="false" customHeight="false" outlineLevel="0" collapsed="false">
      <c r="A292" s="354"/>
      <c r="B292" s="354"/>
      <c r="C292" s="356"/>
      <c r="D292" s="354"/>
      <c r="E292" s="357"/>
      <c r="F292" s="354"/>
      <c r="G292" s="354"/>
      <c r="H292" s="355"/>
    </row>
    <row r="293" customFormat="false" ht="15" hidden="false" customHeight="false" outlineLevel="0" collapsed="false">
      <c r="A293" s="354"/>
      <c r="B293" s="354"/>
      <c r="C293" s="356"/>
      <c r="D293" s="354"/>
      <c r="E293" s="357"/>
      <c r="F293" s="354"/>
      <c r="G293" s="354"/>
      <c r="H293" s="355"/>
    </row>
    <row r="294" customFormat="false" ht="15" hidden="false" customHeight="false" outlineLevel="0" collapsed="false">
      <c r="A294" s="354"/>
      <c r="B294" s="354"/>
      <c r="C294" s="356"/>
      <c r="D294" s="354"/>
      <c r="E294" s="357"/>
      <c r="F294" s="354"/>
      <c r="G294" s="354"/>
      <c r="H294" s="355"/>
    </row>
    <row r="295" customFormat="false" ht="15" hidden="false" customHeight="false" outlineLevel="0" collapsed="false">
      <c r="A295" s="354"/>
      <c r="B295" s="354"/>
      <c r="C295" s="356"/>
      <c r="D295" s="354"/>
      <c r="E295" s="357"/>
      <c r="F295" s="354"/>
      <c r="G295" s="354"/>
      <c r="H295" s="355"/>
    </row>
    <row r="296" customFormat="false" ht="15" hidden="false" customHeight="false" outlineLevel="0" collapsed="false">
      <c r="A296" s="354"/>
      <c r="B296" s="354"/>
      <c r="C296" s="356"/>
      <c r="D296" s="354"/>
      <c r="E296" s="357"/>
      <c r="F296" s="354"/>
      <c r="G296" s="354"/>
      <c r="H296" s="355"/>
    </row>
    <row r="297" customFormat="false" ht="15" hidden="false" customHeight="false" outlineLevel="0" collapsed="false">
      <c r="A297" s="354"/>
      <c r="B297" s="354"/>
      <c r="C297" s="356"/>
      <c r="D297" s="354"/>
      <c r="E297" s="357"/>
      <c r="F297" s="354"/>
      <c r="G297" s="354"/>
      <c r="H297" s="355"/>
    </row>
    <row r="298" customFormat="false" ht="15" hidden="false" customHeight="false" outlineLevel="0" collapsed="false">
      <c r="A298" s="354"/>
      <c r="B298" s="354"/>
      <c r="C298" s="356"/>
      <c r="D298" s="354"/>
      <c r="E298" s="357"/>
      <c r="F298" s="354"/>
      <c r="G298" s="354"/>
      <c r="H298" s="355"/>
    </row>
    <row r="299" customFormat="false" ht="15" hidden="false" customHeight="false" outlineLevel="0" collapsed="false">
      <c r="A299" s="354"/>
      <c r="B299" s="354"/>
      <c r="C299" s="356"/>
      <c r="D299" s="354"/>
      <c r="E299" s="357"/>
      <c r="F299" s="354"/>
      <c r="G299" s="354"/>
      <c r="H299" s="355"/>
    </row>
    <row r="300" customFormat="false" ht="15" hidden="false" customHeight="false" outlineLevel="0" collapsed="false">
      <c r="A300" s="354"/>
      <c r="B300" s="354"/>
      <c r="C300" s="356"/>
      <c r="D300" s="354"/>
      <c r="E300" s="357"/>
      <c r="F300" s="354"/>
      <c r="G300" s="354"/>
      <c r="H300" s="355"/>
    </row>
    <row r="301" customFormat="false" ht="15" hidden="false" customHeight="false" outlineLevel="0" collapsed="false">
      <c r="A301" s="354"/>
      <c r="B301" s="354"/>
      <c r="C301" s="356"/>
      <c r="D301" s="354"/>
      <c r="E301" s="357"/>
      <c r="F301" s="354"/>
      <c r="G301" s="354"/>
      <c r="H301" s="355"/>
    </row>
    <row r="302" customFormat="false" ht="15" hidden="false" customHeight="false" outlineLevel="0" collapsed="false">
      <c r="A302" s="354"/>
      <c r="B302" s="354"/>
      <c r="C302" s="356"/>
      <c r="D302" s="354"/>
      <c r="E302" s="357"/>
      <c r="F302" s="354"/>
      <c r="G302" s="354"/>
      <c r="H302" s="355"/>
    </row>
    <row r="303" customFormat="false" ht="15" hidden="false" customHeight="false" outlineLevel="0" collapsed="false">
      <c r="A303" s="354"/>
      <c r="B303" s="354"/>
      <c r="C303" s="356"/>
      <c r="D303" s="354"/>
      <c r="E303" s="357"/>
      <c r="F303" s="354"/>
      <c r="G303" s="354"/>
      <c r="H303" s="355"/>
    </row>
    <row r="304" customFormat="false" ht="15" hidden="false" customHeight="false" outlineLevel="0" collapsed="false">
      <c r="A304" s="354"/>
      <c r="B304" s="354"/>
      <c r="C304" s="356"/>
      <c r="D304" s="354"/>
      <c r="E304" s="357"/>
      <c r="F304" s="354"/>
      <c r="G304" s="354"/>
      <c r="H304" s="355"/>
    </row>
    <row r="305" customFormat="false" ht="15" hidden="false" customHeight="false" outlineLevel="0" collapsed="false">
      <c r="A305" s="354"/>
      <c r="B305" s="354"/>
      <c r="C305" s="356"/>
      <c r="D305" s="354"/>
      <c r="E305" s="357"/>
      <c r="F305" s="354"/>
      <c r="G305" s="354"/>
      <c r="H305" s="355"/>
    </row>
    <row r="306" customFormat="false" ht="15" hidden="false" customHeight="false" outlineLevel="0" collapsed="false">
      <c r="A306" s="354"/>
      <c r="B306" s="354"/>
      <c r="C306" s="356"/>
      <c r="D306" s="354"/>
      <c r="E306" s="357"/>
      <c r="F306" s="354"/>
      <c r="G306" s="354"/>
      <c r="H306" s="355"/>
    </row>
    <row r="307" customFormat="false" ht="15" hidden="false" customHeight="false" outlineLevel="0" collapsed="false">
      <c r="A307" s="354"/>
      <c r="B307" s="354"/>
      <c r="C307" s="356"/>
      <c r="D307" s="354"/>
      <c r="E307" s="357"/>
      <c r="F307" s="354"/>
      <c r="G307" s="354"/>
      <c r="H307" s="355"/>
    </row>
    <row r="308" customFormat="false" ht="15" hidden="false" customHeight="false" outlineLevel="0" collapsed="false">
      <c r="A308" s="354"/>
      <c r="B308" s="354"/>
      <c r="C308" s="356"/>
      <c r="D308" s="354"/>
      <c r="E308" s="357"/>
      <c r="F308" s="354"/>
      <c r="G308" s="354"/>
      <c r="H308" s="355"/>
    </row>
    <row r="309" customFormat="false" ht="15" hidden="false" customHeight="false" outlineLevel="0" collapsed="false">
      <c r="A309" s="354"/>
      <c r="B309" s="354"/>
      <c r="C309" s="356"/>
      <c r="D309" s="354"/>
      <c r="E309" s="357"/>
      <c r="F309" s="354"/>
      <c r="G309" s="354"/>
      <c r="H309" s="355"/>
    </row>
    <row r="310" customFormat="false" ht="15" hidden="false" customHeight="false" outlineLevel="0" collapsed="false">
      <c r="A310" s="354"/>
      <c r="B310" s="354"/>
      <c r="C310" s="356"/>
      <c r="D310" s="354"/>
      <c r="E310" s="357"/>
      <c r="F310" s="354"/>
      <c r="G310" s="354"/>
      <c r="H310" s="355"/>
    </row>
    <row r="311" customFormat="false" ht="15" hidden="false" customHeight="false" outlineLevel="0" collapsed="false">
      <c r="A311" s="354"/>
      <c r="B311" s="354"/>
      <c r="C311" s="356"/>
      <c r="D311" s="354"/>
      <c r="E311" s="357"/>
      <c r="F311" s="354"/>
      <c r="G311" s="354"/>
      <c r="H311" s="355"/>
    </row>
    <row r="312" customFormat="false" ht="15" hidden="false" customHeight="false" outlineLevel="0" collapsed="false">
      <c r="A312" s="354"/>
      <c r="B312" s="354"/>
      <c r="C312" s="356"/>
      <c r="D312" s="354"/>
      <c r="E312" s="357"/>
      <c r="F312" s="354"/>
      <c r="G312" s="354"/>
      <c r="H312" s="355"/>
    </row>
    <row r="313" customFormat="false" ht="15" hidden="false" customHeight="false" outlineLevel="0" collapsed="false">
      <c r="A313" s="354"/>
      <c r="B313" s="354"/>
      <c r="C313" s="356"/>
      <c r="D313" s="354"/>
      <c r="E313" s="357"/>
      <c r="F313" s="354"/>
      <c r="G313" s="354"/>
      <c r="H313" s="355"/>
    </row>
    <row r="314" customFormat="false" ht="15" hidden="false" customHeight="false" outlineLevel="0" collapsed="false">
      <c r="A314" s="354"/>
      <c r="B314" s="354"/>
      <c r="C314" s="356"/>
      <c r="D314" s="354"/>
      <c r="E314" s="357"/>
      <c r="F314" s="354"/>
      <c r="G314" s="354"/>
      <c r="H314" s="355"/>
    </row>
    <row r="315" customFormat="false" ht="15" hidden="false" customHeight="false" outlineLevel="0" collapsed="false">
      <c r="A315" s="354"/>
      <c r="B315" s="354"/>
      <c r="C315" s="356"/>
      <c r="D315" s="354"/>
      <c r="E315" s="357"/>
      <c r="F315" s="354"/>
      <c r="G315" s="354"/>
      <c r="H315" s="355"/>
    </row>
    <row r="316" customFormat="false" ht="15" hidden="false" customHeight="false" outlineLevel="0" collapsed="false">
      <c r="A316" s="354"/>
      <c r="B316" s="354"/>
      <c r="C316" s="356"/>
      <c r="D316" s="354"/>
      <c r="E316" s="357"/>
      <c r="F316" s="354"/>
      <c r="G316" s="354"/>
      <c r="H316" s="355"/>
    </row>
    <row r="317" customFormat="false" ht="15" hidden="false" customHeight="false" outlineLevel="0" collapsed="false">
      <c r="A317" s="354"/>
      <c r="B317" s="354"/>
      <c r="C317" s="356"/>
      <c r="D317" s="354"/>
      <c r="E317" s="357"/>
      <c r="F317" s="354"/>
      <c r="G317" s="354"/>
      <c r="H317" s="355"/>
    </row>
    <row r="318" customFormat="false" ht="15" hidden="false" customHeight="false" outlineLevel="0" collapsed="false">
      <c r="A318" s="354"/>
      <c r="B318" s="354"/>
      <c r="C318" s="356"/>
      <c r="D318" s="354"/>
      <c r="E318" s="357"/>
      <c r="F318" s="354"/>
      <c r="G318" s="354"/>
      <c r="H318" s="355"/>
    </row>
    <row r="319" customFormat="false" ht="15" hidden="false" customHeight="false" outlineLevel="0" collapsed="false">
      <c r="A319" s="354"/>
      <c r="B319" s="354"/>
      <c r="C319" s="356"/>
      <c r="D319" s="354"/>
      <c r="E319" s="357"/>
      <c r="F319" s="354"/>
      <c r="G319" s="354"/>
      <c r="H319" s="355"/>
    </row>
    <row r="320" customFormat="false" ht="15" hidden="false" customHeight="false" outlineLevel="0" collapsed="false">
      <c r="A320" s="354"/>
      <c r="B320" s="354"/>
      <c r="C320" s="356"/>
      <c r="D320" s="354"/>
      <c r="E320" s="357"/>
      <c r="F320" s="354"/>
      <c r="G320" s="354"/>
      <c r="H320" s="355"/>
    </row>
    <row r="321" customFormat="false" ht="15" hidden="false" customHeight="false" outlineLevel="0" collapsed="false">
      <c r="A321" s="354"/>
      <c r="B321" s="354"/>
      <c r="C321" s="356"/>
      <c r="D321" s="354"/>
      <c r="E321" s="357"/>
      <c r="F321" s="354"/>
      <c r="G321" s="354"/>
      <c r="H321" s="355"/>
    </row>
    <row r="322" customFormat="false" ht="15" hidden="false" customHeight="false" outlineLevel="0" collapsed="false">
      <c r="A322" s="354"/>
      <c r="B322" s="354"/>
      <c r="C322" s="356"/>
      <c r="D322" s="354"/>
      <c r="E322" s="357"/>
      <c r="F322" s="354"/>
      <c r="G322" s="354"/>
      <c r="H322" s="355"/>
    </row>
    <row r="323" customFormat="false" ht="15" hidden="false" customHeight="false" outlineLevel="0" collapsed="false">
      <c r="A323" s="354"/>
      <c r="B323" s="354"/>
      <c r="C323" s="356"/>
      <c r="D323" s="354"/>
      <c r="E323" s="357"/>
      <c r="F323" s="354"/>
      <c r="G323" s="354"/>
      <c r="H323" s="355"/>
    </row>
    <row r="324" customFormat="false" ht="15" hidden="false" customHeight="false" outlineLevel="0" collapsed="false">
      <c r="A324" s="354"/>
      <c r="B324" s="354"/>
      <c r="C324" s="356"/>
      <c r="D324" s="354"/>
      <c r="E324" s="357"/>
      <c r="F324" s="354"/>
      <c r="G324" s="354"/>
      <c r="H324" s="355"/>
    </row>
    <row r="325" customFormat="false" ht="15" hidden="false" customHeight="false" outlineLevel="0" collapsed="false">
      <c r="A325" s="354"/>
      <c r="B325" s="354"/>
      <c r="C325" s="356"/>
      <c r="D325" s="354"/>
      <c r="E325" s="357"/>
      <c r="F325" s="354"/>
      <c r="G325" s="354"/>
      <c r="H325" s="355"/>
    </row>
    <row r="326" customFormat="false" ht="15" hidden="false" customHeight="false" outlineLevel="0" collapsed="false">
      <c r="A326" s="354"/>
      <c r="B326" s="354"/>
      <c r="C326" s="356"/>
      <c r="D326" s="354"/>
      <c r="E326" s="357"/>
      <c r="F326" s="354"/>
      <c r="G326" s="354"/>
      <c r="H326" s="355"/>
    </row>
    <row r="327" customFormat="false" ht="15" hidden="false" customHeight="false" outlineLevel="0" collapsed="false">
      <c r="A327" s="354"/>
      <c r="B327" s="354"/>
      <c r="C327" s="356"/>
      <c r="D327" s="354"/>
      <c r="E327" s="357"/>
      <c r="F327" s="354"/>
      <c r="G327" s="354"/>
      <c r="H327" s="355"/>
    </row>
    <row r="328" customFormat="false" ht="15" hidden="false" customHeight="false" outlineLevel="0" collapsed="false">
      <c r="A328" s="354"/>
      <c r="B328" s="354"/>
      <c r="C328" s="356"/>
      <c r="D328" s="354"/>
      <c r="E328" s="357"/>
      <c r="F328" s="354"/>
      <c r="G328" s="354"/>
      <c r="H328" s="355"/>
    </row>
    <row r="329" customFormat="false" ht="15" hidden="false" customHeight="false" outlineLevel="0" collapsed="false">
      <c r="A329" s="354"/>
      <c r="B329" s="354"/>
      <c r="C329" s="356"/>
      <c r="D329" s="354"/>
      <c r="E329" s="357"/>
      <c r="F329" s="354"/>
      <c r="G329" s="354"/>
      <c r="H329" s="355"/>
    </row>
    <row r="330" customFormat="false" ht="15" hidden="false" customHeight="false" outlineLevel="0" collapsed="false">
      <c r="A330" s="354"/>
      <c r="B330" s="354"/>
      <c r="C330" s="356"/>
      <c r="D330" s="354"/>
      <c r="E330" s="357"/>
      <c r="F330" s="354"/>
      <c r="G330" s="354"/>
      <c r="H330" s="355"/>
    </row>
    <row r="331" customFormat="false" ht="15" hidden="false" customHeight="false" outlineLevel="0" collapsed="false">
      <c r="A331" s="354"/>
      <c r="B331" s="354"/>
      <c r="C331" s="356"/>
      <c r="D331" s="354"/>
      <c r="E331" s="357"/>
      <c r="F331" s="354"/>
      <c r="G331" s="354"/>
      <c r="H331" s="355"/>
    </row>
    <row r="332" customFormat="false" ht="15" hidden="false" customHeight="false" outlineLevel="0" collapsed="false">
      <c r="A332" s="354"/>
      <c r="B332" s="354"/>
      <c r="C332" s="356"/>
      <c r="D332" s="354"/>
      <c r="E332" s="357"/>
      <c r="F332" s="354"/>
      <c r="G332" s="354"/>
      <c r="H332" s="355"/>
    </row>
    <row r="333" customFormat="false" ht="15" hidden="false" customHeight="false" outlineLevel="0" collapsed="false">
      <c r="A333" s="354"/>
      <c r="B333" s="354"/>
      <c r="C333" s="356"/>
      <c r="D333" s="354"/>
      <c r="E333" s="357"/>
      <c r="F333" s="354"/>
      <c r="G333" s="354"/>
      <c r="H333" s="355"/>
    </row>
    <row r="334" customFormat="false" ht="15" hidden="false" customHeight="false" outlineLevel="0" collapsed="false">
      <c r="A334" s="354"/>
      <c r="B334" s="354"/>
      <c r="C334" s="356"/>
      <c r="D334" s="354"/>
      <c r="E334" s="357"/>
      <c r="F334" s="354"/>
      <c r="G334" s="354"/>
      <c r="H334" s="355"/>
    </row>
    <row r="335" customFormat="false" ht="15" hidden="false" customHeight="false" outlineLevel="0" collapsed="false">
      <c r="A335" s="354"/>
      <c r="B335" s="354"/>
      <c r="C335" s="356"/>
      <c r="D335" s="354"/>
      <c r="E335" s="357"/>
      <c r="F335" s="354"/>
      <c r="G335" s="354"/>
      <c r="H335" s="355"/>
    </row>
    <row r="336" customFormat="false" ht="15" hidden="false" customHeight="false" outlineLevel="0" collapsed="false">
      <c r="A336" s="354"/>
      <c r="B336" s="354"/>
      <c r="C336" s="356"/>
      <c r="D336" s="354"/>
      <c r="E336" s="357"/>
      <c r="F336" s="354"/>
      <c r="G336" s="354"/>
      <c r="H336" s="355"/>
    </row>
    <row r="337" customFormat="false" ht="15" hidden="false" customHeight="false" outlineLevel="0" collapsed="false">
      <c r="A337" s="354"/>
      <c r="B337" s="354"/>
      <c r="C337" s="356"/>
      <c r="D337" s="354"/>
      <c r="E337" s="357"/>
      <c r="F337" s="354"/>
      <c r="G337" s="354"/>
      <c r="H337" s="355"/>
    </row>
    <row r="338" customFormat="false" ht="15" hidden="false" customHeight="false" outlineLevel="0" collapsed="false">
      <c r="A338" s="354"/>
      <c r="B338" s="354"/>
      <c r="C338" s="356"/>
      <c r="D338" s="354"/>
      <c r="E338" s="357"/>
      <c r="F338" s="354"/>
      <c r="G338" s="354"/>
      <c r="H338" s="355"/>
    </row>
    <row r="339" customFormat="false" ht="15" hidden="false" customHeight="false" outlineLevel="0" collapsed="false">
      <c r="A339" s="354"/>
      <c r="B339" s="354"/>
      <c r="C339" s="356"/>
      <c r="D339" s="354"/>
      <c r="E339" s="357"/>
      <c r="F339" s="354"/>
      <c r="G339" s="354"/>
      <c r="H339" s="355"/>
    </row>
    <row r="340" customFormat="false" ht="15" hidden="false" customHeight="false" outlineLevel="0" collapsed="false">
      <c r="A340" s="354"/>
      <c r="B340" s="354"/>
      <c r="C340" s="356"/>
      <c r="D340" s="354"/>
      <c r="E340" s="357"/>
      <c r="F340" s="354"/>
      <c r="G340" s="354"/>
      <c r="H340" s="355"/>
    </row>
    <row r="341" customFormat="false" ht="15" hidden="false" customHeight="false" outlineLevel="0" collapsed="false">
      <c r="A341" s="354"/>
      <c r="B341" s="354"/>
      <c r="C341" s="356"/>
      <c r="D341" s="354"/>
      <c r="E341" s="357"/>
      <c r="F341" s="354"/>
      <c r="G341" s="354"/>
      <c r="H341" s="355"/>
    </row>
    <row r="342" customFormat="false" ht="15" hidden="false" customHeight="false" outlineLevel="0" collapsed="false">
      <c r="A342" s="354"/>
      <c r="B342" s="354"/>
      <c r="C342" s="356"/>
      <c r="D342" s="354"/>
      <c r="E342" s="357"/>
      <c r="F342" s="354"/>
      <c r="G342" s="354"/>
      <c r="H342" s="355"/>
    </row>
    <row r="343" customFormat="false" ht="15" hidden="false" customHeight="false" outlineLevel="0" collapsed="false">
      <c r="A343" s="354"/>
      <c r="B343" s="354"/>
      <c r="C343" s="356"/>
      <c r="D343" s="354"/>
      <c r="E343" s="357"/>
      <c r="F343" s="354"/>
      <c r="G343" s="354"/>
      <c r="H343" s="355"/>
    </row>
    <row r="344" customFormat="false" ht="15" hidden="false" customHeight="false" outlineLevel="0" collapsed="false">
      <c r="A344" s="354"/>
      <c r="B344" s="354"/>
      <c r="C344" s="356"/>
      <c r="D344" s="354"/>
      <c r="E344" s="357"/>
      <c r="F344" s="354"/>
      <c r="G344" s="354"/>
      <c r="H344" s="355"/>
    </row>
    <row r="345" customFormat="false" ht="15" hidden="false" customHeight="false" outlineLevel="0" collapsed="false">
      <c r="A345" s="354"/>
      <c r="B345" s="354"/>
      <c r="C345" s="356"/>
      <c r="D345" s="354"/>
      <c r="E345" s="357"/>
      <c r="F345" s="354"/>
      <c r="G345" s="354"/>
      <c r="H345" s="355"/>
    </row>
    <row r="346" customFormat="false" ht="15" hidden="false" customHeight="false" outlineLevel="0" collapsed="false">
      <c r="A346" s="354"/>
      <c r="B346" s="354"/>
      <c r="C346" s="356"/>
      <c r="D346" s="354"/>
      <c r="E346" s="357"/>
      <c r="F346" s="354"/>
      <c r="G346" s="354"/>
      <c r="H346" s="355"/>
    </row>
    <row r="347" customFormat="false" ht="15" hidden="false" customHeight="false" outlineLevel="0" collapsed="false">
      <c r="A347" s="354"/>
      <c r="B347" s="354"/>
      <c r="C347" s="356"/>
      <c r="D347" s="354"/>
      <c r="E347" s="357"/>
      <c r="F347" s="354"/>
      <c r="G347" s="354"/>
      <c r="H347" s="355"/>
    </row>
    <row r="348" customFormat="false" ht="15" hidden="false" customHeight="false" outlineLevel="0" collapsed="false">
      <c r="A348" s="354"/>
      <c r="B348" s="354"/>
      <c r="C348" s="356"/>
      <c r="D348" s="354"/>
      <c r="E348" s="357"/>
      <c r="F348" s="354"/>
      <c r="G348" s="354"/>
      <c r="H348" s="355"/>
    </row>
    <row r="349" customFormat="false" ht="15" hidden="false" customHeight="false" outlineLevel="0" collapsed="false">
      <c r="A349" s="354"/>
      <c r="B349" s="354"/>
      <c r="C349" s="356"/>
      <c r="D349" s="354"/>
      <c r="E349" s="357"/>
      <c r="F349" s="354"/>
      <c r="G349" s="354"/>
      <c r="H349" s="355"/>
    </row>
    <row r="350" customFormat="false" ht="15" hidden="false" customHeight="false" outlineLevel="0" collapsed="false">
      <c r="A350" s="354"/>
      <c r="B350" s="354"/>
      <c r="C350" s="356"/>
      <c r="D350" s="354"/>
      <c r="E350" s="357"/>
      <c r="F350" s="354"/>
      <c r="G350" s="354"/>
      <c r="H350" s="355"/>
    </row>
    <row r="351" customFormat="false" ht="15" hidden="false" customHeight="false" outlineLevel="0" collapsed="false">
      <c r="A351" s="354"/>
      <c r="B351" s="354"/>
      <c r="C351" s="356"/>
      <c r="D351" s="354"/>
      <c r="E351" s="357"/>
      <c r="F351" s="354"/>
      <c r="G351" s="354"/>
      <c r="H351" s="355"/>
    </row>
    <row r="352" customFormat="false" ht="15" hidden="false" customHeight="false" outlineLevel="0" collapsed="false">
      <c r="A352" s="354"/>
      <c r="B352" s="354"/>
      <c r="C352" s="356"/>
      <c r="D352" s="354"/>
      <c r="E352" s="357"/>
      <c r="F352" s="354"/>
      <c r="G352" s="354"/>
      <c r="H352" s="355"/>
    </row>
    <row r="353" customFormat="false" ht="15" hidden="false" customHeight="false" outlineLevel="0" collapsed="false">
      <c r="A353" s="354"/>
      <c r="B353" s="354"/>
      <c r="C353" s="356"/>
      <c r="D353" s="354"/>
      <c r="E353" s="357"/>
      <c r="F353" s="354"/>
      <c r="G353" s="354"/>
      <c r="H353" s="355"/>
    </row>
    <row r="354" customFormat="false" ht="15" hidden="false" customHeight="false" outlineLevel="0" collapsed="false">
      <c r="A354" s="354"/>
      <c r="B354" s="354"/>
      <c r="C354" s="356"/>
      <c r="D354" s="354"/>
      <c r="E354" s="357"/>
      <c r="F354" s="354"/>
      <c r="G354" s="354"/>
      <c r="H354" s="355"/>
    </row>
    <row r="355" customFormat="false" ht="15" hidden="false" customHeight="false" outlineLevel="0" collapsed="false">
      <c r="A355" s="354"/>
      <c r="B355" s="354"/>
      <c r="C355" s="356"/>
      <c r="D355" s="354"/>
      <c r="E355" s="357"/>
      <c r="F355" s="354"/>
      <c r="G355" s="354"/>
      <c r="H355" s="355"/>
    </row>
    <row r="356" customFormat="false" ht="15" hidden="false" customHeight="false" outlineLevel="0" collapsed="false">
      <c r="A356" s="354"/>
      <c r="B356" s="354"/>
      <c r="C356" s="356"/>
      <c r="D356" s="354"/>
      <c r="E356" s="357"/>
      <c r="F356" s="354"/>
      <c r="G356" s="354"/>
      <c r="H356" s="355"/>
    </row>
    <row r="357" customFormat="false" ht="15" hidden="false" customHeight="false" outlineLevel="0" collapsed="false">
      <c r="A357" s="354"/>
      <c r="B357" s="354"/>
      <c r="C357" s="356"/>
      <c r="D357" s="354"/>
      <c r="E357" s="357"/>
      <c r="F357" s="354"/>
      <c r="G357" s="354"/>
      <c r="H357" s="355"/>
    </row>
    <row r="358" customFormat="false" ht="15" hidden="false" customHeight="false" outlineLevel="0" collapsed="false">
      <c r="A358" s="354"/>
      <c r="B358" s="354"/>
      <c r="C358" s="356"/>
      <c r="D358" s="354"/>
      <c r="E358" s="357"/>
      <c r="F358" s="354"/>
      <c r="G358" s="354"/>
      <c r="H358" s="355"/>
    </row>
    <row r="359" customFormat="false" ht="15" hidden="false" customHeight="false" outlineLevel="0" collapsed="false">
      <c r="A359" s="354"/>
      <c r="B359" s="354"/>
      <c r="C359" s="356"/>
      <c r="D359" s="354"/>
      <c r="E359" s="357"/>
      <c r="F359" s="354"/>
      <c r="G359" s="354"/>
      <c r="H359" s="355"/>
    </row>
    <row r="360" customFormat="false" ht="15" hidden="false" customHeight="false" outlineLevel="0" collapsed="false">
      <c r="A360" s="354"/>
      <c r="B360" s="354"/>
      <c r="C360" s="356"/>
      <c r="D360" s="354"/>
      <c r="E360" s="357"/>
      <c r="F360" s="354"/>
      <c r="G360" s="354"/>
      <c r="H360" s="355"/>
    </row>
    <row r="361" customFormat="false" ht="15" hidden="false" customHeight="false" outlineLevel="0" collapsed="false">
      <c r="A361" s="354"/>
      <c r="B361" s="354"/>
      <c r="C361" s="356"/>
      <c r="D361" s="354"/>
      <c r="E361" s="357"/>
      <c r="F361" s="354"/>
      <c r="G361" s="354"/>
      <c r="H361" s="355"/>
    </row>
    <row r="362" customFormat="false" ht="15" hidden="false" customHeight="false" outlineLevel="0" collapsed="false">
      <c r="A362" s="354"/>
      <c r="B362" s="354"/>
      <c r="C362" s="356"/>
      <c r="D362" s="354"/>
      <c r="E362" s="357"/>
      <c r="F362" s="354"/>
      <c r="G362" s="354"/>
      <c r="H362" s="355"/>
    </row>
    <row r="363" customFormat="false" ht="15" hidden="false" customHeight="false" outlineLevel="0" collapsed="false">
      <c r="A363" s="354"/>
      <c r="B363" s="354"/>
      <c r="C363" s="356"/>
      <c r="D363" s="354"/>
      <c r="E363" s="357"/>
      <c r="F363" s="354"/>
      <c r="G363" s="354"/>
      <c r="H363" s="355"/>
    </row>
    <row r="364" customFormat="false" ht="15" hidden="false" customHeight="false" outlineLevel="0" collapsed="false">
      <c r="A364" s="354"/>
      <c r="B364" s="354"/>
      <c r="C364" s="356"/>
      <c r="D364" s="354"/>
      <c r="E364" s="357"/>
      <c r="F364" s="354"/>
      <c r="G364" s="354"/>
      <c r="H364" s="355"/>
    </row>
    <row r="365" customFormat="false" ht="15" hidden="false" customHeight="false" outlineLevel="0" collapsed="false">
      <c r="A365" s="354"/>
      <c r="B365" s="354"/>
      <c r="C365" s="356"/>
      <c r="D365" s="354"/>
      <c r="E365" s="357"/>
      <c r="F365" s="354"/>
      <c r="G365" s="354"/>
      <c r="H365" s="355"/>
    </row>
    <row r="366" customFormat="false" ht="15" hidden="false" customHeight="false" outlineLevel="0" collapsed="false">
      <c r="A366" s="354"/>
      <c r="B366" s="354"/>
      <c r="C366" s="356"/>
      <c r="D366" s="354"/>
      <c r="E366" s="357"/>
      <c r="F366" s="354"/>
      <c r="G366" s="354"/>
      <c r="H366" s="355"/>
    </row>
    <row r="367" customFormat="false" ht="15" hidden="false" customHeight="false" outlineLevel="0" collapsed="false">
      <c r="A367" s="354"/>
      <c r="B367" s="354"/>
      <c r="C367" s="356"/>
      <c r="D367" s="354"/>
      <c r="E367" s="357"/>
      <c r="F367" s="354"/>
      <c r="G367" s="354"/>
      <c r="H367" s="355"/>
    </row>
    <row r="368" customFormat="false" ht="15" hidden="false" customHeight="false" outlineLevel="0" collapsed="false">
      <c r="A368" s="354"/>
      <c r="B368" s="354"/>
      <c r="C368" s="356"/>
      <c r="D368" s="354"/>
      <c r="E368" s="357"/>
      <c r="F368" s="354"/>
      <c r="G368" s="354"/>
      <c r="H368" s="355"/>
    </row>
    <row r="369" customFormat="false" ht="15" hidden="false" customHeight="false" outlineLevel="0" collapsed="false">
      <c r="A369" s="354"/>
      <c r="B369" s="354"/>
      <c r="C369" s="356"/>
      <c r="D369" s="354"/>
      <c r="E369" s="357"/>
      <c r="F369" s="354"/>
      <c r="G369" s="354"/>
      <c r="H369" s="355"/>
    </row>
    <row r="370" customFormat="false" ht="15" hidden="false" customHeight="false" outlineLevel="0" collapsed="false">
      <c r="A370" s="354"/>
      <c r="B370" s="354"/>
      <c r="C370" s="356"/>
      <c r="D370" s="354"/>
      <c r="E370" s="357"/>
      <c r="F370" s="354"/>
      <c r="G370" s="354"/>
      <c r="H370" s="355"/>
    </row>
    <row r="371" customFormat="false" ht="15" hidden="false" customHeight="false" outlineLevel="0" collapsed="false">
      <c r="A371" s="354"/>
      <c r="B371" s="354"/>
      <c r="C371" s="356"/>
      <c r="D371" s="354"/>
      <c r="E371" s="357"/>
      <c r="F371" s="354"/>
      <c r="G371" s="354"/>
      <c r="H371" s="355"/>
    </row>
    <row r="372" customFormat="false" ht="15" hidden="false" customHeight="false" outlineLevel="0" collapsed="false">
      <c r="A372" s="354"/>
      <c r="B372" s="354"/>
      <c r="C372" s="356"/>
      <c r="D372" s="354"/>
      <c r="E372" s="357"/>
      <c r="F372" s="354"/>
      <c r="G372" s="354"/>
      <c r="H372" s="355"/>
    </row>
    <row r="373" customFormat="false" ht="15" hidden="false" customHeight="false" outlineLevel="0" collapsed="false">
      <c r="A373" s="354"/>
      <c r="B373" s="354"/>
      <c r="C373" s="356"/>
      <c r="D373" s="354"/>
      <c r="E373" s="357"/>
      <c r="F373" s="354"/>
      <c r="G373" s="354"/>
      <c r="H373" s="355"/>
    </row>
    <row r="374" customFormat="false" ht="15" hidden="false" customHeight="false" outlineLevel="0" collapsed="false">
      <c r="A374" s="354"/>
      <c r="B374" s="354"/>
      <c r="C374" s="356"/>
      <c r="D374" s="354"/>
      <c r="E374" s="357"/>
      <c r="F374" s="354"/>
      <c r="G374" s="354"/>
      <c r="H374" s="355"/>
    </row>
    <row r="375" customFormat="false" ht="15" hidden="false" customHeight="false" outlineLevel="0" collapsed="false">
      <c r="A375" s="354"/>
      <c r="B375" s="354"/>
      <c r="C375" s="356"/>
      <c r="D375" s="354"/>
      <c r="E375" s="357"/>
      <c r="F375" s="354"/>
      <c r="G375" s="354"/>
      <c r="H375" s="355"/>
    </row>
    <row r="376" customFormat="false" ht="15" hidden="false" customHeight="false" outlineLevel="0" collapsed="false">
      <c r="A376" s="354"/>
      <c r="B376" s="354"/>
      <c r="C376" s="356"/>
      <c r="D376" s="354"/>
      <c r="E376" s="357"/>
      <c r="F376" s="354"/>
      <c r="G376" s="354"/>
      <c r="H376" s="355"/>
    </row>
    <row r="377" customFormat="false" ht="15" hidden="false" customHeight="false" outlineLevel="0" collapsed="false">
      <c r="A377" s="354"/>
      <c r="B377" s="354"/>
      <c r="C377" s="356"/>
      <c r="D377" s="354"/>
      <c r="E377" s="357"/>
      <c r="F377" s="354"/>
      <c r="G377" s="354"/>
      <c r="H377" s="355"/>
    </row>
    <row r="378" customFormat="false" ht="15" hidden="false" customHeight="false" outlineLevel="0" collapsed="false">
      <c r="A378" s="354"/>
      <c r="B378" s="354"/>
      <c r="C378" s="356"/>
      <c r="D378" s="354"/>
      <c r="E378" s="357"/>
      <c r="F378" s="354"/>
      <c r="G378" s="354"/>
      <c r="H378" s="355"/>
    </row>
    <row r="379" customFormat="false" ht="15" hidden="false" customHeight="false" outlineLevel="0" collapsed="false">
      <c r="A379" s="354"/>
      <c r="B379" s="354"/>
      <c r="C379" s="356"/>
      <c r="D379" s="354"/>
      <c r="E379" s="357"/>
      <c r="F379" s="354"/>
      <c r="G379" s="354"/>
      <c r="H379" s="355"/>
    </row>
    <row r="380" customFormat="false" ht="15" hidden="false" customHeight="false" outlineLevel="0" collapsed="false">
      <c r="A380" s="354"/>
      <c r="B380" s="354"/>
      <c r="C380" s="356"/>
      <c r="D380" s="354"/>
      <c r="E380" s="357"/>
      <c r="F380" s="354"/>
      <c r="G380" s="354"/>
      <c r="H380" s="355"/>
    </row>
    <row r="381" customFormat="false" ht="15" hidden="false" customHeight="false" outlineLevel="0" collapsed="false">
      <c r="A381" s="354"/>
      <c r="B381" s="354"/>
      <c r="C381" s="356"/>
      <c r="D381" s="354"/>
      <c r="E381" s="357"/>
      <c r="F381" s="354"/>
      <c r="G381" s="354"/>
      <c r="H381" s="355"/>
    </row>
    <row r="382" customFormat="false" ht="15" hidden="false" customHeight="false" outlineLevel="0" collapsed="false">
      <c r="A382" s="354"/>
      <c r="B382" s="354"/>
      <c r="C382" s="356"/>
      <c r="D382" s="354"/>
      <c r="E382" s="357"/>
      <c r="F382" s="354"/>
      <c r="G382" s="354"/>
      <c r="H382" s="355"/>
    </row>
    <row r="383" customFormat="false" ht="15" hidden="false" customHeight="false" outlineLevel="0" collapsed="false">
      <c r="A383" s="354"/>
      <c r="B383" s="354"/>
      <c r="C383" s="356"/>
      <c r="D383" s="354"/>
      <c r="E383" s="357"/>
      <c r="F383" s="354"/>
      <c r="G383" s="354"/>
      <c r="H383" s="355"/>
    </row>
    <row r="384" customFormat="false" ht="15" hidden="false" customHeight="false" outlineLevel="0" collapsed="false">
      <c r="A384" s="354"/>
      <c r="B384" s="354"/>
      <c r="C384" s="356"/>
      <c r="D384" s="354"/>
      <c r="E384" s="357"/>
      <c r="F384" s="354"/>
      <c r="G384" s="354"/>
      <c r="H384" s="355"/>
    </row>
    <row r="385" customFormat="false" ht="15" hidden="false" customHeight="false" outlineLevel="0" collapsed="false">
      <c r="A385" s="354"/>
      <c r="B385" s="354"/>
      <c r="C385" s="356"/>
      <c r="D385" s="354"/>
      <c r="E385" s="357"/>
      <c r="F385" s="354"/>
      <c r="G385" s="354"/>
      <c r="H385" s="355"/>
    </row>
    <row r="386" customFormat="false" ht="15" hidden="false" customHeight="false" outlineLevel="0" collapsed="false">
      <c r="A386" s="354"/>
      <c r="B386" s="354"/>
      <c r="C386" s="356"/>
      <c r="D386" s="354"/>
      <c r="E386" s="357"/>
      <c r="F386" s="354"/>
      <c r="G386" s="354"/>
      <c r="H386" s="355"/>
    </row>
    <row r="387" customFormat="false" ht="15" hidden="false" customHeight="false" outlineLevel="0" collapsed="false">
      <c r="A387" s="354"/>
      <c r="B387" s="354"/>
      <c r="C387" s="356"/>
      <c r="D387" s="354"/>
      <c r="E387" s="357"/>
      <c r="F387" s="354"/>
      <c r="G387" s="354"/>
      <c r="H387" s="355"/>
    </row>
    <row r="388" customFormat="false" ht="15" hidden="false" customHeight="false" outlineLevel="0" collapsed="false">
      <c r="A388" s="354"/>
      <c r="B388" s="354"/>
      <c r="C388" s="356"/>
      <c r="D388" s="354"/>
      <c r="E388" s="357"/>
      <c r="F388" s="354"/>
      <c r="G388" s="354"/>
      <c r="H388" s="355"/>
    </row>
    <row r="389" customFormat="false" ht="15" hidden="false" customHeight="false" outlineLevel="0" collapsed="false">
      <c r="A389" s="354"/>
      <c r="B389" s="354"/>
      <c r="C389" s="356"/>
      <c r="D389" s="354"/>
      <c r="E389" s="357"/>
      <c r="F389" s="354"/>
      <c r="G389" s="354"/>
      <c r="H389" s="355"/>
    </row>
    <row r="390" customFormat="false" ht="15" hidden="false" customHeight="false" outlineLevel="0" collapsed="false">
      <c r="A390" s="354"/>
      <c r="B390" s="354"/>
      <c r="C390" s="356"/>
      <c r="D390" s="354"/>
      <c r="E390" s="357"/>
      <c r="F390" s="354"/>
      <c r="G390" s="354"/>
      <c r="H390" s="355"/>
    </row>
    <row r="391" customFormat="false" ht="15" hidden="false" customHeight="false" outlineLevel="0" collapsed="false">
      <c r="A391" s="354"/>
      <c r="B391" s="354"/>
      <c r="C391" s="356"/>
      <c r="D391" s="354"/>
      <c r="E391" s="357"/>
      <c r="F391" s="354"/>
      <c r="G391" s="354"/>
      <c r="H391" s="355"/>
    </row>
    <row r="392" customFormat="false" ht="15" hidden="false" customHeight="false" outlineLevel="0" collapsed="false">
      <c r="A392" s="354"/>
      <c r="B392" s="354"/>
      <c r="C392" s="356"/>
      <c r="D392" s="354"/>
      <c r="E392" s="357"/>
      <c r="F392" s="354"/>
      <c r="G392" s="354"/>
      <c r="H392" s="355"/>
    </row>
    <row r="393" customFormat="false" ht="15" hidden="false" customHeight="false" outlineLevel="0" collapsed="false">
      <c r="A393" s="354"/>
      <c r="B393" s="354"/>
      <c r="C393" s="356"/>
      <c r="D393" s="354"/>
      <c r="E393" s="357"/>
      <c r="F393" s="354"/>
      <c r="G393" s="354"/>
      <c r="H393" s="355"/>
    </row>
    <row r="394" customFormat="false" ht="15" hidden="false" customHeight="false" outlineLevel="0" collapsed="false">
      <c r="A394" s="354"/>
      <c r="B394" s="354"/>
      <c r="C394" s="356"/>
      <c r="D394" s="354"/>
      <c r="E394" s="357"/>
      <c r="F394" s="354"/>
      <c r="G394" s="354"/>
      <c r="H394" s="355"/>
    </row>
    <row r="395" customFormat="false" ht="15" hidden="false" customHeight="false" outlineLevel="0" collapsed="false">
      <c r="A395" s="354"/>
      <c r="B395" s="354"/>
      <c r="C395" s="356"/>
      <c r="D395" s="354"/>
      <c r="E395" s="357"/>
      <c r="F395" s="354"/>
      <c r="G395" s="354"/>
      <c r="H395" s="355"/>
    </row>
    <row r="396" customFormat="false" ht="15" hidden="false" customHeight="false" outlineLevel="0" collapsed="false">
      <c r="A396" s="354"/>
      <c r="B396" s="354"/>
      <c r="C396" s="356"/>
      <c r="D396" s="354"/>
      <c r="E396" s="357"/>
      <c r="F396" s="354"/>
      <c r="G396" s="354"/>
      <c r="H396" s="355"/>
    </row>
    <row r="397" customFormat="false" ht="15" hidden="false" customHeight="false" outlineLevel="0" collapsed="false">
      <c r="A397" s="354"/>
      <c r="B397" s="354"/>
      <c r="C397" s="356"/>
      <c r="D397" s="354"/>
      <c r="E397" s="357"/>
      <c r="F397" s="354"/>
      <c r="G397" s="354"/>
      <c r="H397" s="355"/>
    </row>
    <row r="398" customFormat="false" ht="15" hidden="false" customHeight="false" outlineLevel="0" collapsed="false">
      <c r="A398" s="354"/>
      <c r="B398" s="354"/>
      <c r="C398" s="356"/>
      <c r="D398" s="354"/>
      <c r="E398" s="357"/>
      <c r="F398" s="354"/>
      <c r="G398" s="354"/>
      <c r="H398" s="355"/>
    </row>
    <row r="399" customFormat="false" ht="15" hidden="false" customHeight="false" outlineLevel="0" collapsed="false">
      <c r="A399" s="354"/>
      <c r="B399" s="354"/>
      <c r="C399" s="356"/>
      <c r="D399" s="354"/>
      <c r="E399" s="357"/>
      <c r="F399" s="354"/>
      <c r="G399" s="354"/>
      <c r="H399" s="355"/>
    </row>
    <row r="400" customFormat="false" ht="15" hidden="false" customHeight="false" outlineLevel="0" collapsed="false">
      <c r="A400" s="354"/>
      <c r="B400" s="354"/>
      <c r="C400" s="356"/>
      <c r="D400" s="354"/>
      <c r="E400" s="357"/>
      <c r="F400" s="354"/>
      <c r="G400" s="354"/>
      <c r="H400" s="355"/>
    </row>
    <row r="401" customFormat="false" ht="15" hidden="false" customHeight="false" outlineLevel="0" collapsed="false">
      <c r="A401" s="354"/>
      <c r="B401" s="354"/>
      <c r="C401" s="356"/>
      <c r="D401" s="354"/>
      <c r="E401" s="357"/>
      <c r="F401" s="354"/>
      <c r="G401" s="354"/>
      <c r="H401" s="355"/>
    </row>
    <row r="402" customFormat="false" ht="15" hidden="false" customHeight="false" outlineLevel="0" collapsed="false">
      <c r="A402" s="354"/>
      <c r="B402" s="354"/>
      <c r="C402" s="356"/>
      <c r="D402" s="354"/>
      <c r="E402" s="357"/>
      <c r="F402" s="354"/>
      <c r="G402" s="354"/>
      <c r="H402" s="355"/>
    </row>
    <row r="403" customFormat="false" ht="15" hidden="false" customHeight="false" outlineLevel="0" collapsed="false">
      <c r="A403" s="354"/>
      <c r="B403" s="354"/>
      <c r="C403" s="356"/>
      <c r="D403" s="354"/>
      <c r="E403" s="357"/>
      <c r="F403" s="354"/>
      <c r="G403" s="354"/>
      <c r="H403" s="355"/>
    </row>
    <row r="404" customFormat="false" ht="15" hidden="false" customHeight="false" outlineLevel="0" collapsed="false">
      <c r="A404" s="354"/>
      <c r="B404" s="354"/>
      <c r="C404" s="356"/>
      <c r="D404" s="354"/>
      <c r="E404" s="357"/>
      <c r="F404" s="354"/>
      <c r="G404" s="354"/>
      <c r="H404" s="355"/>
    </row>
    <row r="405" customFormat="false" ht="15" hidden="false" customHeight="false" outlineLevel="0" collapsed="false">
      <c r="A405" s="354"/>
      <c r="B405" s="354"/>
      <c r="C405" s="356"/>
      <c r="D405" s="354"/>
      <c r="E405" s="357"/>
      <c r="F405" s="354"/>
      <c r="G405" s="354"/>
      <c r="H405" s="355"/>
    </row>
    <row r="406" customFormat="false" ht="15" hidden="false" customHeight="false" outlineLevel="0" collapsed="false">
      <c r="A406" s="354"/>
      <c r="B406" s="354"/>
      <c r="C406" s="356"/>
      <c r="D406" s="354"/>
      <c r="E406" s="357"/>
      <c r="F406" s="354"/>
      <c r="G406" s="354"/>
      <c r="H406" s="355"/>
    </row>
    <row r="407" customFormat="false" ht="15" hidden="false" customHeight="false" outlineLevel="0" collapsed="false">
      <c r="A407" s="354"/>
      <c r="B407" s="354"/>
      <c r="C407" s="356"/>
      <c r="D407" s="354"/>
      <c r="E407" s="357"/>
      <c r="F407" s="354"/>
      <c r="G407" s="354"/>
      <c r="H407" s="355"/>
    </row>
    <row r="408" customFormat="false" ht="15" hidden="false" customHeight="false" outlineLevel="0" collapsed="false">
      <c r="A408" s="354"/>
      <c r="B408" s="354"/>
      <c r="C408" s="356"/>
      <c r="D408" s="354"/>
      <c r="E408" s="357"/>
      <c r="F408" s="354"/>
      <c r="G408" s="354"/>
      <c r="H408" s="355"/>
    </row>
    <row r="409" customFormat="false" ht="15" hidden="false" customHeight="false" outlineLevel="0" collapsed="false">
      <c r="A409" s="354"/>
      <c r="B409" s="354"/>
      <c r="C409" s="356"/>
      <c r="D409" s="354"/>
      <c r="E409" s="357"/>
      <c r="F409" s="354"/>
      <c r="G409" s="354"/>
      <c r="H409" s="355"/>
    </row>
    <row r="410" customFormat="false" ht="15" hidden="false" customHeight="false" outlineLevel="0" collapsed="false">
      <c r="A410" s="354"/>
      <c r="B410" s="354"/>
      <c r="C410" s="356"/>
      <c r="D410" s="354"/>
      <c r="E410" s="357"/>
      <c r="F410" s="354"/>
      <c r="G410" s="354"/>
      <c r="H410" s="355"/>
    </row>
    <row r="411" customFormat="false" ht="15" hidden="false" customHeight="false" outlineLevel="0" collapsed="false">
      <c r="A411" s="354"/>
      <c r="B411" s="354"/>
      <c r="C411" s="356"/>
      <c r="D411" s="354"/>
      <c r="E411" s="357"/>
      <c r="F411" s="354"/>
      <c r="G411" s="354"/>
      <c r="H411" s="355"/>
    </row>
    <row r="412" customFormat="false" ht="15" hidden="false" customHeight="false" outlineLevel="0" collapsed="false">
      <c r="A412" s="354"/>
      <c r="B412" s="354"/>
      <c r="C412" s="356"/>
      <c r="D412" s="354"/>
      <c r="E412" s="357"/>
      <c r="F412" s="354"/>
      <c r="G412" s="354"/>
      <c r="H412" s="355"/>
    </row>
    <row r="413" customFormat="false" ht="15" hidden="false" customHeight="false" outlineLevel="0" collapsed="false">
      <c r="A413" s="354"/>
      <c r="B413" s="354"/>
      <c r="C413" s="356"/>
      <c r="D413" s="354"/>
      <c r="E413" s="357"/>
      <c r="F413" s="354"/>
      <c r="G413" s="354"/>
      <c r="H413" s="355"/>
    </row>
    <row r="414" customFormat="false" ht="15" hidden="false" customHeight="false" outlineLevel="0" collapsed="false">
      <c r="A414" s="354"/>
      <c r="B414" s="354"/>
      <c r="C414" s="356"/>
      <c r="D414" s="354"/>
      <c r="E414" s="357"/>
      <c r="F414" s="354"/>
      <c r="G414" s="354"/>
      <c r="H414" s="355"/>
    </row>
    <row r="415" customFormat="false" ht="15" hidden="false" customHeight="false" outlineLevel="0" collapsed="false">
      <c r="A415" s="354"/>
      <c r="B415" s="354"/>
      <c r="C415" s="356"/>
      <c r="D415" s="354"/>
      <c r="E415" s="357"/>
      <c r="F415" s="354"/>
      <c r="G415" s="354"/>
      <c r="H415" s="355"/>
    </row>
    <row r="416" customFormat="false" ht="15" hidden="false" customHeight="false" outlineLevel="0" collapsed="false">
      <c r="A416" s="354"/>
      <c r="B416" s="354"/>
      <c r="C416" s="356"/>
      <c r="D416" s="354"/>
      <c r="E416" s="357"/>
      <c r="F416" s="354"/>
      <c r="G416" s="354"/>
      <c r="H416" s="355"/>
    </row>
    <row r="417" customFormat="false" ht="15" hidden="false" customHeight="false" outlineLevel="0" collapsed="false">
      <c r="A417" s="354"/>
      <c r="B417" s="354"/>
      <c r="C417" s="356"/>
      <c r="D417" s="354"/>
      <c r="E417" s="357"/>
      <c r="F417" s="354"/>
      <c r="G417" s="354"/>
      <c r="H417" s="355"/>
    </row>
    <row r="418" customFormat="false" ht="15" hidden="false" customHeight="false" outlineLevel="0" collapsed="false">
      <c r="A418" s="354"/>
      <c r="B418" s="354"/>
      <c r="C418" s="356"/>
      <c r="D418" s="354"/>
      <c r="E418" s="357"/>
      <c r="F418" s="354"/>
      <c r="G418" s="354"/>
      <c r="H418" s="355"/>
    </row>
    <row r="419" customFormat="false" ht="15" hidden="false" customHeight="false" outlineLevel="0" collapsed="false">
      <c r="A419" s="354"/>
      <c r="B419" s="354"/>
      <c r="C419" s="356"/>
      <c r="D419" s="354"/>
      <c r="E419" s="357"/>
      <c r="F419" s="354"/>
      <c r="G419" s="354"/>
      <c r="H419" s="355"/>
    </row>
    <row r="420" customFormat="false" ht="15" hidden="false" customHeight="false" outlineLevel="0" collapsed="false">
      <c r="A420" s="354"/>
      <c r="B420" s="354"/>
      <c r="C420" s="356"/>
      <c r="D420" s="354"/>
      <c r="E420" s="357"/>
      <c r="F420" s="354"/>
      <c r="G420" s="354"/>
      <c r="H420" s="355"/>
    </row>
    <row r="421" customFormat="false" ht="15" hidden="false" customHeight="false" outlineLevel="0" collapsed="false">
      <c r="A421" s="354"/>
      <c r="B421" s="354"/>
      <c r="C421" s="356"/>
      <c r="D421" s="354"/>
      <c r="E421" s="357"/>
      <c r="F421" s="354"/>
      <c r="G421" s="354"/>
      <c r="H421" s="355"/>
    </row>
    <row r="422" customFormat="false" ht="15" hidden="false" customHeight="false" outlineLevel="0" collapsed="false">
      <c r="A422" s="354"/>
      <c r="B422" s="354"/>
      <c r="C422" s="356"/>
      <c r="D422" s="354"/>
      <c r="E422" s="357"/>
      <c r="F422" s="354"/>
      <c r="G422" s="354"/>
      <c r="H422" s="355"/>
    </row>
    <row r="423" customFormat="false" ht="15" hidden="false" customHeight="false" outlineLevel="0" collapsed="false">
      <c r="A423" s="354"/>
      <c r="B423" s="354"/>
      <c r="C423" s="356"/>
      <c r="D423" s="354"/>
      <c r="E423" s="357"/>
      <c r="F423" s="354"/>
      <c r="G423" s="354"/>
      <c r="H423" s="355"/>
    </row>
    <row r="424" customFormat="false" ht="15" hidden="false" customHeight="false" outlineLevel="0" collapsed="false">
      <c r="A424" s="354"/>
      <c r="B424" s="354"/>
      <c r="C424" s="356"/>
      <c r="D424" s="354"/>
      <c r="E424" s="357"/>
      <c r="F424" s="354"/>
      <c r="G424" s="354"/>
      <c r="H424" s="355"/>
    </row>
    <row r="425" customFormat="false" ht="15" hidden="false" customHeight="false" outlineLevel="0" collapsed="false">
      <c r="A425" s="354"/>
      <c r="B425" s="354"/>
      <c r="C425" s="356"/>
      <c r="D425" s="354"/>
      <c r="E425" s="357"/>
      <c r="F425" s="354"/>
      <c r="G425" s="354"/>
      <c r="H425" s="355"/>
    </row>
    <row r="426" customFormat="false" ht="15" hidden="false" customHeight="false" outlineLevel="0" collapsed="false">
      <c r="A426" s="354"/>
      <c r="B426" s="354"/>
      <c r="C426" s="356"/>
      <c r="D426" s="354"/>
      <c r="E426" s="357"/>
      <c r="F426" s="354"/>
      <c r="G426" s="354"/>
      <c r="H426" s="355"/>
    </row>
    <row r="427" customFormat="false" ht="15" hidden="false" customHeight="false" outlineLevel="0" collapsed="false">
      <c r="A427" s="354"/>
      <c r="B427" s="354"/>
      <c r="C427" s="356"/>
      <c r="D427" s="354"/>
      <c r="E427" s="357"/>
      <c r="F427" s="354"/>
      <c r="G427" s="354"/>
      <c r="H427" s="355"/>
    </row>
    <row r="428" customFormat="false" ht="15" hidden="false" customHeight="false" outlineLevel="0" collapsed="false">
      <c r="A428" s="354"/>
      <c r="B428" s="354"/>
      <c r="C428" s="356"/>
      <c r="D428" s="354"/>
      <c r="E428" s="357"/>
      <c r="F428" s="354"/>
      <c r="G428" s="354"/>
      <c r="H428" s="355"/>
    </row>
    <row r="429" customFormat="false" ht="15" hidden="false" customHeight="false" outlineLevel="0" collapsed="false">
      <c r="A429" s="354"/>
      <c r="B429" s="354"/>
      <c r="C429" s="356"/>
      <c r="D429" s="354"/>
      <c r="E429" s="357"/>
      <c r="F429" s="354"/>
      <c r="G429" s="354"/>
      <c r="H429" s="355"/>
    </row>
    <row r="430" customFormat="false" ht="15" hidden="false" customHeight="false" outlineLevel="0" collapsed="false">
      <c r="A430" s="354"/>
      <c r="B430" s="354"/>
      <c r="C430" s="356"/>
      <c r="D430" s="354"/>
      <c r="E430" s="357"/>
      <c r="F430" s="354"/>
      <c r="G430" s="354"/>
      <c r="H430" s="355"/>
    </row>
    <row r="431" customFormat="false" ht="15" hidden="false" customHeight="false" outlineLevel="0" collapsed="false">
      <c r="A431" s="354"/>
      <c r="B431" s="354"/>
      <c r="C431" s="356"/>
      <c r="D431" s="354"/>
      <c r="E431" s="357"/>
      <c r="F431" s="354"/>
      <c r="G431" s="354"/>
      <c r="H431" s="355"/>
    </row>
    <row r="432" customFormat="false" ht="15" hidden="false" customHeight="false" outlineLevel="0" collapsed="false">
      <c r="A432" s="354"/>
      <c r="B432" s="354"/>
      <c r="C432" s="356"/>
      <c r="D432" s="354"/>
      <c r="E432" s="357"/>
      <c r="F432" s="354"/>
      <c r="G432" s="354"/>
      <c r="H432" s="355"/>
    </row>
    <row r="433" customFormat="false" ht="15" hidden="false" customHeight="false" outlineLevel="0" collapsed="false">
      <c r="A433" s="354"/>
      <c r="B433" s="354"/>
      <c r="C433" s="356"/>
      <c r="D433" s="354"/>
      <c r="E433" s="357"/>
      <c r="F433" s="354"/>
      <c r="G433" s="354"/>
      <c r="H433" s="355"/>
    </row>
    <row r="434" customFormat="false" ht="15" hidden="false" customHeight="false" outlineLevel="0" collapsed="false">
      <c r="A434" s="354"/>
      <c r="C434" s="356"/>
      <c r="D434" s="354"/>
      <c r="E434" s="357"/>
      <c r="F434" s="354"/>
      <c r="G434" s="354"/>
      <c r="H434" s="355"/>
    </row>
    <row r="435" customFormat="false" ht="15" hidden="false" customHeight="false" outlineLevel="0" collapsed="false">
      <c r="A435" s="354"/>
      <c r="C435" s="356"/>
      <c r="D435" s="354"/>
      <c r="E435" s="357"/>
      <c r="F435" s="354"/>
      <c r="G435" s="354"/>
      <c r="H435" s="355"/>
    </row>
    <row r="436" customFormat="false" ht="15" hidden="false" customHeight="false" outlineLevel="0" collapsed="false">
      <c r="A436" s="354"/>
      <c r="C436" s="356"/>
      <c r="D436" s="354"/>
      <c r="E436" s="357"/>
      <c r="F436" s="354"/>
      <c r="G436" s="354"/>
      <c r="H436" s="355"/>
    </row>
    <row r="437" customFormat="false" ht="15" hidden="false" customHeight="false" outlineLevel="0" collapsed="false">
      <c r="A437" s="354"/>
      <c r="C437" s="356"/>
      <c r="D437" s="354"/>
      <c r="E437" s="357"/>
      <c r="F437" s="354"/>
      <c r="G437" s="354"/>
      <c r="H437" s="355"/>
    </row>
    <row r="438" customFormat="false" ht="15" hidden="false" customHeight="false" outlineLevel="0" collapsed="false">
      <c r="A438" s="354"/>
      <c r="C438" s="356"/>
      <c r="D438" s="354"/>
      <c r="E438" s="357"/>
      <c r="F438" s="354"/>
      <c r="G438" s="354"/>
      <c r="H438" s="355"/>
    </row>
    <row r="439" customFormat="false" ht="15" hidden="false" customHeight="false" outlineLevel="0" collapsed="false">
      <c r="A439" s="354"/>
      <c r="C439" s="356"/>
      <c r="D439" s="354"/>
      <c r="E439" s="357"/>
      <c r="F439" s="354"/>
      <c r="G439" s="354"/>
      <c r="H439" s="355"/>
    </row>
    <row r="440" customFormat="false" ht="15" hidden="false" customHeight="false" outlineLevel="0" collapsed="false">
      <c r="A440" s="354"/>
      <c r="C440" s="356"/>
      <c r="D440" s="354"/>
      <c r="E440" s="357"/>
      <c r="F440" s="354"/>
      <c r="G440" s="354"/>
      <c r="H440" s="355"/>
    </row>
    <row r="441" customFormat="false" ht="15" hidden="false" customHeight="false" outlineLevel="0" collapsed="false">
      <c r="A441" s="354"/>
      <c r="C441" s="356"/>
      <c r="D441" s="354"/>
      <c r="E441" s="357"/>
      <c r="F441" s="354"/>
      <c r="G441" s="354"/>
      <c r="H441" s="355"/>
    </row>
    <row r="442" customFormat="false" ht="15" hidden="false" customHeight="false" outlineLevel="0" collapsed="false">
      <c r="A442" s="354"/>
      <c r="C442" s="356"/>
      <c r="D442" s="354"/>
      <c r="E442" s="357"/>
      <c r="F442" s="354"/>
      <c r="G442" s="354"/>
      <c r="H442" s="355"/>
    </row>
    <row r="443" customFormat="false" ht="15" hidden="false" customHeight="false" outlineLevel="0" collapsed="false">
      <c r="A443" s="354"/>
      <c r="C443" s="356"/>
      <c r="D443" s="354"/>
      <c r="E443" s="357"/>
      <c r="F443" s="354"/>
      <c r="G443" s="354"/>
      <c r="H443" s="355"/>
    </row>
    <row r="444" customFormat="false" ht="15" hidden="false" customHeight="false" outlineLevel="0" collapsed="false">
      <c r="A444" s="354"/>
      <c r="C444" s="356"/>
      <c r="D444" s="354"/>
      <c r="E444" s="357"/>
      <c r="F444" s="354"/>
      <c r="G444" s="354"/>
      <c r="H444" s="355"/>
    </row>
    <row r="445" customFormat="false" ht="15" hidden="false" customHeight="false" outlineLevel="0" collapsed="false">
      <c r="A445" s="354"/>
      <c r="C445" s="356"/>
      <c r="D445" s="354"/>
      <c r="E445" s="357"/>
      <c r="F445" s="354"/>
      <c r="G445" s="354"/>
      <c r="H445" s="355"/>
    </row>
    <row r="446" customFormat="false" ht="15" hidden="false" customHeight="false" outlineLevel="0" collapsed="false">
      <c r="A446" s="354"/>
      <c r="C446" s="356"/>
      <c r="D446" s="354"/>
      <c r="E446" s="357"/>
      <c r="F446" s="354"/>
      <c r="G446" s="354"/>
      <c r="H446" s="355"/>
    </row>
    <row r="447" customFormat="false" ht="15" hidden="false" customHeight="false" outlineLevel="0" collapsed="false">
      <c r="A447" s="354"/>
      <c r="C447" s="356"/>
      <c r="D447" s="354"/>
      <c r="E447" s="357"/>
      <c r="F447" s="354"/>
      <c r="G447" s="354"/>
      <c r="H447" s="355"/>
    </row>
    <row r="448" customFormat="false" ht="15" hidden="false" customHeight="false" outlineLevel="0" collapsed="false">
      <c r="A448" s="354"/>
      <c r="C448" s="356"/>
      <c r="D448" s="354"/>
      <c r="E448" s="357"/>
      <c r="F448" s="354"/>
      <c r="G448" s="354"/>
      <c r="H448" s="355"/>
    </row>
    <row r="449" customFormat="false" ht="15" hidden="false" customHeight="false" outlineLevel="0" collapsed="false">
      <c r="A449" s="354"/>
      <c r="C449" s="356"/>
      <c r="D449" s="354"/>
      <c r="E449" s="357"/>
      <c r="F449" s="354"/>
      <c r="G449" s="354"/>
      <c r="H449" s="355"/>
    </row>
    <row r="450" customFormat="false" ht="15" hidden="false" customHeight="false" outlineLevel="0" collapsed="false">
      <c r="A450" s="354"/>
      <c r="C450" s="356"/>
      <c r="D450" s="354"/>
      <c r="E450" s="357"/>
      <c r="F450" s="354"/>
      <c r="G450" s="354"/>
      <c r="H450" s="355"/>
    </row>
    <row r="451" customFormat="false" ht="15" hidden="false" customHeight="false" outlineLevel="0" collapsed="false">
      <c r="C451" s="356"/>
      <c r="E451" s="357"/>
      <c r="F451" s="354"/>
    </row>
    <row r="452" customFormat="false" ht="15" hidden="false" customHeight="false" outlineLevel="0" collapsed="false">
      <c r="E452" s="357"/>
      <c r="F452" s="354"/>
    </row>
    <row r="453" customFormat="false" ht="15" hidden="false" customHeight="false" outlineLevel="0" collapsed="false">
      <c r="E453" s="357"/>
      <c r="F453" s="354"/>
    </row>
  </sheetData>
  <sheetProtection algorithmName="SHA-512" hashValue="x8Mgk8FRQVRytQkNqMe/YaPKmu+oOaFXovCsUYlftwS7ju6BTjsvY3jIgMryRXM8CgRMntR2aCtpGSRJMrxDcw==" saltValue="KngnLtBGK9MAEUFFQC/NZQ==" spinCount="100000" sheet="true" objects="true" scenarios="true"/>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6"/>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7" activeCellId="0" sqref="A7"/>
    </sheetView>
  </sheetViews>
  <sheetFormatPr defaultColWidth="8.6796875" defaultRowHeight="15" zeroHeight="false" outlineLevelRow="0" outlineLevelCol="0"/>
  <sheetData>
    <row r="1" customFormat="false" ht="15" hidden="false" customHeight="false" outlineLevel="0" collapsed="false">
      <c r="A1" s="0" t="s">
        <v>1558</v>
      </c>
    </row>
    <row r="2" customFormat="false" ht="15" hidden="false" customHeight="false" outlineLevel="0" collapsed="false">
      <c r="A2" s="0" t="s">
        <v>1559</v>
      </c>
    </row>
    <row r="3" customFormat="false" ht="15" hidden="false" customHeight="false" outlineLevel="0" collapsed="false">
      <c r="A3" s="0" t="s">
        <v>1560</v>
      </c>
    </row>
    <row r="4" customFormat="false" ht="15" hidden="false" customHeight="false" outlineLevel="0" collapsed="false">
      <c r="A4" s="0" t="s">
        <v>1561</v>
      </c>
    </row>
    <row r="5" customFormat="false" ht="15" hidden="false" customHeight="false" outlineLevel="0" collapsed="false">
      <c r="A5" s="0" t="s">
        <v>1562</v>
      </c>
    </row>
    <row r="6" customFormat="false" ht="15" hidden="false" customHeight="false" outlineLevel="0" collapsed="false">
      <c r="A6" s="0" t="s">
        <v>1563</v>
      </c>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E652"/>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C15" activeCellId="0" sqref="C15"/>
    </sheetView>
  </sheetViews>
  <sheetFormatPr defaultColWidth="8.6796875" defaultRowHeight="15" zeroHeight="false" outlineLevelRow="0" outlineLevelCol="0"/>
  <cols>
    <col collapsed="false" customWidth="true" hidden="false" outlineLevel="0" max="2" min="2" style="0" width="15"/>
    <col collapsed="false" customWidth="true" hidden="false" outlineLevel="0" max="3" min="3" style="0" width="81"/>
    <col collapsed="false" customWidth="true" hidden="false" outlineLevel="0" max="5" min="4" style="0" width="16.57"/>
  </cols>
  <sheetData>
    <row r="1" customFormat="false" ht="18.75" hidden="false" customHeight="false" outlineLevel="0" collapsed="false">
      <c r="B1" s="358" t="s">
        <v>1564</v>
      </c>
    </row>
    <row r="3" customFormat="false" ht="15.75" hidden="false" customHeight="true" outlineLevel="0" collapsed="false">
      <c r="B3" s="151" t="n">
        <v>5</v>
      </c>
      <c r="C3" s="359" t="s">
        <v>1565</v>
      </c>
      <c r="D3" s="359"/>
      <c r="E3" s="360"/>
    </row>
    <row r="4" customFormat="false" ht="15" hidden="false" customHeight="false" outlineLevel="0" collapsed="false">
      <c r="B4" s="361"/>
      <c r="C4" s="362"/>
      <c r="D4" s="363"/>
      <c r="E4" s="364"/>
    </row>
    <row r="5" customFormat="false" ht="15.75" hidden="false" customHeight="false" outlineLevel="0" collapsed="false">
      <c r="B5" s="361"/>
      <c r="C5" s="365" t="s">
        <v>1566</v>
      </c>
      <c r="D5" s="363"/>
      <c r="E5" s="366"/>
    </row>
    <row r="6" customFormat="false" ht="15" hidden="false" customHeight="false" outlineLevel="0" collapsed="false">
      <c r="B6" s="361"/>
      <c r="C6" s="367"/>
      <c r="D6" s="54"/>
      <c r="E6" s="75"/>
    </row>
    <row r="7" customFormat="false" ht="78.75" hidden="false" customHeight="false" outlineLevel="0" collapsed="false">
      <c r="B7" s="368" t="s">
        <v>63</v>
      </c>
      <c r="C7" s="307" t="s">
        <v>1567</v>
      </c>
      <c r="D7" s="123" t="s">
        <v>285</v>
      </c>
      <c r="E7" s="123" t="s">
        <v>286</v>
      </c>
    </row>
    <row r="8" customFormat="false" ht="15.75" hidden="false" customHeight="false" outlineLevel="0" collapsed="false">
      <c r="B8" s="369"/>
      <c r="C8" s="370"/>
      <c r="D8" s="371"/>
      <c r="E8" s="371"/>
    </row>
    <row r="9" customFormat="false" ht="15.75" hidden="false" customHeight="false" outlineLevel="0" collapsed="false">
      <c r="B9" s="369"/>
      <c r="C9" s="370"/>
      <c r="D9" s="371"/>
      <c r="E9" s="371"/>
    </row>
    <row r="10" customFormat="false" ht="15.75" hidden="false" customHeight="false" outlineLevel="0" collapsed="false">
      <c r="B10" s="369"/>
      <c r="C10" s="370"/>
      <c r="D10" s="371"/>
      <c r="E10" s="371"/>
    </row>
    <row r="11" customFormat="false" ht="15.75" hidden="false" customHeight="false" outlineLevel="0" collapsed="false">
      <c r="B11" s="369"/>
      <c r="C11" s="370"/>
      <c r="D11" s="371"/>
      <c r="E11" s="371"/>
    </row>
    <row r="12" customFormat="false" ht="15.75" hidden="false" customHeight="false" outlineLevel="0" collapsed="false">
      <c r="B12" s="369"/>
      <c r="C12" s="370"/>
      <c r="D12" s="371"/>
      <c r="E12" s="371"/>
    </row>
    <row r="13" customFormat="false" ht="15.75" hidden="false" customHeight="false" outlineLevel="0" collapsed="false">
      <c r="B13" s="369"/>
      <c r="C13" s="370"/>
      <c r="D13" s="371"/>
      <c r="E13" s="371"/>
    </row>
    <row r="14" customFormat="false" ht="15.75" hidden="false" customHeight="false" outlineLevel="0" collapsed="false">
      <c r="B14" s="369"/>
      <c r="C14" s="370"/>
      <c r="D14" s="371"/>
      <c r="E14" s="371"/>
    </row>
    <row r="15" customFormat="false" ht="15.75" hidden="false" customHeight="false" outlineLevel="0" collapsed="false">
      <c r="B15" s="369"/>
      <c r="C15" s="370"/>
      <c r="D15" s="371"/>
      <c r="E15" s="371"/>
    </row>
    <row r="16" customFormat="false" ht="15.75" hidden="false" customHeight="false" outlineLevel="0" collapsed="false">
      <c r="B16" s="369"/>
      <c r="C16" s="370"/>
      <c r="D16" s="371"/>
      <c r="E16" s="371"/>
    </row>
    <row r="17" customFormat="false" ht="15.75" hidden="false" customHeight="false" outlineLevel="0" collapsed="false">
      <c r="B17" s="369"/>
      <c r="C17" s="370"/>
      <c r="D17" s="371"/>
      <c r="E17" s="371"/>
    </row>
    <row r="18" customFormat="false" ht="15.75" hidden="false" customHeight="false" outlineLevel="0" collapsed="false">
      <c r="B18" s="369"/>
      <c r="C18" s="370"/>
      <c r="D18" s="371"/>
      <c r="E18" s="371"/>
    </row>
    <row r="19" customFormat="false" ht="15.75" hidden="false" customHeight="false" outlineLevel="0" collapsed="false">
      <c r="B19" s="369"/>
      <c r="C19" s="370"/>
      <c r="D19" s="371"/>
      <c r="E19" s="371"/>
    </row>
    <row r="20" customFormat="false" ht="15.75" hidden="false" customHeight="false" outlineLevel="0" collapsed="false">
      <c r="B20" s="369"/>
      <c r="C20" s="370"/>
      <c r="D20" s="371"/>
      <c r="E20" s="371"/>
    </row>
    <row r="21" customFormat="false" ht="15.75" hidden="false" customHeight="false" outlineLevel="0" collapsed="false">
      <c r="B21" s="369"/>
      <c r="C21" s="370"/>
      <c r="D21" s="371"/>
      <c r="E21" s="371"/>
    </row>
    <row r="22" customFormat="false" ht="15.75" hidden="false" customHeight="false" outlineLevel="0" collapsed="false">
      <c r="B22" s="369"/>
      <c r="C22" s="370"/>
      <c r="D22" s="371"/>
      <c r="E22" s="371"/>
    </row>
    <row r="23" customFormat="false" ht="15.75" hidden="false" customHeight="false" outlineLevel="0" collapsed="false">
      <c r="B23" s="369"/>
      <c r="C23" s="370"/>
      <c r="D23" s="371"/>
      <c r="E23" s="371"/>
    </row>
    <row r="24" customFormat="false" ht="15.75" hidden="false" customHeight="false" outlineLevel="0" collapsed="false">
      <c r="B24" s="369"/>
      <c r="C24" s="370"/>
      <c r="D24" s="371"/>
      <c r="E24" s="371"/>
    </row>
    <row r="25" customFormat="false" ht="15.75" hidden="false" customHeight="false" outlineLevel="0" collapsed="false">
      <c r="B25" s="369"/>
      <c r="C25" s="370"/>
      <c r="D25" s="371"/>
      <c r="E25" s="371"/>
    </row>
    <row r="26" customFormat="false" ht="15.75" hidden="false" customHeight="false" outlineLevel="0" collapsed="false">
      <c r="B26" s="369"/>
      <c r="C26" s="370"/>
      <c r="D26" s="371"/>
      <c r="E26" s="371"/>
    </row>
    <row r="27" customFormat="false" ht="15.75" hidden="false" customHeight="false" outlineLevel="0" collapsed="false">
      <c r="B27" s="369"/>
      <c r="C27" s="370"/>
      <c r="D27" s="371"/>
      <c r="E27" s="371"/>
    </row>
    <row r="28" customFormat="false" ht="15.75" hidden="false" customHeight="false" outlineLevel="0" collapsed="false">
      <c r="B28" s="369"/>
      <c r="C28" s="370"/>
      <c r="D28" s="371"/>
      <c r="E28" s="371"/>
    </row>
    <row r="29" customFormat="false" ht="15.75" hidden="false" customHeight="false" outlineLevel="0" collapsed="false">
      <c r="B29" s="369"/>
      <c r="C29" s="370"/>
      <c r="D29" s="371"/>
      <c r="E29" s="371"/>
    </row>
    <row r="30" customFormat="false" ht="15.75" hidden="false" customHeight="false" outlineLevel="0" collapsed="false">
      <c r="B30" s="369"/>
      <c r="C30" s="370"/>
      <c r="D30" s="371"/>
      <c r="E30" s="371"/>
    </row>
    <row r="31" customFormat="false" ht="15.75" hidden="false" customHeight="false" outlineLevel="0" collapsed="false">
      <c r="B31" s="369"/>
      <c r="C31" s="370"/>
      <c r="D31" s="371"/>
      <c r="E31" s="371"/>
    </row>
    <row r="32" customFormat="false" ht="15.75" hidden="false" customHeight="false" outlineLevel="0" collapsed="false">
      <c r="B32" s="369"/>
      <c r="C32" s="370"/>
      <c r="D32" s="371"/>
      <c r="E32" s="371"/>
    </row>
    <row r="33" customFormat="false" ht="15.75" hidden="false" customHeight="false" outlineLevel="0" collapsed="false">
      <c r="B33" s="369"/>
      <c r="C33" s="370"/>
      <c r="D33" s="371"/>
      <c r="E33" s="371"/>
    </row>
    <row r="34" customFormat="false" ht="15.75" hidden="false" customHeight="false" outlineLevel="0" collapsed="false">
      <c r="B34" s="369"/>
      <c r="C34" s="370"/>
      <c r="D34" s="371"/>
      <c r="E34" s="371"/>
    </row>
    <row r="35" customFormat="false" ht="15.75" hidden="false" customHeight="false" outlineLevel="0" collapsed="false">
      <c r="B35" s="369"/>
      <c r="C35" s="370"/>
      <c r="D35" s="371"/>
      <c r="E35" s="371"/>
    </row>
    <row r="36" customFormat="false" ht="15.75" hidden="false" customHeight="false" outlineLevel="0" collapsed="false">
      <c r="B36" s="369"/>
      <c r="C36" s="370"/>
      <c r="D36" s="371"/>
      <c r="E36" s="371"/>
    </row>
    <row r="37" customFormat="false" ht="15.75" hidden="false" customHeight="false" outlineLevel="0" collapsed="false">
      <c r="B37" s="369"/>
      <c r="C37" s="370"/>
      <c r="D37" s="371"/>
      <c r="E37" s="371"/>
    </row>
    <row r="38" customFormat="false" ht="15.75" hidden="false" customHeight="false" outlineLevel="0" collapsed="false">
      <c r="B38" s="369"/>
      <c r="C38" s="370"/>
      <c r="D38" s="371"/>
      <c r="E38" s="371"/>
    </row>
    <row r="39" customFormat="false" ht="15.75" hidden="false" customHeight="false" outlineLevel="0" collapsed="false">
      <c r="B39" s="369"/>
      <c r="C39" s="370"/>
      <c r="D39" s="371"/>
      <c r="E39" s="371"/>
    </row>
    <row r="40" customFormat="false" ht="15.75" hidden="false" customHeight="false" outlineLevel="0" collapsed="false">
      <c r="B40" s="369"/>
      <c r="C40" s="370"/>
      <c r="D40" s="371"/>
      <c r="E40" s="371"/>
    </row>
    <row r="41" customFormat="false" ht="15.75" hidden="false" customHeight="false" outlineLevel="0" collapsed="false">
      <c r="B41" s="369"/>
      <c r="C41" s="370"/>
      <c r="D41" s="371"/>
      <c r="E41" s="371"/>
    </row>
    <row r="42" customFormat="false" ht="15.75" hidden="false" customHeight="false" outlineLevel="0" collapsed="false">
      <c r="B42" s="369"/>
      <c r="C42" s="370"/>
      <c r="D42" s="371"/>
      <c r="E42" s="371"/>
    </row>
    <row r="43" customFormat="false" ht="15.75" hidden="false" customHeight="false" outlineLevel="0" collapsed="false">
      <c r="B43" s="369"/>
      <c r="C43" s="370"/>
      <c r="D43" s="371"/>
      <c r="E43" s="371"/>
    </row>
    <row r="44" customFormat="false" ht="15.75" hidden="false" customHeight="false" outlineLevel="0" collapsed="false">
      <c r="B44" s="369"/>
      <c r="C44" s="370"/>
      <c r="D44" s="371"/>
      <c r="E44" s="371"/>
    </row>
    <row r="45" customFormat="false" ht="15.75" hidden="false" customHeight="false" outlineLevel="0" collapsed="false">
      <c r="B45" s="369"/>
      <c r="C45" s="370"/>
      <c r="D45" s="371"/>
      <c r="E45" s="371"/>
    </row>
    <row r="46" customFormat="false" ht="15.75" hidden="false" customHeight="false" outlineLevel="0" collapsed="false">
      <c r="B46" s="369"/>
      <c r="C46" s="370"/>
      <c r="D46" s="371"/>
      <c r="E46" s="371"/>
    </row>
    <row r="47" customFormat="false" ht="15.75" hidden="false" customHeight="false" outlineLevel="0" collapsed="false">
      <c r="B47" s="369"/>
      <c r="C47" s="370"/>
      <c r="D47" s="371"/>
      <c r="E47" s="371"/>
    </row>
    <row r="48" customFormat="false" ht="15.75" hidden="false" customHeight="false" outlineLevel="0" collapsed="false">
      <c r="B48" s="369"/>
      <c r="C48" s="370"/>
      <c r="D48" s="371"/>
      <c r="E48" s="371"/>
    </row>
    <row r="49" customFormat="false" ht="15.75" hidden="false" customHeight="false" outlineLevel="0" collapsed="false">
      <c r="B49" s="369"/>
      <c r="C49" s="370"/>
      <c r="D49" s="371"/>
      <c r="E49" s="371"/>
    </row>
    <row r="50" customFormat="false" ht="15.75" hidden="false" customHeight="false" outlineLevel="0" collapsed="false">
      <c r="B50" s="369"/>
      <c r="C50" s="370"/>
      <c r="D50" s="371"/>
      <c r="E50" s="371"/>
    </row>
    <row r="51" customFormat="false" ht="15.75" hidden="false" customHeight="false" outlineLevel="0" collapsed="false">
      <c r="B51" s="369"/>
      <c r="C51" s="370"/>
      <c r="D51" s="371"/>
      <c r="E51" s="371"/>
    </row>
    <row r="52" customFormat="false" ht="15.75" hidden="false" customHeight="false" outlineLevel="0" collapsed="false">
      <c r="B52" s="369"/>
      <c r="C52" s="370"/>
      <c r="D52" s="371"/>
      <c r="E52" s="371"/>
    </row>
    <row r="53" customFormat="false" ht="15.75" hidden="false" customHeight="false" outlineLevel="0" collapsed="false">
      <c r="B53" s="369"/>
      <c r="C53" s="370"/>
      <c r="D53" s="371"/>
      <c r="E53" s="371"/>
    </row>
    <row r="54" customFormat="false" ht="15.75" hidden="false" customHeight="false" outlineLevel="0" collapsed="false">
      <c r="B54" s="369"/>
      <c r="C54" s="370"/>
      <c r="D54" s="371"/>
      <c r="E54" s="371"/>
    </row>
    <row r="55" customFormat="false" ht="15.75" hidden="false" customHeight="false" outlineLevel="0" collapsed="false">
      <c r="B55" s="369"/>
      <c r="C55" s="370"/>
      <c r="D55" s="371"/>
      <c r="E55" s="371"/>
    </row>
    <row r="56" customFormat="false" ht="15.75" hidden="false" customHeight="false" outlineLevel="0" collapsed="false">
      <c r="B56" s="369"/>
      <c r="C56" s="370"/>
      <c r="D56" s="371"/>
      <c r="E56" s="371"/>
    </row>
    <row r="57" customFormat="false" ht="15.75" hidden="false" customHeight="false" outlineLevel="0" collapsed="false">
      <c r="B57" s="369"/>
      <c r="C57" s="370"/>
      <c r="D57" s="371"/>
      <c r="E57" s="371"/>
    </row>
    <row r="58" customFormat="false" ht="15.75" hidden="false" customHeight="false" outlineLevel="0" collapsed="false">
      <c r="B58" s="369"/>
      <c r="C58" s="370"/>
      <c r="D58" s="371"/>
      <c r="E58" s="371"/>
    </row>
    <row r="59" customFormat="false" ht="15.75" hidden="false" customHeight="false" outlineLevel="0" collapsed="false">
      <c r="B59" s="369"/>
      <c r="C59" s="370"/>
      <c r="D59" s="371"/>
      <c r="E59" s="371"/>
    </row>
    <row r="60" customFormat="false" ht="15.75" hidden="false" customHeight="false" outlineLevel="0" collapsed="false">
      <c r="B60" s="369"/>
      <c r="C60" s="370"/>
      <c r="D60" s="371"/>
      <c r="E60" s="371"/>
    </row>
    <row r="61" customFormat="false" ht="15.75" hidden="false" customHeight="false" outlineLevel="0" collapsed="false">
      <c r="B61" s="369"/>
      <c r="C61" s="370"/>
      <c r="D61" s="371"/>
      <c r="E61" s="371"/>
    </row>
    <row r="62" customFormat="false" ht="15.75" hidden="false" customHeight="false" outlineLevel="0" collapsed="false">
      <c r="B62" s="369"/>
      <c r="C62" s="370"/>
      <c r="D62" s="371"/>
      <c r="E62" s="371"/>
    </row>
    <row r="63" customFormat="false" ht="15.75" hidden="false" customHeight="false" outlineLevel="0" collapsed="false">
      <c r="B63" s="369"/>
      <c r="C63" s="370"/>
      <c r="D63" s="371"/>
      <c r="E63" s="371"/>
    </row>
    <row r="64" customFormat="false" ht="15.75" hidden="false" customHeight="false" outlineLevel="0" collapsed="false">
      <c r="B64" s="369"/>
      <c r="C64" s="370"/>
      <c r="D64" s="371"/>
      <c r="E64" s="371"/>
    </row>
    <row r="65" customFormat="false" ht="15.75" hidden="false" customHeight="false" outlineLevel="0" collapsed="false">
      <c r="B65" s="369"/>
      <c r="C65" s="370"/>
      <c r="D65" s="371"/>
      <c r="E65" s="371"/>
    </row>
    <row r="66" customFormat="false" ht="15.75" hidden="false" customHeight="false" outlineLevel="0" collapsed="false">
      <c r="B66" s="369"/>
      <c r="C66" s="370"/>
      <c r="D66" s="371"/>
      <c r="E66" s="371"/>
    </row>
    <row r="67" customFormat="false" ht="15.75" hidden="false" customHeight="false" outlineLevel="0" collapsed="false">
      <c r="B67" s="369"/>
      <c r="C67" s="370"/>
      <c r="D67" s="371"/>
      <c r="E67" s="371"/>
    </row>
    <row r="68" customFormat="false" ht="15.75" hidden="false" customHeight="false" outlineLevel="0" collapsed="false">
      <c r="B68" s="369"/>
      <c r="C68" s="370"/>
      <c r="D68" s="371"/>
      <c r="E68" s="371"/>
    </row>
    <row r="69" customFormat="false" ht="15.75" hidden="false" customHeight="false" outlineLevel="0" collapsed="false">
      <c r="B69" s="369"/>
      <c r="C69" s="370"/>
      <c r="D69" s="371"/>
      <c r="E69" s="371"/>
    </row>
    <row r="70" customFormat="false" ht="15.75" hidden="false" customHeight="false" outlineLevel="0" collapsed="false">
      <c r="B70" s="369"/>
      <c r="C70" s="370"/>
      <c r="D70" s="371"/>
      <c r="E70" s="371"/>
    </row>
    <row r="71" customFormat="false" ht="15.75" hidden="false" customHeight="false" outlineLevel="0" collapsed="false">
      <c r="B71" s="369"/>
      <c r="C71" s="370"/>
      <c r="D71" s="371"/>
      <c r="E71" s="371"/>
    </row>
    <row r="72" customFormat="false" ht="15.75" hidden="false" customHeight="false" outlineLevel="0" collapsed="false">
      <c r="B72" s="369"/>
      <c r="C72" s="370"/>
      <c r="D72" s="371"/>
      <c r="E72" s="371"/>
    </row>
    <row r="73" customFormat="false" ht="15.75" hidden="false" customHeight="false" outlineLevel="0" collapsed="false">
      <c r="B73" s="369"/>
      <c r="C73" s="370"/>
      <c r="D73" s="371"/>
      <c r="E73" s="371"/>
    </row>
    <row r="74" customFormat="false" ht="15.75" hidden="false" customHeight="false" outlineLevel="0" collapsed="false">
      <c r="B74" s="369"/>
      <c r="C74" s="370"/>
      <c r="D74" s="371"/>
      <c r="E74" s="371"/>
    </row>
    <row r="75" customFormat="false" ht="15.75" hidden="false" customHeight="false" outlineLevel="0" collapsed="false">
      <c r="B75" s="369"/>
      <c r="C75" s="370"/>
      <c r="D75" s="371"/>
      <c r="E75" s="371"/>
    </row>
    <row r="76" customFormat="false" ht="15.75" hidden="false" customHeight="false" outlineLevel="0" collapsed="false">
      <c r="B76" s="369"/>
      <c r="C76" s="370"/>
      <c r="D76" s="371"/>
      <c r="E76" s="371"/>
    </row>
    <row r="77" customFormat="false" ht="15.75" hidden="false" customHeight="false" outlineLevel="0" collapsed="false">
      <c r="B77" s="369"/>
      <c r="C77" s="370"/>
      <c r="D77" s="371"/>
      <c r="E77" s="371"/>
    </row>
    <row r="78" customFormat="false" ht="15.75" hidden="false" customHeight="false" outlineLevel="0" collapsed="false">
      <c r="B78" s="369"/>
      <c r="C78" s="370"/>
      <c r="D78" s="371"/>
      <c r="E78" s="371"/>
    </row>
    <row r="79" customFormat="false" ht="15.75" hidden="false" customHeight="false" outlineLevel="0" collapsed="false">
      <c r="B79" s="369"/>
      <c r="C79" s="370"/>
      <c r="D79" s="371"/>
      <c r="E79" s="371"/>
    </row>
    <row r="80" customFormat="false" ht="15.75" hidden="false" customHeight="false" outlineLevel="0" collapsed="false">
      <c r="B80" s="369"/>
      <c r="C80" s="370"/>
      <c r="D80" s="371"/>
      <c r="E80" s="371"/>
    </row>
    <row r="81" customFormat="false" ht="15.75" hidden="false" customHeight="false" outlineLevel="0" collapsed="false">
      <c r="B81" s="369"/>
      <c r="C81" s="370"/>
      <c r="D81" s="371"/>
      <c r="E81" s="371"/>
    </row>
    <row r="82" customFormat="false" ht="15.75" hidden="false" customHeight="false" outlineLevel="0" collapsed="false">
      <c r="B82" s="369"/>
      <c r="C82" s="370"/>
      <c r="D82" s="371"/>
      <c r="E82" s="371"/>
    </row>
    <row r="83" customFormat="false" ht="15.75" hidden="false" customHeight="false" outlineLevel="0" collapsed="false">
      <c r="B83" s="369"/>
      <c r="C83" s="370"/>
      <c r="D83" s="371"/>
      <c r="E83" s="371"/>
    </row>
    <row r="84" customFormat="false" ht="15.75" hidden="false" customHeight="false" outlineLevel="0" collapsed="false">
      <c r="B84" s="369"/>
      <c r="C84" s="370"/>
      <c r="D84" s="371"/>
      <c r="E84" s="371"/>
    </row>
    <row r="85" customFormat="false" ht="15.75" hidden="false" customHeight="false" outlineLevel="0" collapsed="false">
      <c r="B85" s="369"/>
      <c r="C85" s="370"/>
      <c r="D85" s="371"/>
      <c r="E85" s="371"/>
    </row>
    <row r="86" customFormat="false" ht="15.75" hidden="false" customHeight="false" outlineLevel="0" collapsed="false">
      <c r="B86" s="369"/>
      <c r="C86" s="370"/>
      <c r="D86" s="371"/>
      <c r="E86" s="371"/>
    </row>
    <row r="87" customFormat="false" ht="15.75" hidden="false" customHeight="false" outlineLevel="0" collapsed="false">
      <c r="B87" s="369"/>
      <c r="C87" s="370"/>
      <c r="D87" s="371"/>
      <c r="E87" s="371"/>
    </row>
    <row r="88" customFormat="false" ht="15.75" hidden="false" customHeight="false" outlineLevel="0" collapsed="false">
      <c r="B88" s="369"/>
      <c r="C88" s="370"/>
      <c r="D88" s="371"/>
      <c r="E88" s="371"/>
    </row>
    <row r="89" customFormat="false" ht="15.75" hidden="false" customHeight="false" outlineLevel="0" collapsed="false">
      <c r="B89" s="369"/>
      <c r="C89" s="370"/>
      <c r="D89" s="371"/>
      <c r="E89" s="371"/>
    </row>
    <row r="90" customFormat="false" ht="15.75" hidden="false" customHeight="false" outlineLevel="0" collapsed="false">
      <c r="B90" s="369"/>
      <c r="C90" s="370"/>
      <c r="D90" s="371"/>
      <c r="E90" s="371"/>
    </row>
    <row r="91" customFormat="false" ht="15.75" hidden="false" customHeight="false" outlineLevel="0" collapsed="false">
      <c r="B91" s="369"/>
      <c r="C91" s="370"/>
      <c r="D91" s="371"/>
      <c r="E91" s="371"/>
    </row>
    <row r="92" customFormat="false" ht="15.75" hidden="false" customHeight="false" outlineLevel="0" collapsed="false">
      <c r="B92" s="369"/>
      <c r="C92" s="370"/>
      <c r="D92" s="371"/>
      <c r="E92" s="371"/>
    </row>
    <row r="93" customFormat="false" ht="15.75" hidden="false" customHeight="false" outlineLevel="0" collapsed="false">
      <c r="B93" s="369"/>
      <c r="C93" s="370"/>
      <c r="D93" s="371"/>
      <c r="E93" s="371"/>
    </row>
    <row r="94" customFormat="false" ht="15.75" hidden="false" customHeight="false" outlineLevel="0" collapsed="false">
      <c r="B94" s="369"/>
      <c r="C94" s="370"/>
      <c r="D94" s="371"/>
      <c r="E94" s="371"/>
    </row>
    <row r="95" customFormat="false" ht="15.75" hidden="false" customHeight="false" outlineLevel="0" collapsed="false">
      <c r="B95" s="369"/>
      <c r="C95" s="370"/>
      <c r="D95" s="371"/>
      <c r="E95" s="371"/>
    </row>
    <row r="96" customFormat="false" ht="15.75" hidden="false" customHeight="false" outlineLevel="0" collapsed="false">
      <c r="B96" s="369"/>
      <c r="C96" s="370"/>
      <c r="D96" s="371"/>
      <c r="E96" s="371"/>
    </row>
    <row r="97" customFormat="false" ht="15.75" hidden="false" customHeight="false" outlineLevel="0" collapsed="false">
      <c r="B97" s="369"/>
      <c r="C97" s="370"/>
      <c r="D97" s="371"/>
      <c r="E97" s="371"/>
    </row>
    <row r="98" customFormat="false" ht="15.75" hidden="false" customHeight="false" outlineLevel="0" collapsed="false">
      <c r="B98" s="369"/>
      <c r="C98" s="370"/>
      <c r="D98" s="371"/>
      <c r="E98" s="371"/>
    </row>
    <row r="99" customFormat="false" ht="15.75" hidden="false" customHeight="false" outlineLevel="0" collapsed="false">
      <c r="B99" s="369"/>
      <c r="C99" s="370"/>
      <c r="D99" s="371"/>
      <c r="E99" s="371"/>
    </row>
    <row r="100" customFormat="false" ht="15.75" hidden="false" customHeight="false" outlineLevel="0" collapsed="false">
      <c r="B100" s="369"/>
      <c r="C100" s="370"/>
      <c r="D100" s="371"/>
      <c r="E100" s="371"/>
    </row>
    <row r="101" customFormat="false" ht="15.75" hidden="false" customHeight="false" outlineLevel="0" collapsed="false">
      <c r="B101" s="369"/>
      <c r="C101" s="370"/>
      <c r="D101" s="371"/>
      <c r="E101" s="371"/>
    </row>
    <row r="102" customFormat="false" ht="15.75" hidden="false" customHeight="false" outlineLevel="0" collapsed="false">
      <c r="B102" s="369"/>
      <c r="C102" s="370"/>
      <c r="D102" s="371"/>
      <c r="E102" s="371"/>
    </row>
    <row r="103" customFormat="false" ht="15.75" hidden="false" customHeight="false" outlineLevel="0" collapsed="false">
      <c r="B103" s="369"/>
      <c r="C103" s="370"/>
      <c r="D103" s="371"/>
      <c r="E103" s="371"/>
    </row>
    <row r="104" customFormat="false" ht="15.75" hidden="false" customHeight="false" outlineLevel="0" collapsed="false">
      <c r="B104" s="369"/>
      <c r="C104" s="370"/>
      <c r="D104" s="371"/>
      <c r="E104" s="371"/>
    </row>
    <row r="105" customFormat="false" ht="15.75" hidden="false" customHeight="false" outlineLevel="0" collapsed="false">
      <c r="B105" s="369"/>
      <c r="C105" s="370"/>
      <c r="D105" s="371"/>
      <c r="E105" s="371"/>
    </row>
    <row r="106" customFormat="false" ht="15.75" hidden="false" customHeight="false" outlineLevel="0" collapsed="false">
      <c r="B106" s="369"/>
      <c r="C106" s="370"/>
      <c r="D106" s="371"/>
      <c r="E106" s="371"/>
    </row>
    <row r="107" customFormat="false" ht="15.75" hidden="false" customHeight="false" outlineLevel="0" collapsed="false">
      <c r="B107" s="369"/>
      <c r="C107" s="370"/>
      <c r="D107" s="371"/>
      <c r="E107" s="371"/>
    </row>
    <row r="108" customFormat="false" ht="15.75" hidden="false" customHeight="false" outlineLevel="0" collapsed="false">
      <c r="B108" s="369"/>
      <c r="C108" s="370"/>
      <c r="D108" s="371"/>
      <c r="E108" s="371"/>
    </row>
    <row r="109" customFormat="false" ht="15.75" hidden="false" customHeight="false" outlineLevel="0" collapsed="false">
      <c r="B109" s="369"/>
      <c r="C109" s="370"/>
      <c r="D109" s="371"/>
      <c r="E109" s="371"/>
    </row>
    <row r="110" customFormat="false" ht="15.75" hidden="false" customHeight="false" outlineLevel="0" collapsed="false">
      <c r="B110" s="369"/>
      <c r="C110" s="370"/>
      <c r="D110" s="371"/>
      <c r="E110" s="371"/>
    </row>
    <row r="111" customFormat="false" ht="15.75" hidden="false" customHeight="false" outlineLevel="0" collapsed="false">
      <c r="B111" s="369"/>
      <c r="C111" s="370"/>
      <c r="D111" s="371"/>
      <c r="E111" s="371"/>
    </row>
    <row r="112" customFormat="false" ht="15.75" hidden="false" customHeight="false" outlineLevel="0" collapsed="false">
      <c r="B112" s="369"/>
      <c r="C112" s="370"/>
      <c r="D112" s="371"/>
      <c r="E112" s="371"/>
    </row>
    <row r="113" customFormat="false" ht="15.75" hidden="false" customHeight="false" outlineLevel="0" collapsed="false">
      <c r="B113" s="369"/>
      <c r="C113" s="370"/>
      <c r="D113" s="371"/>
      <c r="E113" s="371"/>
    </row>
    <row r="114" customFormat="false" ht="15.75" hidden="false" customHeight="false" outlineLevel="0" collapsed="false">
      <c r="B114" s="369"/>
      <c r="C114" s="370"/>
      <c r="D114" s="371"/>
      <c r="E114" s="371"/>
    </row>
    <row r="115" customFormat="false" ht="15.75" hidden="false" customHeight="false" outlineLevel="0" collapsed="false">
      <c r="B115" s="369"/>
      <c r="C115" s="370"/>
      <c r="D115" s="371"/>
      <c r="E115" s="371"/>
    </row>
    <row r="116" customFormat="false" ht="15.75" hidden="false" customHeight="false" outlineLevel="0" collapsed="false">
      <c r="B116" s="369"/>
      <c r="C116" s="370"/>
      <c r="D116" s="371"/>
      <c r="E116" s="371"/>
    </row>
    <row r="117" customFormat="false" ht="15.75" hidden="false" customHeight="false" outlineLevel="0" collapsed="false">
      <c r="B117" s="369"/>
      <c r="C117" s="370"/>
      <c r="D117" s="371"/>
      <c r="E117" s="371"/>
    </row>
    <row r="118" customFormat="false" ht="15.75" hidden="false" customHeight="false" outlineLevel="0" collapsed="false">
      <c r="B118" s="369"/>
      <c r="C118" s="370"/>
      <c r="D118" s="371"/>
      <c r="E118" s="371"/>
    </row>
    <row r="119" customFormat="false" ht="15.75" hidden="false" customHeight="false" outlineLevel="0" collapsed="false">
      <c r="B119" s="369"/>
      <c r="C119" s="370"/>
      <c r="D119" s="371"/>
      <c r="E119" s="371"/>
    </row>
    <row r="120" customFormat="false" ht="15.75" hidden="false" customHeight="false" outlineLevel="0" collapsed="false">
      <c r="B120" s="369"/>
      <c r="C120" s="370"/>
      <c r="D120" s="371"/>
      <c r="E120" s="371"/>
    </row>
    <row r="121" customFormat="false" ht="15.75" hidden="false" customHeight="false" outlineLevel="0" collapsed="false">
      <c r="B121" s="369"/>
      <c r="C121" s="370"/>
      <c r="D121" s="371"/>
      <c r="E121" s="371"/>
    </row>
    <row r="122" customFormat="false" ht="15.75" hidden="false" customHeight="false" outlineLevel="0" collapsed="false">
      <c r="B122" s="369"/>
      <c r="C122" s="370"/>
      <c r="D122" s="371"/>
      <c r="E122" s="371"/>
    </row>
    <row r="123" customFormat="false" ht="15.75" hidden="false" customHeight="false" outlineLevel="0" collapsed="false">
      <c r="B123" s="369"/>
      <c r="C123" s="370"/>
      <c r="D123" s="371"/>
      <c r="E123" s="371"/>
    </row>
    <row r="124" customFormat="false" ht="15.75" hidden="false" customHeight="false" outlineLevel="0" collapsed="false">
      <c r="B124" s="369"/>
      <c r="C124" s="370"/>
      <c r="D124" s="371"/>
      <c r="E124" s="371"/>
    </row>
    <row r="125" customFormat="false" ht="15.75" hidden="false" customHeight="false" outlineLevel="0" collapsed="false">
      <c r="B125" s="369"/>
      <c r="C125" s="370"/>
      <c r="D125" s="371"/>
      <c r="E125" s="371"/>
    </row>
    <row r="126" customFormat="false" ht="15.75" hidden="false" customHeight="false" outlineLevel="0" collapsed="false">
      <c r="B126" s="369"/>
      <c r="C126" s="370"/>
      <c r="D126" s="371"/>
      <c r="E126" s="371"/>
    </row>
    <row r="127" customFormat="false" ht="15.75" hidden="false" customHeight="false" outlineLevel="0" collapsed="false">
      <c r="B127" s="369"/>
      <c r="C127" s="370"/>
      <c r="D127" s="371"/>
      <c r="E127" s="371"/>
    </row>
    <row r="128" customFormat="false" ht="15.75" hidden="false" customHeight="false" outlineLevel="0" collapsed="false">
      <c r="B128" s="369"/>
      <c r="C128" s="370"/>
      <c r="D128" s="371"/>
      <c r="E128" s="371"/>
    </row>
    <row r="129" customFormat="false" ht="15.75" hidden="false" customHeight="false" outlineLevel="0" collapsed="false">
      <c r="B129" s="369"/>
      <c r="C129" s="370"/>
      <c r="D129" s="371"/>
      <c r="E129" s="371"/>
    </row>
    <row r="130" customFormat="false" ht="15.75" hidden="false" customHeight="false" outlineLevel="0" collapsed="false">
      <c r="B130" s="369"/>
      <c r="C130" s="370"/>
      <c r="D130" s="371"/>
      <c r="E130" s="371"/>
    </row>
    <row r="131" customFormat="false" ht="15.75" hidden="false" customHeight="false" outlineLevel="0" collapsed="false">
      <c r="B131" s="369"/>
      <c r="C131" s="370"/>
      <c r="D131" s="371"/>
      <c r="E131" s="371"/>
    </row>
    <row r="132" customFormat="false" ht="15.75" hidden="false" customHeight="false" outlineLevel="0" collapsed="false">
      <c r="B132" s="369"/>
      <c r="C132" s="370"/>
      <c r="D132" s="371"/>
      <c r="E132" s="371"/>
    </row>
    <row r="133" customFormat="false" ht="15.75" hidden="false" customHeight="false" outlineLevel="0" collapsed="false">
      <c r="B133" s="369"/>
      <c r="C133" s="370"/>
      <c r="D133" s="371"/>
      <c r="E133" s="371"/>
    </row>
    <row r="134" customFormat="false" ht="15.75" hidden="false" customHeight="false" outlineLevel="0" collapsed="false">
      <c r="B134" s="369"/>
      <c r="C134" s="370"/>
      <c r="D134" s="371"/>
      <c r="E134" s="371"/>
    </row>
    <row r="135" customFormat="false" ht="15.75" hidden="false" customHeight="false" outlineLevel="0" collapsed="false">
      <c r="B135" s="369"/>
      <c r="C135" s="370"/>
      <c r="D135" s="371"/>
      <c r="E135" s="371"/>
    </row>
    <row r="136" customFormat="false" ht="15.75" hidden="false" customHeight="false" outlineLevel="0" collapsed="false">
      <c r="B136" s="369"/>
      <c r="C136" s="370"/>
      <c r="D136" s="371"/>
      <c r="E136" s="371"/>
    </row>
    <row r="137" customFormat="false" ht="15.75" hidden="false" customHeight="false" outlineLevel="0" collapsed="false">
      <c r="B137" s="369"/>
      <c r="C137" s="370"/>
      <c r="D137" s="371"/>
      <c r="E137" s="371"/>
    </row>
    <row r="138" customFormat="false" ht="15.75" hidden="false" customHeight="false" outlineLevel="0" collapsed="false">
      <c r="B138" s="369"/>
      <c r="C138" s="370"/>
      <c r="D138" s="371"/>
      <c r="E138" s="371"/>
    </row>
    <row r="139" customFormat="false" ht="15.75" hidden="false" customHeight="false" outlineLevel="0" collapsed="false">
      <c r="B139" s="369"/>
      <c r="C139" s="370"/>
      <c r="D139" s="371"/>
      <c r="E139" s="371"/>
    </row>
    <row r="140" customFormat="false" ht="15.75" hidden="false" customHeight="false" outlineLevel="0" collapsed="false">
      <c r="B140" s="369"/>
      <c r="C140" s="370"/>
      <c r="D140" s="371"/>
      <c r="E140" s="371"/>
    </row>
    <row r="141" customFormat="false" ht="15.75" hidden="false" customHeight="false" outlineLevel="0" collapsed="false">
      <c r="B141" s="369"/>
      <c r="C141" s="370"/>
      <c r="D141" s="371"/>
      <c r="E141" s="371"/>
    </row>
    <row r="142" customFormat="false" ht="15.75" hidden="false" customHeight="false" outlineLevel="0" collapsed="false">
      <c r="B142" s="369"/>
      <c r="C142" s="370"/>
      <c r="D142" s="371"/>
      <c r="E142" s="371"/>
    </row>
    <row r="143" customFormat="false" ht="15.75" hidden="false" customHeight="false" outlineLevel="0" collapsed="false">
      <c r="B143" s="369"/>
      <c r="C143" s="370"/>
      <c r="D143" s="371"/>
      <c r="E143" s="371"/>
    </row>
    <row r="144" customFormat="false" ht="15.75" hidden="false" customHeight="false" outlineLevel="0" collapsed="false">
      <c r="B144" s="369"/>
      <c r="C144" s="370"/>
      <c r="D144" s="371"/>
      <c r="E144" s="371"/>
    </row>
    <row r="145" customFormat="false" ht="15.75" hidden="false" customHeight="false" outlineLevel="0" collapsed="false">
      <c r="B145" s="369"/>
      <c r="C145" s="370"/>
      <c r="D145" s="371"/>
      <c r="E145" s="371"/>
    </row>
    <row r="146" customFormat="false" ht="15.75" hidden="false" customHeight="false" outlineLevel="0" collapsed="false">
      <c r="B146" s="369"/>
      <c r="C146" s="370"/>
      <c r="D146" s="371"/>
      <c r="E146" s="371"/>
    </row>
    <row r="147" customFormat="false" ht="15.75" hidden="false" customHeight="false" outlineLevel="0" collapsed="false">
      <c r="B147" s="369"/>
      <c r="C147" s="370"/>
      <c r="D147" s="371"/>
      <c r="E147" s="371"/>
    </row>
    <row r="148" customFormat="false" ht="15.75" hidden="false" customHeight="false" outlineLevel="0" collapsed="false">
      <c r="B148" s="369"/>
      <c r="C148" s="370"/>
      <c r="D148" s="371"/>
      <c r="E148" s="371"/>
    </row>
    <row r="149" customFormat="false" ht="15.75" hidden="false" customHeight="false" outlineLevel="0" collapsed="false">
      <c r="B149" s="369"/>
      <c r="C149" s="370"/>
      <c r="D149" s="371"/>
      <c r="E149" s="371"/>
    </row>
    <row r="150" customFormat="false" ht="15.75" hidden="false" customHeight="false" outlineLevel="0" collapsed="false">
      <c r="B150" s="369"/>
      <c r="C150" s="370"/>
      <c r="D150" s="371"/>
      <c r="E150" s="371"/>
    </row>
    <row r="151" customFormat="false" ht="15.75" hidden="false" customHeight="false" outlineLevel="0" collapsed="false">
      <c r="B151" s="369"/>
      <c r="C151" s="370"/>
      <c r="D151" s="371"/>
      <c r="E151" s="371"/>
    </row>
    <row r="152" customFormat="false" ht="15.75" hidden="false" customHeight="false" outlineLevel="0" collapsed="false">
      <c r="B152" s="369"/>
      <c r="C152" s="370"/>
      <c r="D152" s="371"/>
      <c r="E152" s="371"/>
    </row>
    <row r="153" customFormat="false" ht="15.75" hidden="false" customHeight="false" outlineLevel="0" collapsed="false">
      <c r="B153" s="369"/>
      <c r="C153" s="370"/>
      <c r="D153" s="371"/>
      <c r="E153" s="371"/>
    </row>
    <row r="154" customFormat="false" ht="15.75" hidden="false" customHeight="false" outlineLevel="0" collapsed="false">
      <c r="B154" s="369"/>
      <c r="C154" s="370"/>
      <c r="D154" s="371"/>
      <c r="E154" s="371"/>
    </row>
    <row r="155" customFormat="false" ht="15.75" hidden="false" customHeight="false" outlineLevel="0" collapsed="false">
      <c r="B155" s="369"/>
      <c r="C155" s="370"/>
      <c r="D155" s="371"/>
      <c r="E155" s="371"/>
    </row>
    <row r="156" customFormat="false" ht="15.75" hidden="false" customHeight="false" outlineLevel="0" collapsed="false">
      <c r="B156" s="369"/>
      <c r="C156" s="370"/>
      <c r="D156" s="371"/>
      <c r="E156" s="371"/>
    </row>
    <row r="157" customFormat="false" ht="15.75" hidden="false" customHeight="false" outlineLevel="0" collapsed="false">
      <c r="B157" s="369"/>
      <c r="C157" s="370"/>
      <c r="D157" s="371"/>
      <c r="E157" s="371"/>
    </row>
    <row r="158" customFormat="false" ht="15.75" hidden="false" customHeight="false" outlineLevel="0" collapsed="false">
      <c r="B158" s="369"/>
      <c r="C158" s="370"/>
      <c r="D158" s="371"/>
      <c r="E158" s="371"/>
    </row>
    <row r="159" customFormat="false" ht="15.75" hidden="false" customHeight="false" outlineLevel="0" collapsed="false">
      <c r="B159" s="369"/>
      <c r="C159" s="370"/>
      <c r="D159" s="371"/>
      <c r="E159" s="371"/>
    </row>
    <row r="160" customFormat="false" ht="15.75" hidden="false" customHeight="false" outlineLevel="0" collapsed="false">
      <c r="B160" s="369"/>
      <c r="C160" s="370"/>
      <c r="D160" s="371"/>
      <c r="E160" s="371"/>
    </row>
    <row r="161" customFormat="false" ht="15.75" hidden="false" customHeight="false" outlineLevel="0" collapsed="false">
      <c r="B161" s="369"/>
      <c r="C161" s="370"/>
      <c r="D161" s="371"/>
      <c r="E161" s="371"/>
    </row>
    <row r="162" customFormat="false" ht="15.75" hidden="false" customHeight="false" outlineLevel="0" collapsed="false">
      <c r="B162" s="369"/>
      <c r="C162" s="370"/>
      <c r="D162" s="371"/>
      <c r="E162" s="371"/>
    </row>
    <row r="163" customFormat="false" ht="15.75" hidden="false" customHeight="false" outlineLevel="0" collapsed="false">
      <c r="B163" s="369"/>
      <c r="C163" s="370"/>
      <c r="D163" s="371"/>
      <c r="E163" s="371"/>
    </row>
    <row r="164" customFormat="false" ht="15.75" hidden="false" customHeight="false" outlineLevel="0" collapsed="false">
      <c r="B164" s="369"/>
      <c r="C164" s="370"/>
      <c r="D164" s="371"/>
      <c r="E164" s="371"/>
    </row>
    <row r="165" customFormat="false" ht="15.75" hidden="false" customHeight="false" outlineLevel="0" collapsed="false">
      <c r="B165" s="369"/>
      <c r="C165" s="370"/>
      <c r="D165" s="371"/>
      <c r="E165" s="371"/>
    </row>
    <row r="166" customFormat="false" ht="15.75" hidden="false" customHeight="false" outlineLevel="0" collapsed="false">
      <c r="B166" s="369"/>
      <c r="C166" s="370"/>
      <c r="D166" s="371"/>
      <c r="E166" s="371"/>
    </row>
    <row r="167" customFormat="false" ht="15.75" hidden="false" customHeight="false" outlineLevel="0" collapsed="false">
      <c r="B167" s="369"/>
      <c r="C167" s="370"/>
      <c r="D167" s="371"/>
      <c r="E167" s="371"/>
    </row>
    <row r="168" customFormat="false" ht="15.75" hidden="false" customHeight="false" outlineLevel="0" collapsed="false">
      <c r="B168" s="369"/>
      <c r="C168" s="370"/>
      <c r="D168" s="371"/>
      <c r="E168" s="371"/>
    </row>
    <row r="169" customFormat="false" ht="15.75" hidden="false" customHeight="false" outlineLevel="0" collapsed="false">
      <c r="B169" s="369"/>
      <c r="C169" s="370"/>
      <c r="D169" s="371"/>
      <c r="E169" s="371"/>
    </row>
    <row r="170" customFormat="false" ht="15.75" hidden="false" customHeight="false" outlineLevel="0" collapsed="false">
      <c r="B170" s="369"/>
      <c r="C170" s="370"/>
      <c r="D170" s="371"/>
      <c r="E170" s="371"/>
    </row>
    <row r="171" customFormat="false" ht="15.75" hidden="false" customHeight="false" outlineLevel="0" collapsed="false">
      <c r="B171" s="369"/>
      <c r="C171" s="370"/>
      <c r="D171" s="371"/>
      <c r="E171" s="371"/>
    </row>
    <row r="172" customFormat="false" ht="15.75" hidden="false" customHeight="false" outlineLevel="0" collapsed="false">
      <c r="B172" s="369"/>
      <c r="C172" s="370"/>
      <c r="D172" s="371"/>
      <c r="E172" s="371"/>
    </row>
    <row r="173" customFormat="false" ht="15.75" hidden="false" customHeight="false" outlineLevel="0" collapsed="false">
      <c r="B173" s="369"/>
      <c r="C173" s="370"/>
      <c r="D173" s="371"/>
      <c r="E173" s="371"/>
    </row>
    <row r="174" customFormat="false" ht="15.75" hidden="false" customHeight="false" outlineLevel="0" collapsed="false">
      <c r="B174" s="369"/>
      <c r="C174" s="370"/>
      <c r="D174" s="371"/>
      <c r="E174" s="371"/>
    </row>
    <row r="175" customFormat="false" ht="15.75" hidden="false" customHeight="false" outlineLevel="0" collapsed="false">
      <c r="B175" s="369"/>
      <c r="C175" s="370"/>
      <c r="D175" s="371"/>
      <c r="E175" s="371"/>
    </row>
    <row r="176" customFormat="false" ht="15.75" hidden="false" customHeight="false" outlineLevel="0" collapsed="false">
      <c r="B176" s="369"/>
      <c r="C176" s="370"/>
      <c r="D176" s="371"/>
      <c r="E176" s="371"/>
    </row>
    <row r="177" customFormat="false" ht="15.75" hidden="false" customHeight="false" outlineLevel="0" collapsed="false">
      <c r="B177" s="369"/>
      <c r="C177" s="370"/>
      <c r="D177" s="371"/>
      <c r="E177" s="371"/>
    </row>
    <row r="178" customFormat="false" ht="15.75" hidden="false" customHeight="false" outlineLevel="0" collapsed="false">
      <c r="B178" s="369"/>
      <c r="C178" s="370"/>
      <c r="D178" s="371"/>
      <c r="E178" s="371"/>
    </row>
    <row r="179" customFormat="false" ht="15.75" hidden="false" customHeight="false" outlineLevel="0" collapsed="false">
      <c r="B179" s="369"/>
      <c r="C179" s="370"/>
      <c r="D179" s="371"/>
      <c r="E179" s="371"/>
    </row>
    <row r="180" customFormat="false" ht="15.75" hidden="false" customHeight="false" outlineLevel="0" collapsed="false">
      <c r="B180" s="369"/>
      <c r="C180" s="370"/>
      <c r="D180" s="371"/>
      <c r="E180" s="371"/>
    </row>
    <row r="181" customFormat="false" ht="15.75" hidden="false" customHeight="false" outlineLevel="0" collapsed="false">
      <c r="B181" s="369"/>
      <c r="C181" s="370"/>
      <c r="D181" s="371"/>
      <c r="E181" s="371"/>
    </row>
    <row r="182" customFormat="false" ht="15.75" hidden="false" customHeight="false" outlineLevel="0" collapsed="false">
      <c r="B182" s="369"/>
      <c r="C182" s="370"/>
      <c r="D182" s="371"/>
      <c r="E182" s="371"/>
    </row>
    <row r="183" customFormat="false" ht="15.75" hidden="false" customHeight="false" outlineLevel="0" collapsed="false">
      <c r="B183" s="369"/>
      <c r="C183" s="370"/>
      <c r="D183" s="371"/>
      <c r="E183" s="371"/>
    </row>
    <row r="184" customFormat="false" ht="15.75" hidden="false" customHeight="false" outlineLevel="0" collapsed="false">
      <c r="B184" s="369"/>
      <c r="C184" s="370"/>
      <c r="D184" s="371"/>
      <c r="E184" s="371"/>
    </row>
    <row r="185" customFormat="false" ht="15.75" hidden="false" customHeight="false" outlineLevel="0" collapsed="false">
      <c r="B185" s="369"/>
      <c r="C185" s="370"/>
      <c r="D185" s="371"/>
      <c r="E185" s="371"/>
    </row>
    <row r="186" customFormat="false" ht="15.75" hidden="false" customHeight="false" outlineLevel="0" collapsed="false">
      <c r="B186" s="369"/>
      <c r="C186" s="370"/>
      <c r="D186" s="371"/>
      <c r="E186" s="371"/>
    </row>
    <row r="187" customFormat="false" ht="15.75" hidden="false" customHeight="false" outlineLevel="0" collapsed="false">
      <c r="B187" s="369"/>
      <c r="C187" s="370"/>
      <c r="D187" s="371"/>
      <c r="E187" s="371"/>
    </row>
    <row r="188" customFormat="false" ht="15.75" hidden="false" customHeight="false" outlineLevel="0" collapsed="false">
      <c r="B188" s="369"/>
      <c r="C188" s="370"/>
      <c r="D188" s="371"/>
      <c r="E188" s="371"/>
    </row>
    <row r="189" customFormat="false" ht="15.75" hidden="false" customHeight="false" outlineLevel="0" collapsed="false">
      <c r="B189" s="369"/>
      <c r="C189" s="370"/>
      <c r="D189" s="371"/>
      <c r="E189" s="371"/>
    </row>
    <row r="190" customFormat="false" ht="15.75" hidden="false" customHeight="false" outlineLevel="0" collapsed="false">
      <c r="B190" s="369"/>
      <c r="C190" s="370"/>
      <c r="D190" s="371"/>
      <c r="E190" s="371"/>
    </row>
    <row r="191" customFormat="false" ht="15.75" hidden="false" customHeight="false" outlineLevel="0" collapsed="false">
      <c r="B191" s="369"/>
      <c r="C191" s="370"/>
      <c r="D191" s="371"/>
      <c r="E191" s="371"/>
    </row>
    <row r="192" customFormat="false" ht="15.75" hidden="false" customHeight="false" outlineLevel="0" collapsed="false">
      <c r="B192" s="369"/>
      <c r="C192" s="370"/>
      <c r="D192" s="371"/>
      <c r="E192" s="371"/>
    </row>
    <row r="193" customFormat="false" ht="15.75" hidden="false" customHeight="false" outlineLevel="0" collapsed="false">
      <c r="B193" s="369"/>
      <c r="C193" s="370"/>
      <c r="D193" s="371"/>
      <c r="E193" s="371"/>
    </row>
    <row r="194" customFormat="false" ht="15.75" hidden="false" customHeight="false" outlineLevel="0" collapsed="false">
      <c r="B194" s="369"/>
      <c r="C194" s="370"/>
      <c r="D194" s="371"/>
      <c r="E194" s="371"/>
    </row>
    <row r="195" customFormat="false" ht="15.75" hidden="false" customHeight="false" outlineLevel="0" collapsed="false">
      <c r="B195" s="369"/>
      <c r="C195" s="370"/>
      <c r="D195" s="371"/>
      <c r="E195" s="371"/>
    </row>
    <row r="196" customFormat="false" ht="15.75" hidden="false" customHeight="false" outlineLevel="0" collapsed="false">
      <c r="B196" s="369"/>
      <c r="C196" s="370"/>
      <c r="D196" s="371"/>
      <c r="E196" s="371"/>
    </row>
    <row r="197" customFormat="false" ht="15.75" hidden="false" customHeight="false" outlineLevel="0" collapsed="false">
      <c r="B197" s="369"/>
      <c r="C197" s="370"/>
      <c r="D197" s="371"/>
      <c r="E197" s="371"/>
    </row>
    <row r="198" customFormat="false" ht="15.75" hidden="false" customHeight="false" outlineLevel="0" collapsed="false">
      <c r="B198" s="369"/>
      <c r="C198" s="370"/>
      <c r="D198" s="371"/>
      <c r="E198" s="371"/>
    </row>
    <row r="199" customFormat="false" ht="15.75" hidden="false" customHeight="false" outlineLevel="0" collapsed="false">
      <c r="B199" s="369"/>
      <c r="C199" s="370"/>
      <c r="D199" s="371"/>
      <c r="E199" s="371"/>
    </row>
    <row r="200" customFormat="false" ht="15.75" hidden="false" customHeight="false" outlineLevel="0" collapsed="false">
      <c r="B200" s="369"/>
      <c r="C200" s="370"/>
      <c r="D200" s="371"/>
      <c r="E200" s="371"/>
    </row>
    <row r="201" customFormat="false" ht="15.75" hidden="false" customHeight="false" outlineLevel="0" collapsed="false">
      <c r="B201" s="369"/>
      <c r="C201" s="370"/>
      <c r="D201" s="371"/>
      <c r="E201" s="371"/>
    </row>
    <row r="202" customFormat="false" ht="15.75" hidden="false" customHeight="false" outlineLevel="0" collapsed="false">
      <c r="B202" s="369"/>
      <c r="C202" s="370"/>
      <c r="D202" s="371"/>
      <c r="E202" s="371"/>
    </row>
    <row r="203" customFormat="false" ht="15.75" hidden="false" customHeight="false" outlineLevel="0" collapsed="false">
      <c r="B203" s="369"/>
      <c r="C203" s="370"/>
      <c r="D203" s="371"/>
      <c r="E203" s="371"/>
    </row>
    <row r="204" customFormat="false" ht="15.75" hidden="false" customHeight="false" outlineLevel="0" collapsed="false">
      <c r="B204" s="369"/>
      <c r="C204" s="370"/>
      <c r="D204" s="371"/>
      <c r="E204" s="371"/>
    </row>
    <row r="205" customFormat="false" ht="15.75" hidden="false" customHeight="false" outlineLevel="0" collapsed="false">
      <c r="B205" s="369"/>
      <c r="C205" s="370"/>
      <c r="D205" s="371"/>
      <c r="E205" s="371"/>
    </row>
    <row r="206" customFormat="false" ht="15.75" hidden="false" customHeight="false" outlineLevel="0" collapsed="false">
      <c r="B206" s="369"/>
      <c r="C206" s="370"/>
      <c r="D206" s="371"/>
      <c r="E206" s="371"/>
    </row>
    <row r="207" customFormat="false" ht="15.75" hidden="false" customHeight="false" outlineLevel="0" collapsed="false">
      <c r="B207" s="369"/>
      <c r="C207" s="370"/>
      <c r="D207" s="371"/>
      <c r="E207" s="371"/>
    </row>
    <row r="208" customFormat="false" ht="15.75" hidden="false" customHeight="false" outlineLevel="0" collapsed="false">
      <c r="B208" s="369"/>
      <c r="C208" s="370"/>
      <c r="D208" s="371"/>
      <c r="E208" s="371"/>
    </row>
    <row r="209" customFormat="false" ht="15.75" hidden="false" customHeight="false" outlineLevel="0" collapsed="false">
      <c r="B209" s="369"/>
      <c r="C209" s="370"/>
      <c r="D209" s="371"/>
      <c r="E209" s="371"/>
    </row>
    <row r="210" customFormat="false" ht="15.75" hidden="false" customHeight="false" outlineLevel="0" collapsed="false">
      <c r="B210" s="369"/>
      <c r="C210" s="370"/>
      <c r="D210" s="371"/>
      <c r="E210" s="371"/>
    </row>
    <row r="211" customFormat="false" ht="15.75" hidden="false" customHeight="false" outlineLevel="0" collapsed="false">
      <c r="B211" s="369"/>
      <c r="C211" s="370"/>
      <c r="D211" s="371"/>
      <c r="E211" s="371"/>
    </row>
    <row r="212" customFormat="false" ht="15.75" hidden="false" customHeight="false" outlineLevel="0" collapsed="false">
      <c r="B212" s="369"/>
      <c r="C212" s="370"/>
      <c r="D212" s="371"/>
      <c r="E212" s="371"/>
    </row>
    <row r="213" customFormat="false" ht="15.75" hidden="false" customHeight="false" outlineLevel="0" collapsed="false">
      <c r="B213" s="369"/>
      <c r="C213" s="370"/>
      <c r="D213" s="371"/>
      <c r="E213" s="371"/>
    </row>
    <row r="214" customFormat="false" ht="15.75" hidden="false" customHeight="false" outlineLevel="0" collapsed="false">
      <c r="B214" s="369"/>
      <c r="C214" s="370"/>
      <c r="D214" s="371"/>
      <c r="E214" s="371"/>
    </row>
    <row r="215" customFormat="false" ht="15.75" hidden="false" customHeight="false" outlineLevel="0" collapsed="false">
      <c r="B215" s="369"/>
      <c r="C215" s="370"/>
      <c r="D215" s="371"/>
      <c r="E215" s="371"/>
    </row>
    <row r="216" customFormat="false" ht="15.75" hidden="false" customHeight="false" outlineLevel="0" collapsed="false">
      <c r="B216" s="369"/>
      <c r="C216" s="370"/>
      <c r="D216" s="371"/>
      <c r="E216" s="371"/>
    </row>
    <row r="217" customFormat="false" ht="15.75" hidden="false" customHeight="false" outlineLevel="0" collapsed="false">
      <c r="B217" s="369"/>
      <c r="C217" s="370"/>
      <c r="D217" s="371"/>
      <c r="E217" s="371"/>
    </row>
    <row r="218" customFormat="false" ht="15.75" hidden="false" customHeight="false" outlineLevel="0" collapsed="false">
      <c r="B218" s="369"/>
      <c r="C218" s="370"/>
      <c r="D218" s="371"/>
      <c r="E218" s="371"/>
    </row>
    <row r="219" customFormat="false" ht="15.75" hidden="false" customHeight="false" outlineLevel="0" collapsed="false">
      <c r="B219" s="369"/>
      <c r="C219" s="370"/>
      <c r="D219" s="371"/>
      <c r="E219" s="371"/>
    </row>
    <row r="220" customFormat="false" ht="15.75" hidden="false" customHeight="false" outlineLevel="0" collapsed="false">
      <c r="B220" s="369"/>
      <c r="C220" s="370"/>
      <c r="D220" s="371"/>
      <c r="E220" s="371"/>
    </row>
    <row r="221" customFormat="false" ht="15.75" hidden="false" customHeight="false" outlineLevel="0" collapsed="false">
      <c r="B221" s="369"/>
      <c r="C221" s="370"/>
      <c r="D221" s="371"/>
      <c r="E221" s="371"/>
    </row>
    <row r="222" customFormat="false" ht="15.75" hidden="false" customHeight="false" outlineLevel="0" collapsed="false">
      <c r="B222" s="369"/>
      <c r="C222" s="370"/>
      <c r="D222" s="371"/>
      <c r="E222" s="371"/>
    </row>
    <row r="223" customFormat="false" ht="15.75" hidden="false" customHeight="false" outlineLevel="0" collapsed="false">
      <c r="B223" s="369"/>
      <c r="C223" s="370"/>
      <c r="D223" s="371"/>
      <c r="E223" s="371"/>
    </row>
    <row r="224" customFormat="false" ht="15.75" hidden="false" customHeight="false" outlineLevel="0" collapsed="false">
      <c r="B224" s="369"/>
      <c r="C224" s="370"/>
      <c r="D224" s="371"/>
      <c r="E224" s="371"/>
    </row>
    <row r="225" customFormat="false" ht="15.75" hidden="false" customHeight="false" outlineLevel="0" collapsed="false">
      <c r="B225" s="369"/>
      <c r="C225" s="370"/>
      <c r="D225" s="371"/>
      <c r="E225" s="371"/>
    </row>
    <row r="226" customFormat="false" ht="15.75" hidden="false" customHeight="false" outlineLevel="0" collapsed="false">
      <c r="B226" s="369"/>
      <c r="C226" s="370"/>
      <c r="D226" s="371"/>
      <c r="E226" s="371"/>
    </row>
    <row r="227" customFormat="false" ht="15.75" hidden="false" customHeight="false" outlineLevel="0" collapsed="false">
      <c r="B227" s="369"/>
      <c r="C227" s="370"/>
      <c r="D227" s="371"/>
      <c r="E227" s="371"/>
    </row>
    <row r="228" customFormat="false" ht="15.75" hidden="false" customHeight="false" outlineLevel="0" collapsed="false">
      <c r="B228" s="369"/>
      <c r="C228" s="370"/>
      <c r="D228" s="371"/>
      <c r="E228" s="371"/>
    </row>
    <row r="229" customFormat="false" ht="15.75" hidden="false" customHeight="false" outlineLevel="0" collapsed="false">
      <c r="B229" s="369"/>
      <c r="C229" s="370"/>
      <c r="D229" s="371"/>
      <c r="E229" s="371"/>
    </row>
    <row r="230" customFormat="false" ht="15.75" hidden="false" customHeight="false" outlineLevel="0" collapsed="false">
      <c r="B230" s="369"/>
      <c r="C230" s="370"/>
      <c r="D230" s="371"/>
      <c r="E230" s="371"/>
    </row>
    <row r="231" customFormat="false" ht="15.75" hidden="false" customHeight="false" outlineLevel="0" collapsed="false">
      <c r="B231" s="369"/>
      <c r="C231" s="370"/>
      <c r="D231" s="371"/>
      <c r="E231" s="371"/>
    </row>
    <row r="232" customFormat="false" ht="15.75" hidden="false" customHeight="false" outlineLevel="0" collapsed="false">
      <c r="B232" s="369"/>
      <c r="C232" s="370"/>
      <c r="D232" s="371"/>
      <c r="E232" s="371"/>
    </row>
    <row r="233" customFormat="false" ht="15.75" hidden="false" customHeight="false" outlineLevel="0" collapsed="false">
      <c r="B233" s="369"/>
      <c r="C233" s="370"/>
      <c r="D233" s="371"/>
      <c r="E233" s="371"/>
    </row>
    <row r="234" customFormat="false" ht="15.75" hidden="false" customHeight="false" outlineLevel="0" collapsed="false">
      <c r="B234" s="369"/>
      <c r="C234" s="370"/>
      <c r="D234" s="371"/>
      <c r="E234" s="371"/>
    </row>
    <row r="235" customFormat="false" ht="15.75" hidden="false" customHeight="false" outlineLevel="0" collapsed="false">
      <c r="B235" s="369"/>
      <c r="C235" s="370"/>
      <c r="D235" s="371"/>
      <c r="E235" s="371"/>
    </row>
    <row r="236" customFormat="false" ht="15.75" hidden="false" customHeight="false" outlineLevel="0" collapsed="false">
      <c r="B236" s="369"/>
      <c r="C236" s="370"/>
      <c r="D236" s="371"/>
      <c r="E236" s="371"/>
    </row>
    <row r="237" customFormat="false" ht="15.75" hidden="false" customHeight="false" outlineLevel="0" collapsed="false">
      <c r="B237" s="369"/>
      <c r="C237" s="370"/>
      <c r="D237" s="371"/>
      <c r="E237" s="371"/>
    </row>
    <row r="238" customFormat="false" ht="15.75" hidden="false" customHeight="false" outlineLevel="0" collapsed="false">
      <c r="B238" s="369"/>
      <c r="C238" s="370"/>
      <c r="D238" s="371"/>
      <c r="E238" s="371"/>
    </row>
    <row r="239" customFormat="false" ht="15.75" hidden="false" customHeight="false" outlineLevel="0" collapsed="false">
      <c r="B239" s="369"/>
      <c r="C239" s="370"/>
      <c r="D239" s="371"/>
      <c r="E239" s="371"/>
    </row>
    <row r="240" customFormat="false" ht="15.75" hidden="false" customHeight="false" outlineLevel="0" collapsed="false">
      <c r="B240" s="369"/>
      <c r="C240" s="370"/>
      <c r="D240" s="371"/>
      <c r="E240" s="371"/>
    </row>
    <row r="241" customFormat="false" ht="15.75" hidden="false" customHeight="false" outlineLevel="0" collapsed="false">
      <c r="B241" s="369"/>
      <c r="C241" s="370"/>
      <c r="D241" s="371"/>
      <c r="E241" s="371"/>
    </row>
    <row r="242" customFormat="false" ht="15.75" hidden="false" customHeight="false" outlineLevel="0" collapsed="false">
      <c r="B242" s="369"/>
      <c r="C242" s="370"/>
      <c r="D242" s="371"/>
      <c r="E242" s="371"/>
    </row>
    <row r="243" customFormat="false" ht="15.75" hidden="false" customHeight="false" outlineLevel="0" collapsed="false">
      <c r="B243" s="369"/>
      <c r="C243" s="370"/>
      <c r="D243" s="371"/>
      <c r="E243" s="371"/>
    </row>
    <row r="244" customFormat="false" ht="15.75" hidden="false" customHeight="false" outlineLevel="0" collapsed="false">
      <c r="B244" s="369"/>
      <c r="C244" s="370"/>
      <c r="D244" s="371"/>
      <c r="E244" s="371"/>
    </row>
    <row r="245" customFormat="false" ht="15.75" hidden="false" customHeight="false" outlineLevel="0" collapsed="false">
      <c r="B245" s="369"/>
      <c r="C245" s="370"/>
      <c r="D245" s="371"/>
      <c r="E245" s="371"/>
    </row>
    <row r="246" customFormat="false" ht="15.75" hidden="false" customHeight="false" outlineLevel="0" collapsed="false">
      <c r="B246" s="369"/>
      <c r="C246" s="370"/>
      <c r="D246" s="371"/>
      <c r="E246" s="371"/>
    </row>
    <row r="247" customFormat="false" ht="15.75" hidden="false" customHeight="false" outlineLevel="0" collapsed="false">
      <c r="B247" s="369"/>
      <c r="C247" s="370"/>
      <c r="D247" s="371"/>
      <c r="E247" s="371"/>
    </row>
    <row r="248" customFormat="false" ht="15.75" hidden="false" customHeight="false" outlineLevel="0" collapsed="false">
      <c r="B248" s="369"/>
      <c r="C248" s="370"/>
      <c r="D248" s="371"/>
      <c r="E248" s="371"/>
    </row>
    <row r="249" customFormat="false" ht="15.75" hidden="false" customHeight="false" outlineLevel="0" collapsed="false">
      <c r="B249" s="369"/>
      <c r="C249" s="370"/>
      <c r="D249" s="371"/>
      <c r="E249" s="371"/>
    </row>
    <row r="250" customFormat="false" ht="15.75" hidden="false" customHeight="false" outlineLevel="0" collapsed="false">
      <c r="B250" s="369"/>
      <c r="C250" s="370"/>
      <c r="D250" s="371"/>
      <c r="E250" s="371"/>
    </row>
    <row r="251" customFormat="false" ht="15.75" hidden="false" customHeight="false" outlineLevel="0" collapsed="false">
      <c r="B251" s="369"/>
      <c r="C251" s="370"/>
      <c r="D251" s="371"/>
      <c r="E251" s="371"/>
    </row>
    <row r="252" customFormat="false" ht="15.75" hidden="false" customHeight="false" outlineLevel="0" collapsed="false">
      <c r="B252" s="369"/>
      <c r="C252" s="370"/>
      <c r="D252" s="371"/>
      <c r="E252" s="371"/>
    </row>
    <row r="253" customFormat="false" ht="15.75" hidden="false" customHeight="false" outlineLevel="0" collapsed="false">
      <c r="B253" s="369"/>
      <c r="C253" s="370"/>
      <c r="D253" s="371"/>
      <c r="E253" s="371"/>
    </row>
    <row r="254" customFormat="false" ht="15.75" hidden="false" customHeight="false" outlineLevel="0" collapsed="false">
      <c r="B254" s="369"/>
      <c r="C254" s="370"/>
      <c r="D254" s="371"/>
      <c r="E254" s="371"/>
    </row>
    <row r="255" customFormat="false" ht="15.75" hidden="false" customHeight="false" outlineLevel="0" collapsed="false">
      <c r="B255" s="369"/>
      <c r="C255" s="370"/>
      <c r="D255" s="371"/>
      <c r="E255" s="371"/>
    </row>
    <row r="256" customFormat="false" ht="15.75" hidden="false" customHeight="false" outlineLevel="0" collapsed="false">
      <c r="B256" s="369"/>
      <c r="C256" s="370"/>
      <c r="D256" s="371"/>
      <c r="E256" s="371"/>
    </row>
    <row r="257" customFormat="false" ht="15.75" hidden="false" customHeight="false" outlineLevel="0" collapsed="false">
      <c r="B257" s="369"/>
      <c r="C257" s="370"/>
      <c r="D257" s="371"/>
      <c r="E257" s="371"/>
    </row>
    <row r="258" customFormat="false" ht="15.75" hidden="false" customHeight="false" outlineLevel="0" collapsed="false">
      <c r="B258" s="369"/>
      <c r="C258" s="370"/>
      <c r="D258" s="371"/>
      <c r="E258" s="371"/>
    </row>
    <row r="259" customFormat="false" ht="15.75" hidden="false" customHeight="false" outlineLevel="0" collapsed="false">
      <c r="B259" s="369"/>
      <c r="C259" s="370"/>
      <c r="D259" s="371"/>
      <c r="E259" s="371"/>
    </row>
    <row r="260" customFormat="false" ht="15.75" hidden="false" customHeight="false" outlineLevel="0" collapsed="false">
      <c r="B260" s="369"/>
      <c r="C260" s="370"/>
      <c r="D260" s="371"/>
      <c r="E260" s="371"/>
    </row>
    <row r="261" customFormat="false" ht="15.75" hidden="false" customHeight="false" outlineLevel="0" collapsed="false">
      <c r="B261" s="369"/>
      <c r="C261" s="370"/>
      <c r="D261" s="371"/>
      <c r="E261" s="371"/>
    </row>
    <row r="262" customFormat="false" ht="15.75" hidden="false" customHeight="false" outlineLevel="0" collapsed="false">
      <c r="B262" s="369"/>
      <c r="C262" s="370"/>
      <c r="D262" s="371"/>
      <c r="E262" s="371"/>
    </row>
    <row r="263" customFormat="false" ht="15.75" hidden="false" customHeight="false" outlineLevel="0" collapsed="false">
      <c r="B263" s="369"/>
      <c r="C263" s="370"/>
      <c r="D263" s="371"/>
      <c r="E263" s="371"/>
    </row>
    <row r="264" customFormat="false" ht="15.75" hidden="false" customHeight="false" outlineLevel="0" collapsed="false">
      <c r="B264" s="369"/>
      <c r="C264" s="370"/>
      <c r="D264" s="371"/>
      <c r="E264" s="371"/>
    </row>
    <row r="265" customFormat="false" ht="15.75" hidden="false" customHeight="false" outlineLevel="0" collapsed="false">
      <c r="B265" s="369"/>
      <c r="C265" s="370"/>
      <c r="D265" s="371"/>
      <c r="E265" s="371"/>
    </row>
    <row r="266" customFormat="false" ht="15.75" hidden="false" customHeight="false" outlineLevel="0" collapsed="false">
      <c r="B266" s="369"/>
      <c r="C266" s="370"/>
      <c r="D266" s="371"/>
      <c r="E266" s="371"/>
    </row>
    <row r="267" customFormat="false" ht="15.75" hidden="false" customHeight="false" outlineLevel="0" collapsed="false">
      <c r="B267" s="369"/>
      <c r="C267" s="370"/>
      <c r="D267" s="371"/>
      <c r="E267" s="371"/>
    </row>
    <row r="268" customFormat="false" ht="15.75" hidden="false" customHeight="false" outlineLevel="0" collapsed="false">
      <c r="B268" s="369"/>
      <c r="C268" s="370"/>
      <c r="D268" s="371"/>
      <c r="E268" s="371"/>
    </row>
    <row r="269" customFormat="false" ht="15.75" hidden="false" customHeight="false" outlineLevel="0" collapsed="false">
      <c r="B269" s="369"/>
      <c r="C269" s="370"/>
      <c r="D269" s="371"/>
      <c r="E269" s="371"/>
    </row>
    <row r="270" customFormat="false" ht="15.75" hidden="false" customHeight="false" outlineLevel="0" collapsed="false">
      <c r="B270" s="369"/>
      <c r="C270" s="370"/>
      <c r="D270" s="371"/>
      <c r="E270" s="371"/>
    </row>
    <row r="271" customFormat="false" ht="15.75" hidden="false" customHeight="false" outlineLevel="0" collapsed="false">
      <c r="B271" s="369"/>
      <c r="C271" s="370"/>
      <c r="D271" s="371"/>
      <c r="E271" s="371"/>
    </row>
    <row r="272" customFormat="false" ht="15.75" hidden="false" customHeight="false" outlineLevel="0" collapsed="false">
      <c r="B272" s="369"/>
      <c r="C272" s="370"/>
      <c r="D272" s="371"/>
      <c r="E272" s="371"/>
    </row>
    <row r="273" customFormat="false" ht="15.75" hidden="false" customHeight="false" outlineLevel="0" collapsed="false">
      <c r="B273" s="369"/>
      <c r="C273" s="370"/>
      <c r="D273" s="371"/>
      <c r="E273" s="371"/>
    </row>
    <row r="274" customFormat="false" ht="15.75" hidden="false" customHeight="false" outlineLevel="0" collapsed="false">
      <c r="B274" s="369"/>
      <c r="C274" s="370"/>
      <c r="D274" s="371"/>
      <c r="E274" s="371"/>
    </row>
    <row r="275" customFormat="false" ht="15.75" hidden="false" customHeight="false" outlineLevel="0" collapsed="false">
      <c r="B275" s="369"/>
      <c r="C275" s="370"/>
      <c r="D275" s="371"/>
      <c r="E275" s="371"/>
    </row>
    <row r="276" customFormat="false" ht="15.75" hidden="false" customHeight="false" outlineLevel="0" collapsed="false">
      <c r="B276" s="369"/>
      <c r="C276" s="370"/>
      <c r="D276" s="371"/>
      <c r="E276" s="371"/>
    </row>
    <row r="277" customFormat="false" ht="15.75" hidden="false" customHeight="false" outlineLevel="0" collapsed="false">
      <c r="B277" s="369"/>
      <c r="C277" s="370"/>
      <c r="D277" s="371"/>
      <c r="E277" s="371"/>
    </row>
    <row r="278" customFormat="false" ht="15.75" hidden="false" customHeight="false" outlineLevel="0" collapsed="false">
      <c r="B278" s="369"/>
      <c r="C278" s="370"/>
      <c r="D278" s="371"/>
      <c r="E278" s="371"/>
    </row>
    <row r="279" customFormat="false" ht="15.75" hidden="false" customHeight="false" outlineLevel="0" collapsed="false">
      <c r="B279" s="369"/>
      <c r="C279" s="370"/>
      <c r="D279" s="371"/>
      <c r="E279" s="371"/>
    </row>
    <row r="280" customFormat="false" ht="15.75" hidden="false" customHeight="false" outlineLevel="0" collapsed="false">
      <c r="B280" s="369"/>
      <c r="C280" s="370"/>
      <c r="D280" s="371"/>
      <c r="E280" s="371"/>
    </row>
    <row r="281" customFormat="false" ht="15.75" hidden="false" customHeight="false" outlineLevel="0" collapsed="false">
      <c r="B281" s="369"/>
      <c r="C281" s="370"/>
      <c r="D281" s="371"/>
      <c r="E281" s="371"/>
    </row>
    <row r="282" customFormat="false" ht="15.75" hidden="false" customHeight="false" outlineLevel="0" collapsed="false">
      <c r="B282" s="369"/>
      <c r="C282" s="370"/>
      <c r="D282" s="371"/>
      <c r="E282" s="371"/>
    </row>
    <row r="283" customFormat="false" ht="15.75" hidden="false" customHeight="false" outlineLevel="0" collapsed="false">
      <c r="B283" s="369"/>
      <c r="C283" s="370"/>
      <c r="D283" s="371"/>
      <c r="E283" s="371"/>
    </row>
    <row r="284" customFormat="false" ht="15.75" hidden="false" customHeight="false" outlineLevel="0" collapsed="false">
      <c r="B284" s="369"/>
      <c r="C284" s="370"/>
      <c r="D284" s="371"/>
      <c r="E284" s="371"/>
    </row>
    <row r="285" customFormat="false" ht="15.75" hidden="false" customHeight="false" outlineLevel="0" collapsed="false">
      <c r="B285" s="369"/>
      <c r="C285" s="370"/>
      <c r="D285" s="371"/>
      <c r="E285" s="371"/>
    </row>
    <row r="286" customFormat="false" ht="15.75" hidden="false" customHeight="false" outlineLevel="0" collapsed="false">
      <c r="B286" s="369"/>
      <c r="C286" s="370"/>
      <c r="D286" s="371"/>
      <c r="E286" s="371"/>
    </row>
    <row r="287" customFormat="false" ht="15.75" hidden="false" customHeight="false" outlineLevel="0" collapsed="false">
      <c r="B287" s="369"/>
      <c r="C287" s="370"/>
      <c r="D287" s="371"/>
      <c r="E287" s="371"/>
    </row>
    <row r="288" customFormat="false" ht="15.75" hidden="false" customHeight="false" outlineLevel="0" collapsed="false">
      <c r="B288" s="369"/>
      <c r="C288" s="370"/>
      <c r="D288" s="371"/>
      <c r="E288" s="371"/>
    </row>
    <row r="289" customFormat="false" ht="15.75" hidden="false" customHeight="false" outlineLevel="0" collapsed="false">
      <c r="B289" s="369"/>
      <c r="C289" s="370"/>
      <c r="D289" s="371"/>
      <c r="E289" s="371"/>
    </row>
    <row r="290" customFormat="false" ht="15.75" hidden="false" customHeight="false" outlineLevel="0" collapsed="false">
      <c r="B290" s="369"/>
      <c r="C290" s="370"/>
      <c r="D290" s="371"/>
      <c r="E290" s="371"/>
    </row>
    <row r="291" customFormat="false" ht="15.75" hidden="false" customHeight="false" outlineLevel="0" collapsed="false">
      <c r="B291" s="369"/>
      <c r="C291" s="370"/>
      <c r="D291" s="371"/>
      <c r="E291" s="371"/>
    </row>
    <row r="292" customFormat="false" ht="15.75" hidden="false" customHeight="false" outlineLevel="0" collapsed="false">
      <c r="B292" s="369"/>
      <c r="C292" s="370"/>
      <c r="D292" s="371"/>
      <c r="E292" s="371"/>
    </row>
    <row r="293" customFormat="false" ht="15.75" hidden="false" customHeight="false" outlineLevel="0" collapsed="false">
      <c r="B293" s="369"/>
      <c r="C293" s="370"/>
      <c r="D293" s="371"/>
      <c r="E293" s="371"/>
    </row>
    <row r="294" customFormat="false" ht="15.75" hidden="false" customHeight="false" outlineLevel="0" collapsed="false">
      <c r="B294" s="369"/>
      <c r="C294" s="370"/>
      <c r="D294" s="371"/>
      <c r="E294" s="371"/>
    </row>
    <row r="295" customFormat="false" ht="15.75" hidden="false" customHeight="false" outlineLevel="0" collapsed="false">
      <c r="B295" s="369"/>
      <c r="C295" s="370"/>
      <c r="D295" s="371"/>
      <c r="E295" s="371"/>
    </row>
    <row r="296" customFormat="false" ht="15.75" hidden="false" customHeight="false" outlineLevel="0" collapsed="false">
      <c r="B296" s="369"/>
      <c r="C296" s="370"/>
      <c r="D296" s="371"/>
      <c r="E296" s="371"/>
    </row>
    <row r="297" customFormat="false" ht="15.75" hidden="false" customHeight="false" outlineLevel="0" collapsed="false">
      <c r="B297" s="369"/>
      <c r="C297" s="370"/>
      <c r="D297" s="371"/>
      <c r="E297" s="371"/>
    </row>
    <row r="298" customFormat="false" ht="15.75" hidden="false" customHeight="false" outlineLevel="0" collapsed="false">
      <c r="B298" s="369"/>
      <c r="C298" s="370"/>
      <c r="D298" s="371"/>
      <c r="E298" s="371"/>
    </row>
    <row r="299" customFormat="false" ht="15.75" hidden="false" customHeight="false" outlineLevel="0" collapsed="false">
      <c r="B299" s="369"/>
      <c r="C299" s="370"/>
      <c r="D299" s="371"/>
      <c r="E299" s="371"/>
    </row>
    <row r="300" customFormat="false" ht="15.75" hidden="false" customHeight="false" outlineLevel="0" collapsed="false">
      <c r="B300" s="369"/>
      <c r="C300" s="370"/>
      <c r="D300" s="371"/>
      <c r="E300" s="371"/>
    </row>
    <row r="301" customFormat="false" ht="15.75" hidden="false" customHeight="false" outlineLevel="0" collapsed="false">
      <c r="B301" s="369"/>
      <c r="C301" s="370"/>
      <c r="D301" s="371"/>
      <c r="E301" s="371"/>
    </row>
    <row r="302" customFormat="false" ht="15.75" hidden="false" customHeight="false" outlineLevel="0" collapsed="false">
      <c r="B302" s="369"/>
      <c r="C302" s="370"/>
      <c r="D302" s="371"/>
      <c r="E302" s="371"/>
    </row>
    <row r="303" customFormat="false" ht="15.75" hidden="false" customHeight="false" outlineLevel="0" collapsed="false">
      <c r="B303" s="369"/>
      <c r="C303" s="370"/>
      <c r="D303" s="371"/>
      <c r="E303" s="371"/>
    </row>
    <row r="304" customFormat="false" ht="15.75" hidden="false" customHeight="false" outlineLevel="0" collapsed="false">
      <c r="B304" s="369"/>
      <c r="C304" s="370"/>
      <c r="D304" s="371"/>
      <c r="E304" s="371"/>
    </row>
    <row r="305" customFormat="false" ht="15.75" hidden="false" customHeight="false" outlineLevel="0" collapsed="false">
      <c r="B305" s="369"/>
      <c r="C305" s="370"/>
      <c r="D305" s="371"/>
      <c r="E305" s="371"/>
    </row>
    <row r="306" customFormat="false" ht="15.75" hidden="false" customHeight="false" outlineLevel="0" collapsed="false">
      <c r="B306" s="369"/>
      <c r="C306" s="370"/>
      <c r="D306" s="371"/>
      <c r="E306" s="371"/>
    </row>
    <row r="307" customFormat="false" ht="15.75" hidden="false" customHeight="false" outlineLevel="0" collapsed="false">
      <c r="B307" s="369"/>
      <c r="C307" s="370"/>
      <c r="D307" s="371"/>
      <c r="E307" s="371"/>
    </row>
    <row r="308" customFormat="false" ht="15.75" hidden="false" customHeight="false" outlineLevel="0" collapsed="false">
      <c r="B308" s="369"/>
      <c r="C308" s="370"/>
      <c r="D308" s="371"/>
      <c r="E308" s="371"/>
    </row>
    <row r="309" customFormat="false" ht="15.75" hidden="false" customHeight="false" outlineLevel="0" collapsed="false">
      <c r="B309" s="369"/>
      <c r="C309" s="370"/>
      <c r="D309" s="371"/>
      <c r="E309" s="371"/>
    </row>
    <row r="310" customFormat="false" ht="15.75" hidden="false" customHeight="false" outlineLevel="0" collapsed="false">
      <c r="B310" s="369"/>
      <c r="C310" s="370"/>
      <c r="D310" s="371"/>
      <c r="E310" s="371"/>
    </row>
    <row r="311" customFormat="false" ht="15.75" hidden="false" customHeight="false" outlineLevel="0" collapsed="false">
      <c r="B311" s="369"/>
      <c r="C311" s="370"/>
      <c r="D311" s="371"/>
      <c r="E311" s="371"/>
    </row>
    <row r="312" customFormat="false" ht="15.75" hidden="false" customHeight="false" outlineLevel="0" collapsed="false">
      <c r="B312" s="369"/>
      <c r="C312" s="370"/>
      <c r="D312" s="371"/>
      <c r="E312" s="371"/>
    </row>
    <row r="313" customFormat="false" ht="15.75" hidden="false" customHeight="false" outlineLevel="0" collapsed="false">
      <c r="B313" s="369"/>
      <c r="C313" s="370"/>
      <c r="D313" s="371"/>
      <c r="E313" s="371"/>
    </row>
    <row r="314" customFormat="false" ht="15.75" hidden="false" customHeight="false" outlineLevel="0" collapsed="false">
      <c r="B314" s="369"/>
      <c r="C314" s="370"/>
      <c r="D314" s="371"/>
      <c r="E314" s="371"/>
    </row>
    <row r="315" customFormat="false" ht="15.75" hidden="false" customHeight="false" outlineLevel="0" collapsed="false">
      <c r="B315" s="369"/>
      <c r="C315" s="370"/>
      <c r="D315" s="371"/>
      <c r="E315" s="371"/>
    </row>
    <row r="316" customFormat="false" ht="15.75" hidden="false" customHeight="false" outlineLevel="0" collapsed="false">
      <c r="B316" s="369"/>
      <c r="C316" s="370"/>
      <c r="D316" s="371"/>
      <c r="E316" s="371"/>
    </row>
    <row r="317" customFormat="false" ht="15.75" hidden="false" customHeight="false" outlineLevel="0" collapsed="false">
      <c r="B317" s="369"/>
      <c r="C317" s="370"/>
      <c r="D317" s="371"/>
      <c r="E317" s="371"/>
    </row>
    <row r="318" customFormat="false" ht="15.75" hidden="false" customHeight="false" outlineLevel="0" collapsed="false">
      <c r="B318" s="369"/>
      <c r="C318" s="370"/>
      <c r="D318" s="371"/>
      <c r="E318" s="371"/>
    </row>
    <row r="319" customFormat="false" ht="15.75" hidden="false" customHeight="false" outlineLevel="0" collapsed="false">
      <c r="B319" s="369"/>
      <c r="C319" s="370"/>
      <c r="D319" s="371"/>
      <c r="E319" s="371"/>
    </row>
    <row r="320" customFormat="false" ht="15.75" hidden="false" customHeight="false" outlineLevel="0" collapsed="false">
      <c r="B320" s="369"/>
      <c r="C320" s="370"/>
      <c r="D320" s="371"/>
      <c r="E320" s="371"/>
    </row>
    <row r="321" customFormat="false" ht="15.75" hidden="false" customHeight="false" outlineLevel="0" collapsed="false">
      <c r="B321" s="369"/>
      <c r="C321" s="370"/>
      <c r="D321" s="371"/>
      <c r="E321" s="371"/>
    </row>
    <row r="322" customFormat="false" ht="15.75" hidden="false" customHeight="false" outlineLevel="0" collapsed="false">
      <c r="B322" s="369"/>
      <c r="C322" s="370"/>
      <c r="D322" s="371"/>
      <c r="E322" s="371"/>
    </row>
    <row r="323" customFormat="false" ht="15.75" hidden="false" customHeight="false" outlineLevel="0" collapsed="false">
      <c r="B323" s="369"/>
      <c r="C323" s="370"/>
      <c r="D323" s="371"/>
      <c r="E323" s="371"/>
    </row>
    <row r="324" customFormat="false" ht="15.75" hidden="false" customHeight="false" outlineLevel="0" collapsed="false">
      <c r="B324" s="369"/>
      <c r="C324" s="370"/>
      <c r="D324" s="371"/>
      <c r="E324" s="371"/>
    </row>
    <row r="325" customFormat="false" ht="15.75" hidden="false" customHeight="false" outlineLevel="0" collapsed="false">
      <c r="B325" s="369"/>
      <c r="C325" s="370"/>
      <c r="D325" s="371"/>
      <c r="E325" s="371"/>
    </row>
    <row r="326" customFormat="false" ht="15.75" hidden="false" customHeight="false" outlineLevel="0" collapsed="false">
      <c r="B326" s="369"/>
      <c r="C326" s="370"/>
      <c r="D326" s="371"/>
      <c r="E326" s="371"/>
    </row>
    <row r="327" customFormat="false" ht="15.75" hidden="false" customHeight="false" outlineLevel="0" collapsed="false">
      <c r="B327" s="369"/>
      <c r="C327" s="370"/>
      <c r="D327" s="371"/>
      <c r="E327" s="371"/>
    </row>
    <row r="328" customFormat="false" ht="15.75" hidden="false" customHeight="false" outlineLevel="0" collapsed="false">
      <c r="B328" s="369"/>
      <c r="C328" s="370"/>
      <c r="D328" s="371"/>
      <c r="E328" s="371"/>
    </row>
    <row r="329" customFormat="false" ht="15.75" hidden="false" customHeight="false" outlineLevel="0" collapsed="false">
      <c r="B329" s="369"/>
      <c r="C329" s="370"/>
      <c r="D329" s="371"/>
      <c r="E329" s="371"/>
    </row>
    <row r="330" customFormat="false" ht="15.75" hidden="false" customHeight="false" outlineLevel="0" collapsed="false">
      <c r="B330" s="369"/>
      <c r="C330" s="370"/>
      <c r="D330" s="371"/>
      <c r="E330" s="371"/>
    </row>
    <row r="331" customFormat="false" ht="15.75" hidden="false" customHeight="false" outlineLevel="0" collapsed="false">
      <c r="B331" s="369"/>
      <c r="C331" s="370"/>
      <c r="D331" s="371"/>
      <c r="E331" s="371"/>
    </row>
    <row r="332" customFormat="false" ht="15.75" hidden="false" customHeight="false" outlineLevel="0" collapsed="false">
      <c r="B332" s="369"/>
      <c r="C332" s="370"/>
      <c r="D332" s="371"/>
      <c r="E332" s="371"/>
    </row>
    <row r="333" customFormat="false" ht="15.75" hidden="false" customHeight="false" outlineLevel="0" collapsed="false">
      <c r="B333" s="369"/>
      <c r="C333" s="370"/>
      <c r="D333" s="371"/>
      <c r="E333" s="371"/>
    </row>
    <row r="334" customFormat="false" ht="15.75" hidden="false" customHeight="false" outlineLevel="0" collapsed="false">
      <c r="B334" s="369"/>
      <c r="C334" s="370"/>
      <c r="D334" s="371"/>
      <c r="E334" s="371"/>
    </row>
    <row r="335" customFormat="false" ht="15.75" hidden="false" customHeight="false" outlineLevel="0" collapsed="false">
      <c r="B335" s="369"/>
      <c r="C335" s="370"/>
      <c r="D335" s="371"/>
      <c r="E335" s="371"/>
    </row>
    <row r="336" customFormat="false" ht="15.75" hidden="false" customHeight="false" outlineLevel="0" collapsed="false">
      <c r="B336" s="369"/>
      <c r="C336" s="370"/>
      <c r="D336" s="371"/>
      <c r="E336" s="371"/>
    </row>
    <row r="337" customFormat="false" ht="15.75" hidden="false" customHeight="false" outlineLevel="0" collapsed="false">
      <c r="B337" s="369"/>
      <c r="C337" s="370"/>
      <c r="D337" s="371"/>
      <c r="E337" s="371"/>
    </row>
    <row r="338" customFormat="false" ht="15.75" hidden="false" customHeight="false" outlineLevel="0" collapsed="false">
      <c r="B338" s="369"/>
      <c r="C338" s="370"/>
      <c r="D338" s="371"/>
      <c r="E338" s="371"/>
    </row>
    <row r="339" customFormat="false" ht="15.75" hidden="false" customHeight="false" outlineLevel="0" collapsed="false">
      <c r="B339" s="369"/>
      <c r="C339" s="370"/>
      <c r="D339" s="371"/>
      <c r="E339" s="371"/>
    </row>
    <row r="340" customFormat="false" ht="15.75" hidden="false" customHeight="false" outlineLevel="0" collapsed="false">
      <c r="B340" s="369"/>
      <c r="C340" s="370"/>
      <c r="D340" s="371"/>
      <c r="E340" s="371"/>
    </row>
    <row r="341" customFormat="false" ht="15.75" hidden="false" customHeight="false" outlineLevel="0" collapsed="false">
      <c r="B341" s="369"/>
      <c r="C341" s="370"/>
      <c r="D341" s="371"/>
      <c r="E341" s="371"/>
    </row>
    <row r="342" customFormat="false" ht="15.75" hidden="false" customHeight="false" outlineLevel="0" collapsed="false">
      <c r="B342" s="369"/>
      <c r="C342" s="370"/>
      <c r="D342" s="371"/>
      <c r="E342" s="371"/>
    </row>
    <row r="343" customFormat="false" ht="15.75" hidden="false" customHeight="false" outlineLevel="0" collapsed="false">
      <c r="B343" s="369"/>
      <c r="C343" s="370"/>
      <c r="D343" s="371"/>
      <c r="E343" s="371"/>
    </row>
    <row r="344" customFormat="false" ht="15.75" hidden="false" customHeight="false" outlineLevel="0" collapsed="false">
      <c r="B344" s="369"/>
      <c r="C344" s="370"/>
      <c r="D344" s="371"/>
      <c r="E344" s="371"/>
    </row>
    <row r="345" customFormat="false" ht="15.75" hidden="false" customHeight="false" outlineLevel="0" collapsed="false">
      <c r="B345" s="369"/>
      <c r="C345" s="370"/>
      <c r="D345" s="371"/>
      <c r="E345" s="371"/>
    </row>
    <row r="346" customFormat="false" ht="15.75" hidden="false" customHeight="false" outlineLevel="0" collapsed="false">
      <c r="B346" s="369"/>
      <c r="C346" s="370"/>
      <c r="D346" s="371"/>
      <c r="E346" s="371"/>
    </row>
    <row r="347" customFormat="false" ht="15.75" hidden="false" customHeight="false" outlineLevel="0" collapsed="false">
      <c r="B347" s="369"/>
      <c r="C347" s="370"/>
      <c r="D347" s="371"/>
      <c r="E347" s="371"/>
    </row>
    <row r="348" customFormat="false" ht="15.75" hidden="false" customHeight="false" outlineLevel="0" collapsed="false">
      <c r="B348" s="369"/>
      <c r="C348" s="370"/>
      <c r="D348" s="371"/>
      <c r="E348" s="371"/>
    </row>
    <row r="349" customFormat="false" ht="15.75" hidden="false" customHeight="false" outlineLevel="0" collapsed="false">
      <c r="B349" s="369"/>
      <c r="C349" s="370"/>
      <c r="D349" s="371"/>
      <c r="E349" s="371"/>
    </row>
    <row r="350" customFormat="false" ht="15.75" hidden="false" customHeight="false" outlineLevel="0" collapsed="false">
      <c r="B350" s="369"/>
      <c r="C350" s="370"/>
      <c r="D350" s="371"/>
      <c r="E350" s="371"/>
    </row>
    <row r="351" customFormat="false" ht="15.75" hidden="false" customHeight="false" outlineLevel="0" collapsed="false">
      <c r="B351" s="369"/>
      <c r="C351" s="370"/>
      <c r="D351" s="371"/>
      <c r="E351" s="371"/>
    </row>
    <row r="352" customFormat="false" ht="15.75" hidden="false" customHeight="false" outlineLevel="0" collapsed="false">
      <c r="B352" s="369"/>
      <c r="C352" s="370"/>
      <c r="D352" s="371"/>
      <c r="E352" s="371"/>
    </row>
    <row r="353" customFormat="false" ht="15.75" hidden="false" customHeight="false" outlineLevel="0" collapsed="false">
      <c r="B353" s="369"/>
      <c r="C353" s="370"/>
      <c r="D353" s="371"/>
      <c r="E353" s="371"/>
    </row>
    <row r="354" customFormat="false" ht="15.75" hidden="false" customHeight="false" outlineLevel="0" collapsed="false">
      <c r="B354" s="369"/>
      <c r="C354" s="370"/>
      <c r="D354" s="371"/>
      <c r="E354" s="371"/>
    </row>
    <row r="355" customFormat="false" ht="15.75" hidden="false" customHeight="false" outlineLevel="0" collapsed="false">
      <c r="B355" s="369"/>
      <c r="C355" s="370"/>
      <c r="D355" s="371"/>
      <c r="E355" s="371"/>
    </row>
    <row r="356" customFormat="false" ht="15.75" hidden="false" customHeight="false" outlineLevel="0" collapsed="false">
      <c r="B356" s="369"/>
      <c r="C356" s="370"/>
      <c r="D356" s="371"/>
      <c r="E356" s="371"/>
    </row>
    <row r="357" customFormat="false" ht="15.75" hidden="false" customHeight="false" outlineLevel="0" collapsed="false">
      <c r="B357" s="369"/>
      <c r="C357" s="370"/>
      <c r="D357" s="371"/>
      <c r="E357" s="371"/>
    </row>
    <row r="358" customFormat="false" ht="15.75" hidden="false" customHeight="false" outlineLevel="0" collapsed="false">
      <c r="B358" s="369"/>
      <c r="C358" s="370"/>
      <c r="D358" s="371"/>
      <c r="E358" s="371"/>
    </row>
    <row r="359" customFormat="false" ht="15.75" hidden="false" customHeight="false" outlineLevel="0" collapsed="false">
      <c r="B359" s="369"/>
      <c r="C359" s="370"/>
      <c r="D359" s="371"/>
      <c r="E359" s="371"/>
    </row>
    <row r="360" customFormat="false" ht="15.75" hidden="false" customHeight="false" outlineLevel="0" collapsed="false">
      <c r="B360" s="369"/>
      <c r="C360" s="370"/>
      <c r="D360" s="371"/>
      <c r="E360" s="371"/>
    </row>
    <row r="361" customFormat="false" ht="15.75" hidden="false" customHeight="false" outlineLevel="0" collapsed="false">
      <c r="B361" s="369"/>
      <c r="C361" s="370"/>
      <c r="D361" s="371"/>
      <c r="E361" s="371"/>
    </row>
    <row r="362" customFormat="false" ht="15.75" hidden="false" customHeight="false" outlineLevel="0" collapsed="false">
      <c r="B362" s="369"/>
      <c r="C362" s="370"/>
      <c r="D362" s="371"/>
      <c r="E362" s="371"/>
    </row>
    <row r="363" customFormat="false" ht="15.75" hidden="false" customHeight="false" outlineLevel="0" collapsed="false">
      <c r="B363" s="369"/>
      <c r="C363" s="370"/>
      <c r="D363" s="371"/>
      <c r="E363" s="371"/>
    </row>
    <row r="364" customFormat="false" ht="15.75" hidden="false" customHeight="false" outlineLevel="0" collapsed="false">
      <c r="B364" s="369"/>
      <c r="C364" s="370"/>
      <c r="D364" s="371"/>
      <c r="E364" s="371"/>
    </row>
    <row r="365" customFormat="false" ht="15.75" hidden="false" customHeight="false" outlineLevel="0" collapsed="false">
      <c r="B365" s="369"/>
      <c r="C365" s="370"/>
      <c r="D365" s="371"/>
      <c r="E365" s="371"/>
    </row>
    <row r="366" customFormat="false" ht="15.75" hidden="false" customHeight="false" outlineLevel="0" collapsed="false">
      <c r="B366" s="369"/>
      <c r="C366" s="370"/>
      <c r="D366" s="371"/>
      <c r="E366" s="371"/>
    </row>
    <row r="367" customFormat="false" ht="15.75" hidden="false" customHeight="false" outlineLevel="0" collapsed="false">
      <c r="B367" s="369"/>
      <c r="C367" s="370"/>
      <c r="D367" s="371"/>
      <c r="E367" s="371"/>
    </row>
    <row r="368" customFormat="false" ht="15.75" hidden="false" customHeight="false" outlineLevel="0" collapsed="false">
      <c r="B368" s="369"/>
      <c r="C368" s="370"/>
      <c r="D368" s="371"/>
      <c r="E368" s="371"/>
    </row>
    <row r="369" customFormat="false" ht="15.75" hidden="false" customHeight="false" outlineLevel="0" collapsed="false">
      <c r="B369" s="369"/>
      <c r="C369" s="370"/>
      <c r="D369" s="371"/>
      <c r="E369" s="371"/>
    </row>
    <row r="370" customFormat="false" ht="15.75" hidden="false" customHeight="false" outlineLevel="0" collapsed="false">
      <c r="B370" s="369"/>
      <c r="C370" s="370"/>
      <c r="D370" s="371"/>
      <c r="E370" s="371"/>
    </row>
    <row r="371" customFormat="false" ht="15.75" hidden="false" customHeight="false" outlineLevel="0" collapsed="false">
      <c r="B371" s="369"/>
      <c r="C371" s="370"/>
      <c r="D371" s="371"/>
      <c r="E371" s="371"/>
    </row>
    <row r="372" customFormat="false" ht="15.75" hidden="false" customHeight="false" outlineLevel="0" collapsed="false">
      <c r="B372" s="369"/>
      <c r="C372" s="370"/>
      <c r="D372" s="371"/>
      <c r="E372" s="371"/>
    </row>
    <row r="373" customFormat="false" ht="15.75" hidden="false" customHeight="false" outlineLevel="0" collapsed="false">
      <c r="B373" s="369"/>
      <c r="C373" s="370"/>
      <c r="D373" s="371"/>
      <c r="E373" s="371"/>
    </row>
    <row r="374" customFormat="false" ht="15.75" hidden="false" customHeight="false" outlineLevel="0" collapsed="false">
      <c r="B374" s="369"/>
      <c r="C374" s="370"/>
      <c r="D374" s="371"/>
      <c r="E374" s="371"/>
    </row>
    <row r="375" customFormat="false" ht="15.75" hidden="false" customHeight="false" outlineLevel="0" collapsed="false">
      <c r="B375" s="369"/>
      <c r="C375" s="370"/>
      <c r="D375" s="371"/>
      <c r="E375" s="371"/>
    </row>
    <row r="376" customFormat="false" ht="15.75" hidden="false" customHeight="false" outlineLevel="0" collapsed="false">
      <c r="B376" s="369"/>
      <c r="C376" s="370"/>
      <c r="D376" s="371"/>
      <c r="E376" s="371"/>
    </row>
    <row r="377" customFormat="false" ht="15.75" hidden="false" customHeight="false" outlineLevel="0" collapsed="false">
      <c r="B377" s="369"/>
      <c r="C377" s="370"/>
      <c r="D377" s="371"/>
      <c r="E377" s="371"/>
    </row>
    <row r="378" customFormat="false" ht="15.75" hidden="false" customHeight="false" outlineLevel="0" collapsed="false">
      <c r="B378" s="369"/>
      <c r="C378" s="370"/>
      <c r="D378" s="371"/>
      <c r="E378" s="371"/>
    </row>
    <row r="379" customFormat="false" ht="15.75" hidden="false" customHeight="false" outlineLevel="0" collapsed="false">
      <c r="B379" s="369"/>
      <c r="C379" s="370"/>
      <c r="D379" s="371"/>
      <c r="E379" s="371"/>
    </row>
    <row r="380" customFormat="false" ht="15.75" hidden="false" customHeight="false" outlineLevel="0" collapsed="false">
      <c r="B380" s="369"/>
      <c r="C380" s="370"/>
      <c r="D380" s="371"/>
      <c r="E380" s="371"/>
    </row>
    <row r="381" customFormat="false" ht="15.75" hidden="false" customHeight="false" outlineLevel="0" collapsed="false">
      <c r="B381" s="369"/>
      <c r="C381" s="370"/>
      <c r="D381" s="371"/>
      <c r="E381" s="371"/>
    </row>
    <row r="382" customFormat="false" ht="15.75" hidden="false" customHeight="false" outlineLevel="0" collapsed="false">
      <c r="B382" s="369"/>
      <c r="C382" s="370"/>
      <c r="D382" s="371"/>
      <c r="E382" s="371"/>
    </row>
    <row r="383" customFormat="false" ht="15.75" hidden="false" customHeight="false" outlineLevel="0" collapsed="false">
      <c r="B383" s="369"/>
      <c r="C383" s="370"/>
      <c r="D383" s="371"/>
      <c r="E383" s="371"/>
    </row>
    <row r="384" customFormat="false" ht="15.75" hidden="false" customHeight="false" outlineLevel="0" collapsed="false">
      <c r="B384" s="369"/>
      <c r="C384" s="370"/>
      <c r="D384" s="371"/>
      <c r="E384" s="371"/>
    </row>
    <row r="385" customFormat="false" ht="15.75" hidden="false" customHeight="false" outlineLevel="0" collapsed="false">
      <c r="B385" s="369"/>
      <c r="C385" s="370"/>
      <c r="D385" s="371"/>
      <c r="E385" s="371"/>
    </row>
    <row r="386" customFormat="false" ht="15.75" hidden="false" customHeight="false" outlineLevel="0" collapsed="false">
      <c r="B386" s="369"/>
      <c r="C386" s="370"/>
      <c r="D386" s="371"/>
      <c r="E386" s="371"/>
    </row>
    <row r="387" customFormat="false" ht="15.75" hidden="false" customHeight="false" outlineLevel="0" collapsed="false">
      <c r="B387" s="369"/>
      <c r="C387" s="370"/>
      <c r="D387" s="371"/>
      <c r="E387" s="371"/>
    </row>
    <row r="388" customFormat="false" ht="15.75" hidden="false" customHeight="false" outlineLevel="0" collapsed="false">
      <c r="B388" s="369"/>
      <c r="C388" s="370"/>
      <c r="D388" s="371"/>
      <c r="E388" s="371"/>
    </row>
    <row r="389" customFormat="false" ht="15.75" hidden="false" customHeight="false" outlineLevel="0" collapsed="false">
      <c r="B389" s="369"/>
      <c r="C389" s="370"/>
      <c r="D389" s="371"/>
      <c r="E389" s="371"/>
    </row>
    <row r="390" customFormat="false" ht="15.75" hidden="false" customHeight="false" outlineLevel="0" collapsed="false">
      <c r="B390" s="369"/>
      <c r="C390" s="370"/>
      <c r="D390" s="371"/>
      <c r="E390" s="371"/>
    </row>
    <row r="391" customFormat="false" ht="15.75" hidden="false" customHeight="false" outlineLevel="0" collapsed="false">
      <c r="B391" s="369"/>
      <c r="C391" s="370"/>
      <c r="D391" s="371"/>
      <c r="E391" s="371"/>
    </row>
    <row r="392" customFormat="false" ht="15.75" hidden="false" customHeight="false" outlineLevel="0" collapsed="false">
      <c r="B392" s="369"/>
      <c r="C392" s="370"/>
      <c r="D392" s="371"/>
      <c r="E392" s="371"/>
    </row>
    <row r="393" customFormat="false" ht="15.75" hidden="false" customHeight="false" outlineLevel="0" collapsed="false">
      <c r="B393" s="369"/>
      <c r="C393" s="370"/>
      <c r="D393" s="371"/>
      <c r="E393" s="371"/>
    </row>
    <row r="394" customFormat="false" ht="15.75" hidden="false" customHeight="false" outlineLevel="0" collapsed="false">
      <c r="B394" s="369"/>
      <c r="C394" s="370"/>
      <c r="D394" s="371"/>
      <c r="E394" s="371"/>
    </row>
    <row r="395" customFormat="false" ht="15.75" hidden="false" customHeight="false" outlineLevel="0" collapsed="false">
      <c r="B395" s="369"/>
      <c r="C395" s="370"/>
      <c r="D395" s="371"/>
      <c r="E395" s="371"/>
    </row>
    <row r="396" customFormat="false" ht="15.75" hidden="false" customHeight="false" outlineLevel="0" collapsed="false">
      <c r="B396" s="369"/>
      <c r="C396" s="370"/>
      <c r="D396" s="371"/>
      <c r="E396" s="371"/>
    </row>
    <row r="397" customFormat="false" ht="15.75" hidden="false" customHeight="false" outlineLevel="0" collapsed="false">
      <c r="B397" s="369"/>
      <c r="C397" s="370"/>
      <c r="D397" s="371"/>
      <c r="E397" s="371"/>
    </row>
    <row r="398" customFormat="false" ht="15.75" hidden="false" customHeight="false" outlineLevel="0" collapsed="false">
      <c r="B398" s="369"/>
      <c r="C398" s="370"/>
      <c r="D398" s="371"/>
      <c r="E398" s="371"/>
    </row>
    <row r="399" customFormat="false" ht="15.75" hidden="false" customHeight="false" outlineLevel="0" collapsed="false">
      <c r="B399" s="369"/>
      <c r="C399" s="370"/>
      <c r="D399" s="371"/>
      <c r="E399" s="371"/>
    </row>
    <row r="400" customFormat="false" ht="15.75" hidden="false" customHeight="false" outlineLevel="0" collapsed="false">
      <c r="B400" s="369"/>
      <c r="C400" s="370"/>
      <c r="D400" s="371"/>
      <c r="E400" s="371"/>
    </row>
    <row r="401" customFormat="false" ht="15.75" hidden="false" customHeight="false" outlineLevel="0" collapsed="false">
      <c r="B401" s="369"/>
      <c r="C401" s="370"/>
      <c r="D401" s="371"/>
      <c r="E401" s="371"/>
    </row>
    <row r="402" customFormat="false" ht="15.75" hidden="false" customHeight="false" outlineLevel="0" collapsed="false">
      <c r="B402" s="369"/>
      <c r="C402" s="370"/>
      <c r="D402" s="371"/>
      <c r="E402" s="371"/>
    </row>
    <row r="403" customFormat="false" ht="15.75" hidden="false" customHeight="false" outlineLevel="0" collapsed="false">
      <c r="B403" s="369"/>
      <c r="C403" s="370"/>
      <c r="D403" s="371"/>
      <c r="E403" s="371"/>
    </row>
    <row r="404" customFormat="false" ht="15.75" hidden="false" customHeight="false" outlineLevel="0" collapsed="false">
      <c r="B404" s="369"/>
      <c r="C404" s="370"/>
      <c r="D404" s="371"/>
      <c r="E404" s="371"/>
    </row>
    <row r="405" customFormat="false" ht="15.75" hidden="false" customHeight="false" outlineLevel="0" collapsed="false">
      <c r="B405" s="369"/>
      <c r="C405" s="370"/>
      <c r="D405" s="371"/>
      <c r="E405" s="371"/>
    </row>
    <row r="406" customFormat="false" ht="15.75" hidden="false" customHeight="false" outlineLevel="0" collapsed="false">
      <c r="B406" s="369"/>
      <c r="C406" s="370"/>
      <c r="D406" s="371"/>
      <c r="E406" s="371"/>
    </row>
    <row r="407" customFormat="false" ht="15.75" hidden="false" customHeight="false" outlineLevel="0" collapsed="false">
      <c r="B407" s="369"/>
      <c r="C407" s="370"/>
      <c r="D407" s="371"/>
      <c r="E407" s="371"/>
    </row>
    <row r="408" customFormat="false" ht="15.75" hidden="false" customHeight="false" outlineLevel="0" collapsed="false">
      <c r="B408" s="369"/>
      <c r="C408" s="370"/>
      <c r="D408" s="371"/>
      <c r="E408" s="371"/>
    </row>
    <row r="409" customFormat="false" ht="15.75" hidden="false" customHeight="false" outlineLevel="0" collapsed="false">
      <c r="B409" s="369"/>
      <c r="C409" s="370"/>
      <c r="D409" s="371"/>
      <c r="E409" s="371"/>
    </row>
    <row r="410" customFormat="false" ht="15.75" hidden="false" customHeight="false" outlineLevel="0" collapsed="false">
      <c r="B410" s="369"/>
      <c r="C410" s="370"/>
      <c r="D410" s="371"/>
      <c r="E410" s="371"/>
    </row>
    <row r="411" customFormat="false" ht="15.75" hidden="false" customHeight="false" outlineLevel="0" collapsed="false">
      <c r="B411" s="369"/>
      <c r="C411" s="370"/>
      <c r="D411" s="371"/>
      <c r="E411" s="371"/>
    </row>
    <row r="412" customFormat="false" ht="15.75" hidden="false" customHeight="false" outlineLevel="0" collapsed="false">
      <c r="B412" s="369"/>
      <c r="C412" s="370"/>
      <c r="D412" s="371"/>
      <c r="E412" s="371"/>
    </row>
    <row r="413" customFormat="false" ht="15.75" hidden="false" customHeight="false" outlineLevel="0" collapsed="false">
      <c r="B413" s="369"/>
      <c r="C413" s="370"/>
      <c r="D413" s="371"/>
      <c r="E413" s="371"/>
    </row>
    <row r="414" customFormat="false" ht="15.75" hidden="false" customHeight="false" outlineLevel="0" collapsed="false">
      <c r="B414" s="369"/>
      <c r="C414" s="370"/>
      <c r="D414" s="371"/>
      <c r="E414" s="371"/>
    </row>
    <row r="415" customFormat="false" ht="15.75" hidden="false" customHeight="false" outlineLevel="0" collapsed="false">
      <c r="B415" s="369"/>
      <c r="C415" s="370"/>
      <c r="D415" s="371"/>
      <c r="E415" s="371"/>
    </row>
    <row r="416" customFormat="false" ht="15.75" hidden="false" customHeight="false" outlineLevel="0" collapsed="false">
      <c r="B416" s="369"/>
      <c r="C416" s="370"/>
      <c r="D416" s="371"/>
      <c r="E416" s="371"/>
    </row>
    <row r="417" customFormat="false" ht="15.75" hidden="false" customHeight="false" outlineLevel="0" collapsed="false">
      <c r="B417" s="369"/>
      <c r="C417" s="370"/>
      <c r="D417" s="371"/>
      <c r="E417" s="371"/>
    </row>
    <row r="418" customFormat="false" ht="15.75" hidden="false" customHeight="false" outlineLevel="0" collapsed="false">
      <c r="B418" s="369"/>
      <c r="C418" s="370"/>
      <c r="D418" s="371"/>
      <c r="E418" s="371"/>
    </row>
    <row r="419" customFormat="false" ht="15.75" hidden="false" customHeight="false" outlineLevel="0" collapsed="false">
      <c r="B419" s="369"/>
      <c r="C419" s="370"/>
      <c r="D419" s="371"/>
      <c r="E419" s="371"/>
    </row>
    <row r="420" customFormat="false" ht="15.75" hidden="false" customHeight="false" outlineLevel="0" collapsed="false">
      <c r="B420" s="369"/>
      <c r="C420" s="370"/>
      <c r="D420" s="371"/>
      <c r="E420" s="371"/>
    </row>
    <row r="421" customFormat="false" ht="15.75" hidden="false" customHeight="false" outlineLevel="0" collapsed="false">
      <c r="B421" s="369"/>
      <c r="C421" s="370"/>
      <c r="D421" s="371"/>
      <c r="E421" s="371"/>
    </row>
    <row r="422" customFormat="false" ht="15.75" hidden="false" customHeight="false" outlineLevel="0" collapsed="false">
      <c r="B422" s="369"/>
      <c r="C422" s="370"/>
      <c r="D422" s="371"/>
      <c r="E422" s="371"/>
    </row>
    <row r="423" customFormat="false" ht="15.75" hidden="false" customHeight="false" outlineLevel="0" collapsed="false">
      <c r="B423" s="369"/>
      <c r="C423" s="370"/>
      <c r="D423" s="371"/>
      <c r="E423" s="371"/>
    </row>
    <row r="424" customFormat="false" ht="15.75" hidden="false" customHeight="false" outlineLevel="0" collapsed="false">
      <c r="B424" s="369"/>
      <c r="C424" s="370"/>
      <c r="D424" s="371"/>
      <c r="E424" s="371"/>
    </row>
    <row r="425" customFormat="false" ht="15.75" hidden="false" customHeight="false" outlineLevel="0" collapsed="false">
      <c r="B425" s="369"/>
      <c r="C425" s="370"/>
      <c r="D425" s="371"/>
      <c r="E425" s="371"/>
    </row>
    <row r="426" customFormat="false" ht="15.75" hidden="false" customHeight="false" outlineLevel="0" collapsed="false">
      <c r="B426" s="369"/>
      <c r="C426" s="370"/>
      <c r="D426" s="371"/>
      <c r="E426" s="371"/>
    </row>
    <row r="427" customFormat="false" ht="15.75" hidden="false" customHeight="false" outlineLevel="0" collapsed="false">
      <c r="B427" s="369"/>
      <c r="C427" s="370"/>
      <c r="D427" s="371"/>
      <c r="E427" s="371"/>
    </row>
    <row r="428" customFormat="false" ht="15.75" hidden="false" customHeight="false" outlineLevel="0" collapsed="false">
      <c r="B428" s="369"/>
      <c r="C428" s="370"/>
      <c r="D428" s="371"/>
      <c r="E428" s="371"/>
    </row>
    <row r="429" customFormat="false" ht="15.75" hidden="false" customHeight="false" outlineLevel="0" collapsed="false">
      <c r="B429" s="369"/>
      <c r="C429" s="370"/>
      <c r="D429" s="371"/>
      <c r="E429" s="371"/>
    </row>
    <row r="430" customFormat="false" ht="15.75" hidden="false" customHeight="false" outlineLevel="0" collapsed="false">
      <c r="B430" s="369"/>
      <c r="C430" s="370"/>
      <c r="D430" s="371"/>
      <c r="E430" s="371"/>
    </row>
    <row r="431" customFormat="false" ht="15.75" hidden="false" customHeight="false" outlineLevel="0" collapsed="false">
      <c r="B431" s="369"/>
      <c r="C431" s="370"/>
      <c r="D431" s="371"/>
      <c r="E431" s="371"/>
    </row>
    <row r="432" customFormat="false" ht="15.75" hidden="false" customHeight="false" outlineLevel="0" collapsed="false">
      <c r="B432" s="369"/>
      <c r="C432" s="370"/>
      <c r="D432" s="371"/>
      <c r="E432" s="371"/>
    </row>
    <row r="433" customFormat="false" ht="15.75" hidden="false" customHeight="false" outlineLevel="0" collapsed="false">
      <c r="B433" s="369"/>
      <c r="C433" s="370"/>
      <c r="D433" s="371"/>
      <c r="E433" s="371"/>
    </row>
    <row r="434" customFormat="false" ht="15.75" hidden="false" customHeight="false" outlineLevel="0" collapsed="false">
      <c r="B434" s="369"/>
      <c r="C434" s="370"/>
      <c r="D434" s="371"/>
      <c r="E434" s="371"/>
    </row>
    <row r="435" customFormat="false" ht="15.75" hidden="false" customHeight="false" outlineLevel="0" collapsed="false">
      <c r="B435" s="369"/>
      <c r="C435" s="370"/>
      <c r="D435" s="371"/>
      <c r="E435" s="371"/>
    </row>
    <row r="436" customFormat="false" ht="15.75" hidden="false" customHeight="false" outlineLevel="0" collapsed="false">
      <c r="B436" s="369"/>
      <c r="C436" s="370"/>
      <c r="D436" s="371"/>
      <c r="E436" s="371"/>
    </row>
    <row r="437" customFormat="false" ht="15.75" hidden="false" customHeight="false" outlineLevel="0" collapsed="false">
      <c r="B437" s="369"/>
      <c r="C437" s="370"/>
      <c r="D437" s="371"/>
      <c r="E437" s="371"/>
    </row>
    <row r="438" customFormat="false" ht="15.75" hidden="false" customHeight="false" outlineLevel="0" collapsed="false">
      <c r="B438" s="369"/>
      <c r="C438" s="370"/>
      <c r="D438" s="371"/>
      <c r="E438" s="371"/>
    </row>
    <row r="439" customFormat="false" ht="15.75" hidden="false" customHeight="false" outlineLevel="0" collapsed="false">
      <c r="B439" s="369"/>
      <c r="C439" s="370"/>
      <c r="D439" s="371"/>
      <c r="E439" s="371"/>
    </row>
    <row r="440" customFormat="false" ht="15.75" hidden="false" customHeight="false" outlineLevel="0" collapsed="false">
      <c r="B440" s="369"/>
      <c r="C440" s="370"/>
      <c r="D440" s="371"/>
      <c r="E440" s="371"/>
    </row>
    <row r="441" customFormat="false" ht="15.75" hidden="false" customHeight="false" outlineLevel="0" collapsed="false">
      <c r="B441" s="369"/>
      <c r="C441" s="370"/>
      <c r="D441" s="371"/>
      <c r="E441" s="371"/>
    </row>
    <row r="442" customFormat="false" ht="15.75" hidden="false" customHeight="false" outlineLevel="0" collapsed="false">
      <c r="B442" s="369"/>
      <c r="C442" s="370"/>
      <c r="D442" s="371"/>
      <c r="E442" s="371"/>
    </row>
    <row r="443" customFormat="false" ht="15.75" hidden="false" customHeight="false" outlineLevel="0" collapsed="false">
      <c r="B443" s="369"/>
      <c r="C443" s="370"/>
      <c r="D443" s="371"/>
      <c r="E443" s="371"/>
    </row>
    <row r="444" customFormat="false" ht="15.75" hidden="false" customHeight="false" outlineLevel="0" collapsed="false">
      <c r="B444" s="369"/>
      <c r="C444" s="370"/>
      <c r="D444" s="371"/>
      <c r="E444" s="371"/>
    </row>
    <row r="445" customFormat="false" ht="15.75" hidden="false" customHeight="false" outlineLevel="0" collapsed="false">
      <c r="B445" s="369"/>
      <c r="C445" s="370"/>
      <c r="D445" s="371"/>
      <c r="E445" s="371"/>
    </row>
    <row r="446" customFormat="false" ht="15.75" hidden="false" customHeight="false" outlineLevel="0" collapsed="false">
      <c r="B446" s="369"/>
      <c r="C446" s="370"/>
      <c r="D446" s="371"/>
      <c r="E446" s="371"/>
    </row>
    <row r="447" customFormat="false" ht="15.75" hidden="false" customHeight="false" outlineLevel="0" collapsed="false">
      <c r="B447" s="369"/>
      <c r="C447" s="370"/>
      <c r="D447" s="371"/>
      <c r="E447" s="371"/>
    </row>
    <row r="448" customFormat="false" ht="15.75" hidden="false" customHeight="false" outlineLevel="0" collapsed="false">
      <c r="B448" s="369"/>
      <c r="C448" s="370"/>
      <c r="D448" s="371"/>
      <c r="E448" s="371"/>
    </row>
    <row r="449" customFormat="false" ht="15.75" hidden="false" customHeight="false" outlineLevel="0" collapsed="false">
      <c r="B449" s="369"/>
      <c r="C449" s="370"/>
      <c r="D449" s="371"/>
      <c r="E449" s="371"/>
    </row>
    <row r="450" customFormat="false" ht="15.75" hidden="false" customHeight="false" outlineLevel="0" collapsed="false">
      <c r="B450" s="369"/>
      <c r="C450" s="370"/>
      <c r="D450" s="371"/>
      <c r="E450" s="371"/>
    </row>
    <row r="451" customFormat="false" ht="15.75" hidden="false" customHeight="false" outlineLevel="0" collapsed="false">
      <c r="B451" s="369"/>
      <c r="C451" s="370"/>
      <c r="D451" s="371"/>
      <c r="E451" s="371"/>
    </row>
    <row r="452" customFormat="false" ht="15.75" hidden="false" customHeight="false" outlineLevel="0" collapsed="false">
      <c r="B452" s="369"/>
      <c r="C452" s="370"/>
      <c r="D452" s="371"/>
      <c r="E452" s="371"/>
    </row>
    <row r="453" customFormat="false" ht="15.75" hidden="false" customHeight="false" outlineLevel="0" collapsed="false">
      <c r="B453" s="369"/>
      <c r="C453" s="370"/>
      <c r="D453" s="371"/>
      <c r="E453" s="371"/>
    </row>
    <row r="454" customFormat="false" ht="15.75" hidden="false" customHeight="false" outlineLevel="0" collapsed="false">
      <c r="B454" s="369"/>
      <c r="C454" s="370"/>
      <c r="D454" s="371"/>
      <c r="E454" s="371"/>
    </row>
    <row r="455" customFormat="false" ht="15.75" hidden="false" customHeight="false" outlineLevel="0" collapsed="false">
      <c r="B455" s="369"/>
      <c r="C455" s="370"/>
      <c r="D455" s="371"/>
      <c r="E455" s="371"/>
    </row>
    <row r="456" customFormat="false" ht="15.75" hidden="false" customHeight="false" outlineLevel="0" collapsed="false">
      <c r="B456" s="369"/>
      <c r="C456" s="370"/>
      <c r="D456" s="371"/>
      <c r="E456" s="371"/>
    </row>
    <row r="457" customFormat="false" ht="15.75" hidden="false" customHeight="false" outlineLevel="0" collapsed="false">
      <c r="B457" s="369"/>
      <c r="C457" s="370"/>
      <c r="D457" s="371"/>
      <c r="E457" s="371"/>
    </row>
    <row r="458" customFormat="false" ht="15.75" hidden="false" customHeight="false" outlineLevel="0" collapsed="false">
      <c r="B458" s="369"/>
      <c r="C458" s="370"/>
      <c r="D458" s="371"/>
      <c r="E458" s="371"/>
    </row>
    <row r="459" customFormat="false" ht="15.75" hidden="false" customHeight="false" outlineLevel="0" collapsed="false">
      <c r="B459" s="369"/>
      <c r="C459" s="370"/>
      <c r="D459" s="371"/>
      <c r="E459" s="371"/>
    </row>
    <row r="460" customFormat="false" ht="15.75" hidden="false" customHeight="false" outlineLevel="0" collapsed="false">
      <c r="B460" s="369"/>
      <c r="C460" s="370"/>
      <c r="D460" s="371"/>
      <c r="E460" s="371"/>
    </row>
    <row r="461" customFormat="false" ht="15.75" hidden="false" customHeight="false" outlineLevel="0" collapsed="false">
      <c r="B461" s="369"/>
      <c r="C461" s="370"/>
      <c r="D461" s="371"/>
      <c r="E461" s="371"/>
    </row>
    <row r="462" customFormat="false" ht="15.75" hidden="false" customHeight="false" outlineLevel="0" collapsed="false">
      <c r="B462" s="369"/>
      <c r="C462" s="370"/>
      <c r="D462" s="371"/>
      <c r="E462" s="371"/>
    </row>
    <row r="463" customFormat="false" ht="15.75" hidden="false" customHeight="false" outlineLevel="0" collapsed="false">
      <c r="B463" s="369"/>
      <c r="C463" s="370"/>
      <c r="D463" s="371"/>
      <c r="E463" s="371"/>
    </row>
    <row r="464" customFormat="false" ht="15.75" hidden="false" customHeight="false" outlineLevel="0" collapsed="false">
      <c r="B464" s="369"/>
      <c r="C464" s="370"/>
      <c r="D464" s="371"/>
      <c r="E464" s="371"/>
    </row>
    <row r="465" customFormat="false" ht="15.75" hidden="false" customHeight="false" outlineLevel="0" collapsed="false">
      <c r="B465" s="369"/>
      <c r="C465" s="370"/>
      <c r="D465" s="371"/>
      <c r="E465" s="371"/>
    </row>
    <row r="466" customFormat="false" ht="15.75" hidden="false" customHeight="false" outlineLevel="0" collapsed="false">
      <c r="B466" s="369"/>
      <c r="C466" s="370"/>
      <c r="D466" s="371"/>
      <c r="E466" s="371"/>
    </row>
    <row r="467" customFormat="false" ht="15.75" hidden="false" customHeight="false" outlineLevel="0" collapsed="false">
      <c r="B467" s="369"/>
      <c r="C467" s="370"/>
      <c r="D467" s="371"/>
      <c r="E467" s="371"/>
    </row>
    <row r="468" customFormat="false" ht="15.75" hidden="false" customHeight="false" outlineLevel="0" collapsed="false">
      <c r="B468" s="369"/>
      <c r="C468" s="370"/>
      <c r="D468" s="371"/>
      <c r="E468" s="371"/>
    </row>
    <row r="469" customFormat="false" ht="15.75" hidden="false" customHeight="false" outlineLevel="0" collapsed="false">
      <c r="B469" s="369"/>
      <c r="C469" s="370"/>
      <c r="D469" s="371"/>
      <c r="E469" s="371"/>
    </row>
    <row r="470" customFormat="false" ht="15.75" hidden="false" customHeight="false" outlineLevel="0" collapsed="false">
      <c r="B470" s="369"/>
      <c r="C470" s="370"/>
      <c r="D470" s="371"/>
      <c r="E470" s="371"/>
    </row>
    <row r="471" customFormat="false" ht="15.75" hidden="false" customHeight="false" outlineLevel="0" collapsed="false">
      <c r="B471" s="369"/>
      <c r="C471" s="370"/>
      <c r="D471" s="371"/>
      <c r="E471" s="371"/>
    </row>
    <row r="472" customFormat="false" ht="15.75" hidden="false" customHeight="false" outlineLevel="0" collapsed="false">
      <c r="B472" s="369"/>
      <c r="C472" s="370"/>
      <c r="D472" s="371"/>
      <c r="E472" s="371"/>
    </row>
    <row r="473" customFormat="false" ht="15.75" hidden="false" customHeight="false" outlineLevel="0" collapsed="false">
      <c r="B473" s="369"/>
      <c r="C473" s="370"/>
      <c r="D473" s="371"/>
      <c r="E473" s="371"/>
    </row>
    <row r="474" customFormat="false" ht="15.75" hidden="false" customHeight="false" outlineLevel="0" collapsed="false">
      <c r="B474" s="369"/>
      <c r="C474" s="370"/>
      <c r="D474" s="371"/>
      <c r="E474" s="371"/>
    </row>
    <row r="475" customFormat="false" ht="15.75" hidden="false" customHeight="false" outlineLevel="0" collapsed="false">
      <c r="B475" s="369"/>
      <c r="C475" s="370"/>
      <c r="D475" s="371"/>
      <c r="E475" s="371"/>
    </row>
    <row r="476" customFormat="false" ht="15.75" hidden="false" customHeight="false" outlineLevel="0" collapsed="false">
      <c r="B476" s="369"/>
      <c r="C476" s="370"/>
      <c r="D476" s="371"/>
      <c r="E476" s="371"/>
    </row>
    <row r="477" customFormat="false" ht="15.75" hidden="false" customHeight="false" outlineLevel="0" collapsed="false">
      <c r="B477" s="369"/>
      <c r="C477" s="370"/>
      <c r="D477" s="371"/>
      <c r="E477" s="371"/>
    </row>
    <row r="478" customFormat="false" ht="15.75" hidden="false" customHeight="false" outlineLevel="0" collapsed="false">
      <c r="B478" s="369"/>
      <c r="C478" s="370"/>
      <c r="D478" s="371"/>
      <c r="E478" s="371"/>
    </row>
    <row r="479" customFormat="false" ht="15.75" hidden="false" customHeight="false" outlineLevel="0" collapsed="false">
      <c r="B479" s="369"/>
      <c r="C479" s="370"/>
      <c r="D479" s="371"/>
      <c r="E479" s="371"/>
    </row>
    <row r="480" customFormat="false" ht="15.75" hidden="false" customHeight="false" outlineLevel="0" collapsed="false">
      <c r="B480" s="369"/>
      <c r="C480" s="370"/>
      <c r="D480" s="371"/>
      <c r="E480" s="371"/>
    </row>
    <row r="481" customFormat="false" ht="15.75" hidden="false" customHeight="false" outlineLevel="0" collapsed="false">
      <c r="B481" s="369"/>
      <c r="C481" s="370"/>
      <c r="D481" s="371"/>
      <c r="E481" s="371"/>
    </row>
    <row r="482" customFormat="false" ht="15.75" hidden="false" customHeight="false" outlineLevel="0" collapsed="false">
      <c r="B482" s="369"/>
      <c r="C482" s="370"/>
      <c r="D482" s="371"/>
      <c r="E482" s="371"/>
    </row>
    <row r="483" customFormat="false" ht="15.75" hidden="false" customHeight="false" outlineLevel="0" collapsed="false">
      <c r="B483" s="369"/>
      <c r="C483" s="370"/>
      <c r="D483" s="371"/>
      <c r="E483" s="371"/>
    </row>
    <row r="484" customFormat="false" ht="15.75" hidden="false" customHeight="false" outlineLevel="0" collapsed="false">
      <c r="B484" s="369"/>
      <c r="C484" s="370"/>
      <c r="D484" s="371"/>
      <c r="E484" s="371"/>
    </row>
    <row r="485" customFormat="false" ht="15.75" hidden="false" customHeight="false" outlineLevel="0" collapsed="false">
      <c r="B485" s="369"/>
      <c r="C485" s="370"/>
      <c r="D485" s="371"/>
      <c r="E485" s="371"/>
    </row>
    <row r="486" customFormat="false" ht="15.75" hidden="false" customHeight="false" outlineLevel="0" collapsed="false">
      <c r="B486" s="369"/>
      <c r="C486" s="370"/>
      <c r="D486" s="371"/>
      <c r="E486" s="371"/>
    </row>
    <row r="487" customFormat="false" ht="15.75" hidden="false" customHeight="false" outlineLevel="0" collapsed="false">
      <c r="B487" s="369"/>
      <c r="C487" s="370"/>
      <c r="D487" s="371"/>
      <c r="E487" s="371"/>
    </row>
    <row r="488" customFormat="false" ht="15.75" hidden="false" customHeight="false" outlineLevel="0" collapsed="false">
      <c r="B488" s="369"/>
      <c r="C488" s="370"/>
      <c r="D488" s="371"/>
      <c r="E488" s="371"/>
    </row>
    <row r="489" customFormat="false" ht="15.75" hidden="false" customHeight="false" outlineLevel="0" collapsed="false">
      <c r="B489" s="369"/>
      <c r="C489" s="370"/>
      <c r="D489" s="371"/>
      <c r="E489" s="371"/>
    </row>
    <row r="490" customFormat="false" ht="15.75" hidden="false" customHeight="false" outlineLevel="0" collapsed="false">
      <c r="B490" s="369"/>
      <c r="C490" s="370"/>
      <c r="D490" s="371"/>
      <c r="E490" s="371"/>
    </row>
    <row r="491" customFormat="false" ht="15.75" hidden="false" customHeight="false" outlineLevel="0" collapsed="false">
      <c r="B491" s="369"/>
      <c r="C491" s="370"/>
      <c r="D491" s="371"/>
      <c r="E491" s="371"/>
    </row>
    <row r="492" customFormat="false" ht="15.75" hidden="false" customHeight="false" outlineLevel="0" collapsed="false">
      <c r="B492" s="369"/>
      <c r="C492" s="370"/>
      <c r="D492" s="371"/>
      <c r="E492" s="371"/>
    </row>
    <row r="493" customFormat="false" ht="15.75" hidden="false" customHeight="false" outlineLevel="0" collapsed="false">
      <c r="B493" s="369"/>
      <c r="C493" s="370"/>
      <c r="D493" s="371"/>
      <c r="E493" s="371"/>
    </row>
    <row r="494" customFormat="false" ht="15.75" hidden="false" customHeight="false" outlineLevel="0" collapsed="false">
      <c r="B494" s="369"/>
      <c r="C494" s="370"/>
      <c r="D494" s="371"/>
      <c r="E494" s="371"/>
    </row>
    <row r="495" customFormat="false" ht="15.75" hidden="false" customHeight="false" outlineLevel="0" collapsed="false">
      <c r="B495" s="369"/>
      <c r="C495" s="370"/>
      <c r="D495" s="371"/>
      <c r="E495" s="371"/>
    </row>
    <row r="496" customFormat="false" ht="15.75" hidden="false" customHeight="false" outlineLevel="0" collapsed="false">
      <c r="B496" s="369"/>
      <c r="C496" s="370"/>
      <c r="D496" s="371"/>
      <c r="E496" s="371"/>
    </row>
    <row r="497" customFormat="false" ht="15.75" hidden="false" customHeight="false" outlineLevel="0" collapsed="false">
      <c r="B497" s="369"/>
      <c r="C497" s="370"/>
      <c r="D497" s="371"/>
      <c r="E497" s="371"/>
    </row>
    <row r="498" customFormat="false" ht="15.75" hidden="false" customHeight="false" outlineLevel="0" collapsed="false">
      <c r="B498" s="369"/>
      <c r="C498" s="370"/>
      <c r="D498" s="371"/>
      <c r="E498" s="371"/>
    </row>
    <row r="499" customFormat="false" ht="15.75" hidden="false" customHeight="false" outlineLevel="0" collapsed="false">
      <c r="B499" s="369"/>
      <c r="C499" s="370"/>
      <c r="D499" s="371"/>
      <c r="E499" s="371"/>
    </row>
    <row r="500" customFormat="false" ht="15.75" hidden="false" customHeight="false" outlineLevel="0" collapsed="false">
      <c r="B500" s="369"/>
      <c r="C500" s="370"/>
      <c r="D500" s="371"/>
      <c r="E500" s="371"/>
    </row>
    <row r="501" customFormat="false" ht="15.75" hidden="false" customHeight="false" outlineLevel="0" collapsed="false">
      <c r="B501" s="369"/>
      <c r="C501" s="370"/>
      <c r="D501" s="371"/>
      <c r="E501" s="371"/>
    </row>
    <row r="502" customFormat="false" ht="15.75" hidden="false" customHeight="false" outlineLevel="0" collapsed="false">
      <c r="B502" s="369"/>
      <c r="C502" s="370"/>
      <c r="D502" s="371"/>
      <c r="E502" s="371"/>
    </row>
    <row r="503" customFormat="false" ht="15.75" hidden="false" customHeight="false" outlineLevel="0" collapsed="false">
      <c r="B503" s="369"/>
      <c r="C503" s="370"/>
      <c r="D503" s="371"/>
      <c r="E503" s="371"/>
    </row>
    <row r="504" customFormat="false" ht="15.75" hidden="false" customHeight="false" outlineLevel="0" collapsed="false">
      <c r="B504" s="369"/>
      <c r="C504" s="370"/>
      <c r="D504" s="371"/>
      <c r="E504" s="371"/>
    </row>
    <row r="505" customFormat="false" ht="15.75" hidden="false" customHeight="false" outlineLevel="0" collapsed="false">
      <c r="B505" s="369"/>
      <c r="C505" s="370"/>
      <c r="D505" s="371"/>
      <c r="E505" s="371"/>
    </row>
    <row r="506" customFormat="false" ht="15.75" hidden="false" customHeight="false" outlineLevel="0" collapsed="false">
      <c r="B506" s="369"/>
      <c r="C506" s="370"/>
      <c r="D506" s="371"/>
      <c r="E506" s="371"/>
    </row>
    <row r="507" customFormat="false" ht="15.75" hidden="false" customHeight="false" outlineLevel="0" collapsed="false">
      <c r="B507" s="369"/>
      <c r="C507" s="370"/>
      <c r="D507" s="371"/>
      <c r="E507" s="371"/>
    </row>
    <row r="508" customFormat="false" ht="15.75" hidden="false" customHeight="false" outlineLevel="0" collapsed="false">
      <c r="B508" s="369"/>
      <c r="C508" s="370"/>
      <c r="D508" s="371"/>
      <c r="E508" s="371"/>
    </row>
    <row r="509" customFormat="false" ht="15.75" hidden="false" customHeight="false" outlineLevel="0" collapsed="false">
      <c r="B509" s="369"/>
      <c r="C509" s="370"/>
      <c r="D509" s="371"/>
      <c r="E509" s="371"/>
    </row>
    <row r="510" customFormat="false" ht="15.75" hidden="false" customHeight="false" outlineLevel="0" collapsed="false">
      <c r="B510" s="369"/>
      <c r="C510" s="370"/>
      <c r="D510" s="371"/>
      <c r="E510" s="371"/>
    </row>
    <row r="511" customFormat="false" ht="15.75" hidden="false" customHeight="false" outlineLevel="0" collapsed="false">
      <c r="B511" s="369"/>
      <c r="C511" s="370"/>
      <c r="D511" s="371"/>
      <c r="E511" s="371"/>
    </row>
    <row r="512" customFormat="false" ht="15.75" hidden="false" customHeight="false" outlineLevel="0" collapsed="false">
      <c r="B512" s="369"/>
      <c r="C512" s="370"/>
      <c r="D512" s="371"/>
      <c r="E512" s="371"/>
    </row>
    <row r="513" customFormat="false" ht="15.75" hidden="false" customHeight="false" outlineLevel="0" collapsed="false">
      <c r="B513" s="369"/>
      <c r="C513" s="370"/>
      <c r="D513" s="371"/>
      <c r="E513" s="371"/>
    </row>
    <row r="514" customFormat="false" ht="15.75" hidden="false" customHeight="false" outlineLevel="0" collapsed="false">
      <c r="B514" s="369"/>
      <c r="C514" s="370"/>
      <c r="D514" s="371"/>
      <c r="E514" s="371"/>
    </row>
    <row r="515" customFormat="false" ht="15.75" hidden="false" customHeight="false" outlineLevel="0" collapsed="false">
      <c r="B515" s="369"/>
      <c r="C515" s="370"/>
      <c r="D515" s="371"/>
      <c r="E515" s="371"/>
    </row>
    <row r="516" customFormat="false" ht="15.75" hidden="false" customHeight="false" outlineLevel="0" collapsed="false">
      <c r="B516" s="369"/>
      <c r="C516" s="370"/>
      <c r="D516" s="371"/>
      <c r="E516" s="371"/>
    </row>
    <row r="517" customFormat="false" ht="15.75" hidden="false" customHeight="false" outlineLevel="0" collapsed="false">
      <c r="B517" s="369"/>
      <c r="C517" s="370"/>
      <c r="D517" s="371"/>
      <c r="E517" s="371"/>
    </row>
    <row r="518" customFormat="false" ht="15.75" hidden="false" customHeight="false" outlineLevel="0" collapsed="false">
      <c r="B518" s="369"/>
      <c r="C518" s="370"/>
      <c r="D518" s="371"/>
      <c r="E518" s="371"/>
    </row>
    <row r="519" customFormat="false" ht="15.75" hidden="false" customHeight="false" outlineLevel="0" collapsed="false">
      <c r="B519" s="369"/>
      <c r="C519" s="370"/>
      <c r="D519" s="371"/>
      <c r="E519" s="371"/>
    </row>
    <row r="520" customFormat="false" ht="15.75" hidden="false" customHeight="false" outlineLevel="0" collapsed="false">
      <c r="B520" s="369"/>
      <c r="C520" s="370"/>
      <c r="D520" s="371"/>
      <c r="E520" s="371"/>
    </row>
    <row r="521" customFormat="false" ht="15.75" hidden="false" customHeight="false" outlineLevel="0" collapsed="false">
      <c r="B521" s="369"/>
      <c r="C521" s="370"/>
      <c r="D521" s="371"/>
      <c r="E521" s="371"/>
    </row>
    <row r="522" customFormat="false" ht="15.75" hidden="false" customHeight="false" outlineLevel="0" collapsed="false">
      <c r="B522" s="369"/>
      <c r="C522" s="370"/>
      <c r="D522" s="371"/>
      <c r="E522" s="371"/>
    </row>
    <row r="523" customFormat="false" ht="15.75" hidden="false" customHeight="false" outlineLevel="0" collapsed="false">
      <c r="B523" s="369"/>
      <c r="C523" s="370"/>
      <c r="D523" s="371"/>
      <c r="E523" s="371"/>
    </row>
    <row r="524" customFormat="false" ht="15.75" hidden="false" customHeight="false" outlineLevel="0" collapsed="false">
      <c r="B524" s="369"/>
      <c r="C524" s="370"/>
      <c r="D524" s="371"/>
      <c r="E524" s="371"/>
    </row>
    <row r="525" customFormat="false" ht="15.75" hidden="false" customHeight="false" outlineLevel="0" collapsed="false">
      <c r="B525" s="369"/>
      <c r="C525" s="370"/>
      <c r="D525" s="371"/>
      <c r="E525" s="371"/>
    </row>
    <row r="526" customFormat="false" ht="15.75" hidden="false" customHeight="false" outlineLevel="0" collapsed="false">
      <c r="B526" s="369"/>
      <c r="C526" s="370"/>
      <c r="D526" s="371"/>
      <c r="E526" s="371"/>
    </row>
    <row r="527" customFormat="false" ht="15.75" hidden="false" customHeight="false" outlineLevel="0" collapsed="false">
      <c r="B527" s="369"/>
      <c r="C527" s="370"/>
      <c r="D527" s="371"/>
      <c r="E527" s="371"/>
    </row>
    <row r="528" customFormat="false" ht="15.75" hidden="false" customHeight="false" outlineLevel="0" collapsed="false">
      <c r="B528" s="369"/>
      <c r="C528" s="370"/>
      <c r="D528" s="371"/>
      <c r="E528" s="371"/>
    </row>
    <row r="529" customFormat="false" ht="15.75" hidden="false" customHeight="false" outlineLevel="0" collapsed="false">
      <c r="B529" s="369"/>
      <c r="C529" s="370"/>
      <c r="D529" s="371"/>
      <c r="E529" s="371"/>
    </row>
    <row r="530" customFormat="false" ht="15.75" hidden="false" customHeight="false" outlineLevel="0" collapsed="false">
      <c r="B530" s="369"/>
      <c r="C530" s="370"/>
      <c r="D530" s="371"/>
      <c r="E530" s="371"/>
    </row>
    <row r="531" customFormat="false" ht="15.75" hidden="false" customHeight="false" outlineLevel="0" collapsed="false">
      <c r="B531" s="369"/>
      <c r="C531" s="370"/>
      <c r="D531" s="371"/>
      <c r="E531" s="371"/>
    </row>
    <row r="532" customFormat="false" ht="15.75" hidden="false" customHeight="false" outlineLevel="0" collapsed="false">
      <c r="B532" s="369"/>
      <c r="C532" s="370"/>
      <c r="D532" s="371"/>
      <c r="E532" s="371"/>
    </row>
    <row r="533" customFormat="false" ht="15.75" hidden="false" customHeight="false" outlineLevel="0" collapsed="false">
      <c r="B533" s="369"/>
      <c r="C533" s="370"/>
      <c r="D533" s="371"/>
      <c r="E533" s="371"/>
    </row>
    <row r="534" customFormat="false" ht="15.75" hidden="false" customHeight="false" outlineLevel="0" collapsed="false">
      <c r="B534" s="369"/>
      <c r="C534" s="370"/>
      <c r="D534" s="371"/>
      <c r="E534" s="371"/>
    </row>
    <row r="535" customFormat="false" ht="15.75" hidden="false" customHeight="false" outlineLevel="0" collapsed="false">
      <c r="B535" s="369"/>
      <c r="C535" s="370"/>
      <c r="D535" s="371"/>
      <c r="E535" s="371"/>
    </row>
    <row r="536" customFormat="false" ht="15.75" hidden="false" customHeight="false" outlineLevel="0" collapsed="false">
      <c r="B536" s="369"/>
      <c r="C536" s="370"/>
      <c r="D536" s="371"/>
      <c r="E536" s="371"/>
    </row>
    <row r="537" customFormat="false" ht="15.75" hidden="false" customHeight="false" outlineLevel="0" collapsed="false">
      <c r="B537" s="369"/>
      <c r="C537" s="370"/>
      <c r="D537" s="371"/>
      <c r="E537" s="371"/>
    </row>
    <row r="538" customFormat="false" ht="15.75" hidden="false" customHeight="false" outlineLevel="0" collapsed="false">
      <c r="B538" s="369"/>
      <c r="C538" s="370"/>
      <c r="D538" s="371"/>
      <c r="E538" s="371"/>
    </row>
    <row r="539" customFormat="false" ht="15.75" hidden="false" customHeight="false" outlineLevel="0" collapsed="false">
      <c r="B539" s="369"/>
      <c r="C539" s="370"/>
      <c r="D539" s="371"/>
      <c r="E539" s="371"/>
    </row>
    <row r="540" customFormat="false" ht="15.75" hidden="false" customHeight="false" outlineLevel="0" collapsed="false">
      <c r="B540" s="369"/>
      <c r="C540" s="370"/>
      <c r="D540" s="371"/>
      <c r="E540" s="371"/>
    </row>
    <row r="541" customFormat="false" ht="15.75" hidden="false" customHeight="false" outlineLevel="0" collapsed="false">
      <c r="B541" s="369"/>
      <c r="C541" s="370"/>
      <c r="D541" s="371"/>
      <c r="E541" s="371"/>
    </row>
    <row r="542" customFormat="false" ht="15.75" hidden="false" customHeight="false" outlineLevel="0" collapsed="false">
      <c r="B542" s="369"/>
      <c r="C542" s="370"/>
      <c r="D542" s="371"/>
      <c r="E542" s="371"/>
    </row>
    <row r="543" customFormat="false" ht="15.75" hidden="false" customHeight="false" outlineLevel="0" collapsed="false">
      <c r="B543" s="369"/>
      <c r="C543" s="370"/>
      <c r="D543" s="371"/>
      <c r="E543" s="371"/>
    </row>
    <row r="544" customFormat="false" ht="15.75" hidden="false" customHeight="false" outlineLevel="0" collapsed="false">
      <c r="B544" s="369"/>
      <c r="C544" s="370"/>
      <c r="D544" s="371"/>
      <c r="E544" s="371"/>
    </row>
    <row r="545" customFormat="false" ht="15.75" hidden="false" customHeight="false" outlineLevel="0" collapsed="false">
      <c r="B545" s="369"/>
      <c r="C545" s="370"/>
      <c r="D545" s="371"/>
      <c r="E545" s="371"/>
    </row>
    <row r="546" customFormat="false" ht="15.75" hidden="false" customHeight="false" outlineLevel="0" collapsed="false">
      <c r="B546" s="369"/>
      <c r="C546" s="370"/>
      <c r="D546" s="371"/>
      <c r="E546" s="371"/>
    </row>
    <row r="547" customFormat="false" ht="15.75" hidden="false" customHeight="false" outlineLevel="0" collapsed="false">
      <c r="B547" s="369"/>
      <c r="C547" s="370"/>
      <c r="D547" s="371"/>
      <c r="E547" s="371"/>
    </row>
    <row r="548" customFormat="false" ht="15.75" hidden="false" customHeight="false" outlineLevel="0" collapsed="false">
      <c r="B548" s="369"/>
      <c r="C548" s="370"/>
      <c r="D548" s="371"/>
      <c r="E548" s="371"/>
    </row>
    <row r="549" customFormat="false" ht="15.75" hidden="false" customHeight="false" outlineLevel="0" collapsed="false">
      <c r="B549" s="369"/>
      <c r="C549" s="370"/>
      <c r="D549" s="371"/>
      <c r="E549" s="371"/>
    </row>
    <row r="550" customFormat="false" ht="15.75" hidden="false" customHeight="false" outlineLevel="0" collapsed="false">
      <c r="B550" s="369"/>
      <c r="C550" s="370"/>
      <c r="D550" s="371"/>
      <c r="E550" s="371"/>
    </row>
    <row r="551" customFormat="false" ht="15.75" hidden="false" customHeight="false" outlineLevel="0" collapsed="false">
      <c r="B551" s="369"/>
      <c r="C551" s="370"/>
      <c r="D551" s="371"/>
      <c r="E551" s="371"/>
    </row>
    <row r="552" customFormat="false" ht="15.75" hidden="false" customHeight="false" outlineLevel="0" collapsed="false">
      <c r="B552" s="369"/>
      <c r="C552" s="370"/>
      <c r="D552" s="371"/>
      <c r="E552" s="371"/>
    </row>
    <row r="553" customFormat="false" ht="15.75" hidden="false" customHeight="false" outlineLevel="0" collapsed="false">
      <c r="B553" s="369"/>
      <c r="C553" s="370"/>
      <c r="D553" s="371"/>
      <c r="E553" s="371"/>
    </row>
    <row r="554" customFormat="false" ht="15.75" hidden="false" customHeight="false" outlineLevel="0" collapsed="false">
      <c r="B554" s="369"/>
      <c r="C554" s="370"/>
      <c r="D554" s="371"/>
      <c r="E554" s="371"/>
    </row>
    <row r="555" customFormat="false" ht="15.75" hidden="false" customHeight="false" outlineLevel="0" collapsed="false">
      <c r="B555" s="369"/>
      <c r="C555" s="370"/>
      <c r="D555" s="371"/>
      <c r="E555" s="371"/>
    </row>
    <row r="556" customFormat="false" ht="15.75" hidden="false" customHeight="false" outlineLevel="0" collapsed="false">
      <c r="B556" s="369"/>
      <c r="C556" s="370"/>
      <c r="D556" s="371"/>
      <c r="E556" s="371"/>
    </row>
    <row r="557" customFormat="false" ht="15.75" hidden="false" customHeight="false" outlineLevel="0" collapsed="false">
      <c r="B557" s="369"/>
      <c r="C557" s="370"/>
      <c r="D557" s="371"/>
      <c r="E557" s="371"/>
    </row>
    <row r="558" customFormat="false" ht="15.75" hidden="false" customHeight="false" outlineLevel="0" collapsed="false">
      <c r="B558" s="369"/>
      <c r="C558" s="370"/>
      <c r="D558" s="371"/>
      <c r="E558" s="371"/>
    </row>
    <row r="559" customFormat="false" ht="15.75" hidden="false" customHeight="false" outlineLevel="0" collapsed="false">
      <c r="B559" s="369"/>
      <c r="C559" s="370"/>
      <c r="D559" s="371"/>
      <c r="E559" s="371"/>
    </row>
    <row r="560" customFormat="false" ht="15.75" hidden="false" customHeight="false" outlineLevel="0" collapsed="false">
      <c r="B560" s="369"/>
      <c r="C560" s="370"/>
      <c r="D560" s="371"/>
      <c r="E560" s="371"/>
    </row>
    <row r="561" customFormat="false" ht="15.75" hidden="false" customHeight="false" outlineLevel="0" collapsed="false">
      <c r="B561" s="369"/>
      <c r="C561" s="370"/>
      <c r="D561" s="371"/>
      <c r="E561" s="371"/>
    </row>
    <row r="562" customFormat="false" ht="15.75" hidden="false" customHeight="false" outlineLevel="0" collapsed="false">
      <c r="B562" s="369"/>
      <c r="C562" s="370"/>
      <c r="D562" s="371"/>
      <c r="E562" s="371"/>
    </row>
    <row r="563" customFormat="false" ht="15.75" hidden="false" customHeight="false" outlineLevel="0" collapsed="false">
      <c r="B563" s="369"/>
      <c r="C563" s="370"/>
      <c r="D563" s="371"/>
      <c r="E563" s="371"/>
    </row>
    <row r="564" customFormat="false" ht="15.75" hidden="false" customHeight="false" outlineLevel="0" collapsed="false">
      <c r="B564" s="369"/>
      <c r="C564" s="370"/>
      <c r="D564" s="371"/>
      <c r="E564" s="371"/>
    </row>
    <row r="565" customFormat="false" ht="15.75" hidden="false" customHeight="false" outlineLevel="0" collapsed="false">
      <c r="B565" s="369"/>
      <c r="C565" s="370"/>
      <c r="D565" s="371"/>
      <c r="E565" s="371"/>
    </row>
    <row r="566" customFormat="false" ht="15.75" hidden="false" customHeight="false" outlineLevel="0" collapsed="false">
      <c r="B566" s="369"/>
      <c r="C566" s="370"/>
      <c r="D566" s="371"/>
      <c r="E566" s="371"/>
    </row>
    <row r="567" customFormat="false" ht="15.75" hidden="false" customHeight="false" outlineLevel="0" collapsed="false">
      <c r="B567" s="369"/>
      <c r="C567" s="370"/>
      <c r="D567" s="371"/>
      <c r="E567" s="371"/>
    </row>
    <row r="568" customFormat="false" ht="15.75" hidden="false" customHeight="false" outlineLevel="0" collapsed="false">
      <c r="B568" s="369"/>
      <c r="C568" s="370"/>
      <c r="D568" s="371"/>
      <c r="E568" s="371"/>
    </row>
    <row r="569" customFormat="false" ht="15.75" hidden="false" customHeight="false" outlineLevel="0" collapsed="false">
      <c r="B569" s="369"/>
      <c r="C569" s="370"/>
      <c r="D569" s="371"/>
      <c r="E569" s="371"/>
    </row>
    <row r="570" customFormat="false" ht="15.75" hidden="false" customHeight="false" outlineLevel="0" collapsed="false">
      <c r="B570" s="369"/>
      <c r="C570" s="370"/>
      <c r="D570" s="371"/>
      <c r="E570" s="371"/>
    </row>
    <row r="571" customFormat="false" ht="15.75" hidden="false" customHeight="false" outlineLevel="0" collapsed="false">
      <c r="B571" s="369"/>
      <c r="C571" s="370"/>
      <c r="D571" s="371"/>
      <c r="E571" s="371"/>
    </row>
    <row r="572" customFormat="false" ht="15.75" hidden="false" customHeight="false" outlineLevel="0" collapsed="false">
      <c r="B572" s="369"/>
      <c r="C572" s="370"/>
      <c r="D572" s="371"/>
      <c r="E572" s="371"/>
    </row>
    <row r="573" customFormat="false" ht="15.75" hidden="false" customHeight="false" outlineLevel="0" collapsed="false">
      <c r="B573" s="369"/>
      <c r="C573" s="370"/>
      <c r="D573" s="371"/>
      <c r="E573" s="371"/>
    </row>
    <row r="574" customFormat="false" ht="15.75" hidden="false" customHeight="false" outlineLevel="0" collapsed="false">
      <c r="B574" s="369"/>
      <c r="C574" s="370"/>
      <c r="D574" s="371"/>
      <c r="E574" s="371"/>
    </row>
    <row r="575" customFormat="false" ht="15.75" hidden="false" customHeight="false" outlineLevel="0" collapsed="false">
      <c r="B575" s="369"/>
      <c r="C575" s="370"/>
      <c r="D575" s="371"/>
      <c r="E575" s="371"/>
    </row>
    <row r="576" customFormat="false" ht="15.75" hidden="false" customHeight="false" outlineLevel="0" collapsed="false">
      <c r="B576" s="369"/>
      <c r="C576" s="370"/>
      <c r="D576" s="371"/>
      <c r="E576" s="371"/>
    </row>
    <row r="577" customFormat="false" ht="15.75" hidden="false" customHeight="false" outlineLevel="0" collapsed="false">
      <c r="B577" s="369"/>
      <c r="C577" s="370"/>
      <c r="D577" s="371"/>
      <c r="E577" s="371"/>
    </row>
    <row r="578" customFormat="false" ht="15.75" hidden="false" customHeight="false" outlineLevel="0" collapsed="false">
      <c r="B578" s="369"/>
      <c r="C578" s="370"/>
      <c r="D578" s="371"/>
      <c r="E578" s="371"/>
    </row>
    <row r="579" customFormat="false" ht="15.75" hidden="false" customHeight="false" outlineLevel="0" collapsed="false">
      <c r="B579" s="369"/>
      <c r="C579" s="370"/>
      <c r="D579" s="371"/>
      <c r="E579" s="371"/>
    </row>
    <row r="580" customFormat="false" ht="15.75" hidden="false" customHeight="false" outlineLevel="0" collapsed="false">
      <c r="B580" s="369"/>
      <c r="C580" s="370"/>
      <c r="D580" s="371"/>
      <c r="E580" s="371"/>
    </row>
    <row r="581" customFormat="false" ht="15.75" hidden="false" customHeight="false" outlineLevel="0" collapsed="false">
      <c r="B581" s="369"/>
      <c r="C581" s="370"/>
      <c r="D581" s="371"/>
      <c r="E581" s="371"/>
    </row>
    <row r="582" customFormat="false" ht="15.75" hidden="false" customHeight="false" outlineLevel="0" collapsed="false">
      <c r="B582" s="369"/>
      <c r="C582" s="370"/>
      <c r="D582" s="371"/>
      <c r="E582" s="371"/>
    </row>
    <row r="583" customFormat="false" ht="15.75" hidden="false" customHeight="false" outlineLevel="0" collapsed="false">
      <c r="B583" s="369"/>
      <c r="C583" s="370"/>
      <c r="D583" s="371"/>
      <c r="E583" s="371"/>
    </row>
    <row r="584" customFormat="false" ht="15.75" hidden="false" customHeight="false" outlineLevel="0" collapsed="false">
      <c r="B584" s="369"/>
      <c r="C584" s="370"/>
      <c r="D584" s="371"/>
      <c r="E584" s="371"/>
    </row>
    <row r="585" customFormat="false" ht="15.75" hidden="false" customHeight="false" outlineLevel="0" collapsed="false">
      <c r="B585" s="369"/>
      <c r="C585" s="370"/>
      <c r="D585" s="371"/>
      <c r="E585" s="371"/>
    </row>
    <row r="586" customFormat="false" ht="15.75" hidden="false" customHeight="false" outlineLevel="0" collapsed="false">
      <c r="B586" s="369"/>
      <c r="C586" s="370"/>
      <c r="D586" s="371"/>
      <c r="E586" s="371"/>
    </row>
    <row r="587" customFormat="false" ht="15.75" hidden="false" customHeight="false" outlineLevel="0" collapsed="false">
      <c r="B587" s="369"/>
      <c r="C587" s="370"/>
      <c r="D587" s="371"/>
      <c r="E587" s="371"/>
    </row>
    <row r="588" customFormat="false" ht="15.75" hidden="false" customHeight="false" outlineLevel="0" collapsed="false">
      <c r="B588" s="369"/>
      <c r="C588" s="370"/>
      <c r="D588" s="371"/>
      <c r="E588" s="371"/>
    </row>
    <row r="589" customFormat="false" ht="15.75" hidden="false" customHeight="false" outlineLevel="0" collapsed="false">
      <c r="B589" s="369"/>
      <c r="C589" s="370"/>
      <c r="D589" s="371"/>
      <c r="E589" s="371"/>
    </row>
    <row r="590" customFormat="false" ht="15.75" hidden="false" customHeight="false" outlineLevel="0" collapsed="false">
      <c r="B590" s="369"/>
      <c r="C590" s="370"/>
      <c r="D590" s="371"/>
      <c r="E590" s="371"/>
    </row>
    <row r="591" customFormat="false" ht="15.75" hidden="false" customHeight="false" outlineLevel="0" collapsed="false">
      <c r="B591" s="369"/>
      <c r="C591" s="370"/>
      <c r="D591" s="371"/>
      <c r="E591" s="371"/>
    </row>
    <row r="592" customFormat="false" ht="15.75" hidden="false" customHeight="false" outlineLevel="0" collapsed="false">
      <c r="B592" s="369"/>
      <c r="C592" s="370"/>
      <c r="D592" s="371"/>
      <c r="E592" s="371"/>
    </row>
    <row r="593" customFormat="false" ht="15.75" hidden="false" customHeight="false" outlineLevel="0" collapsed="false">
      <c r="B593" s="369"/>
      <c r="C593" s="370"/>
      <c r="D593" s="371"/>
      <c r="E593" s="371"/>
    </row>
    <row r="594" customFormat="false" ht="15.75" hidden="false" customHeight="false" outlineLevel="0" collapsed="false">
      <c r="B594" s="369"/>
      <c r="C594" s="370"/>
      <c r="D594" s="371"/>
      <c r="E594" s="371"/>
    </row>
    <row r="595" customFormat="false" ht="15.75" hidden="false" customHeight="false" outlineLevel="0" collapsed="false">
      <c r="B595" s="369"/>
      <c r="C595" s="370"/>
      <c r="D595" s="371"/>
      <c r="E595" s="371"/>
    </row>
    <row r="596" customFormat="false" ht="15.75" hidden="false" customHeight="false" outlineLevel="0" collapsed="false">
      <c r="B596" s="369"/>
      <c r="C596" s="370"/>
      <c r="D596" s="371"/>
      <c r="E596" s="371"/>
    </row>
    <row r="597" customFormat="false" ht="15.75" hidden="false" customHeight="false" outlineLevel="0" collapsed="false">
      <c r="B597" s="369"/>
      <c r="C597" s="370"/>
      <c r="D597" s="371"/>
      <c r="E597" s="371"/>
    </row>
    <row r="598" customFormat="false" ht="15.75" hidden="false" customHeight="false" outlineLevel="0" collapsed="false">
      <c r="B598" s="369"/>
      <c r="C598" s="370"/>
      <c r="D598" s="371"/>
      <c r="E598" s="371"/>
    </row>
    <row r="599" customFormat="false" ht="15.75" hidden="false" customHeight="false" outlineLevel="0" collapsed="false">
      <c r="B599" s="369"/>
      <c r="C599" s="370"/>
      <c r="D599" s="371"/>
      <c r="E599" s="371"/>
    </row>
    <row r="600" customFormat="false" ht="15.75" hidden="false" customHeight="false" outlineLevel="0" collapsed="false">
      <c r="B600" s="369"/>
      <c r="C600" s="370"/>
      <c r="D600" s="371"/>
      <c r="E600" s="371"/>
    </row>
    <row r="601" customFormat="false" ht="15.75" hidden="false" customHeight="false" outlineLevel="0" collapsed="false">
      <c r="B601" s="369"/>
      <c r="C601" s="370"/>
      <c r="D601" s="371"/>
      <c r="E601" s="371"/>
    </row>
    <row r="602" customFormat="false" ht="15.75" hidden="false" customHeight="false" outlineLevel="0" collapsed="false">
      <c r="B602" s="369"/>
      <c r="C602" s="370"/>
      <c r="D602" s="371"/>
      <c r="E602" s="371"/>
    </row>
    <row r="603" customFormat="false" ht="15.75" hidden="false" customHeight="false" outlineLevel="0" collapsed="false">
      <c r="B603" s="369"/>
      <c r="C603" s="370"/>
      <c r="D603" s="371"/>
      <c r="E603" s="371"/>
    </row>
    <row r="604" customFormat="false" ht="15.75" hidden="false" customHeight="false" outlineLevel="0" collapsed="false">
      <c r="B604" s="369"/>
      <c r="C604" s="370"/>
      <c r="D604" s="371"/>
      <c r="E604" s="371"/>
    </row>
    <row r="605" customFormat="false" ht="15.75" hidden="false" customHeight="false" outlineLevel="0" collapsed="false">
      <c r="B605" s="369"/>
      <c r="C605" s="370"/>
      <c r="D605" s="371"/>
      <c r="E605" s="371"/>
    </row>
    <row r="606" customFormat="false" ht="15.75" hidden="false" customHeight="false" outlineLevel="0" collapsed="false">
      <c r="B606" s="369"/>
      <c r="C606" s="370"/>
      <c r="D606" s="371"/>
      <c r="E606" s="371"/>
    </row>
    <row r="607" customFormat="false" ht="15.75" hidden="false" customHeight="false" outlineLevel="0" collapsed="false">
      <c r="B607" s="369"/>
      <c r="C607" s="370"/>
      <c r="D607" s="371"/>
      <c r="E607" s="371"/>
    </row>
    <row r="608" customFormat="false" ht="15.75" hidden="false" customHeight="false" outlineLevel="0" collapsed="false">
      <c r="B608" s="369"/>
      <c r="C608" s="370"/>
      <c r="D608" s="371"/>
      <c r="E608" s="371"/>
    </row>
    <row r="609" customFormat="false" ht="15.75" hidden="false" customHeight="false" outlineLevel="0" collapsed="false">
      <c r="B609" s="369"/>
      <c r="C609" s="370"/>
      <c r="D609" s="371"/>
      <c r="E609" s="371"/>
    </row>
    <row r="610" customFormat="false" ht="15.75" hidden="false" customHeight="false" outlineLevel="0" collapsed="false">
      <c r="B610" s="369"/>
      <c r="C610" s="370"/>
      <c r="D610" s="371"/>
      <c r="E610" s="371"/>
    </row>
    <row r="611" customFormat="false" ht="15.75" hidden="false" customHeight="false" outlineLevel="0" collapsed="false">
      <c r="B611" s="369"/>
      <c r="C611" s="370"/>
      <c r="D611" s="371"/>
      <c r="E611" s="371"/>
    </row>
    <row r="612" customFormat="false" ht="15.75" hidden="false" customHeight="false" outlineLevel="0" collapsed="false">
      <c r="B612" s="369"/>
      <c r="C612" s="370"/>
      <c r="D612" s="371"/>
      <c r="E612" s="371"/>
    </row>
    <row r="613" customFormat="false" ht="15.75" hidden="false" customHeight="false" outlineLevel="0" collapsed="false">
      <c r="B613" s="369"/>
      <c r="C613" s="370"/>
      <c r="D613" s="371"/>
      <c r="E613" s="371"/>
    </row>
    <row r="614" customFormat="false" ht="15.75" hidden="false" customHeight="false" outlineLevel="0" collapsed="false">
      <c r="B614" s="369"/>
      <c r="C614" s="370"/>
      <c r="D614" s="371"/>
      <c r="E614" s="371"/>
    </row>
    <row r="615" customFormat="false" ht="15.75" hidden="false" customHeight="false" outlineLevel="0" collapsed="false">
      <c r="B615" s="369"/>
      <c r="C615" s="370"/>
      <c r="D615" s="371"/>
      <c r="E615" s="371"/>
    </row>
    <row r="616" customFormat="false" ht="15.75" hidden="false" customHeight="false" outlineLevel="0" collapsed="false">
      <c r="B616" s="369"/>
      <c r="C616" s="370"/>
      <c r="D616" s="371"/>
      <c r="E616" s="371"/>
    </row>
    <row r="617" customFormat="false" ht="15.75" hidden="false" customHeight="false" outlineLevel="0" collapsed="false">
      <c r="B617" s="369"/>
      <c r="C617" s="370"/>
      <c r="D617" s="371"/>
      <c r="E617" s="371"/>
    </row>
    <row r="618" customFormat="false" ht="15.75" hidden="false" customHeight="false" outlineLevel="0" collapsed="false">
      <c r="B618" s="369"/>
      <c r="C618" s="370"/>
      <c r="D618" s="371"/>
      <c r="E618" s="371"/>
    </row>
    <row r="619" customFormat="false" ht="15.75" hidden="false" customHeight="false" outlineLevel="0" collapsed="false">
      <c r="B619" s="369"/>
      <c r="C619" s="370"/>
      <c r="D619" s="371"/>
      <c r="E619" s="371"/>
    </row>
    <row r="620" customFormat="false" ht="15.75" hidden="false" customHeight="false" outlineLevel="0" collapsed="false">
      <c r="B620" s="369"/>
      <c r="C620" s="370"/>
      <c r="D620" s="371"/>
      <c r="E620" s="371"/>
    </row>
    <row r="621" customFormat="false" ht="15.75" hidden="false" customHeight="false" outlineLevel="0" collapsed="false">
      <c r="B621" s="369"/>
      <c r="C621" s="370"/>
      <c r="D621" s="371"/>
      <c r="E621" s="371"/>
    </row>
    <row r="622" customFormat="false" ht="15.75" hidden="false" customHeight="false" outlineLevel="0" collapsed="false">
      <c r="B622" s="369"/>
      <c r="C622" s="370"/>
      <c r="D622" s="371"/>
      <c r="E622" s="371"/>
    </row>
    <row r="623" customFormat="false" ht="15.75" hidden="false" customHeight="false" outlineLevel="0" collapsed="false">
      <c r="B623" s="369"/>
      <c r="C623" s="370"/>
      <c r="D623" s="371"/>
      <c r="E623" s="371"/>
    </row>
    <row r="624" customFormat="false" ht="15.75" hidden="false" customHeight="false" outlineLevel="0" collapsed="false">
      <c r="B624" s="369"/>
      <c r="C624" s="370"/>
      <c r="D624" s="371"/>
      <c r="E624" s="371"/>
    </row>
    <row r="625" customFormat="false" ht="15.75" hidden="false" customHeight="false" outlineLevel="0" collapsed="false">
      <c r="B625" s="369"/>
      <c r="C625" s="370"/>
      <c r="D625" s="371"/>
      <c r="E625" s="371"/>
    </row>
    <row r="626" customFormat="false" ht="15.75" hidden="false" customHeight="false" outlineLevel="0" collapsed="false">
      <c r="B626" s="369"/>
      <c r="C626" s="370"/>
      <c r="D626" s="371"/>
      <c r="E626" s="371"/>
    </row>
    <row r="627" customFormat="false" ht="15.75" hidden="false" customHeight="false" outlineLevel="0" collapsed="false">
      <c r="B627" s="369"/>
      <c r="C627" s="370"/>
      <c r="D627" s="371"/>
      <c r="E627" s="371"/>
    </row>
    <row r="628" customFormat="false" ht="15.75" hidden="false" customHeight="false" outlineLevel="0" collapsed="false">
      <c r="B628" s="369"/>
      <c r="C628" s="370"/>
      <c r="D628" s="371"/>
      <c r="E628" s="371"/>
    </row>
    <row r="629" customFormat="false" ht="15.75" hidden="false" customHeight="false" outlineLevel="0" collapsed="false">
      <c r="B629" s="369"/>
      <c r="C629" s="370"/>
      <c r="D629" s="371"/>
      <c r="E629" s="371"/>
    </row>
    <row r="630" customFormat="false" ht="15.75" hidden="false" customHeight="false" outlineLevel="0" collapsed="false">
      <c r="B630" s="369"/>
      <c r="C630" s="370"/>
      <c r="D630" s="371"/>
      <c r="E630" s="371"/>
    </row>
    <row r="631" customFormat="false" ht="15.75" hidden="false" customHeight="false" outlineLevel="0" collapsed="false">
      <c r="B631" s="369"/>
      <c r="C631" s="370"/>
      <c r="D631" s="371"/>
      <c r="E631" s="371"/>
    </row>
    <row r="632" customFormat="false" ht="15.75" hidden="false" customHeight="false" outlineLevel="0" collapsed="false">
      <c r="B632" s="369"/>
      <c r="C632" s="370"/>
      <c r="D632" s="371"/>
      <c r="E632" s="371"/>
    </row>
    <row r="633" customFormat="false" ht="15.75" hidden="false" customHeight="false" outlineLevel="0" collapsed="false">
      <c r="B633" s="369"/>
      <c r="C633" s="370"/>
      <c r="D633" s="371"/>
      <c r="E633" s="371"/>
    </row>
    <row r="634" customFormat="false" ht="15.75" hidden="false" customHeight="false" outlineLevel="0" collapsed="false">
      <c r="B634" s="369"/>
      <c r="C634" s="370"/>
      <c r="D634" s="371"/>
      <c r="E634" s="371"/>
    </row>
    <row r="635" customFormat="false" ht="15.75" hidden="false" customHeight="false" outlineLevel="0" collapsed="false">
      <c r="B635" s="369"/>
      <c r="C635" s="370"/>
      <c r="D635" s="371"/>
      <c r="E635" s="371"/>
    </row>
    <row r="636" customFormat="false" ht="15.75" hidden="false" customHeight="false" outlineLevel="0" collapsed="false">
      <c r="B636" s="369"/>
      <c r="C636" s="370"/>
      <c r="D636" s="371"/>
      <c r="E636" s="371"/>
    </row>
    <row r="637" customFormat="false" ht="15.75" hidden="false" customHeight="false" outlineLevel="0" collapsed="false">
      <c r="B637" s="369"/>
      <c r="C637" s="370"/>
      <c r="D637" s="371"/>
      <c r="E637" s="371"/>
    </row>
    <row r="638" customFormat="false" ht="15.75" hidden="false" customHeight="false" outlineLevel="0" collapsed="false">
      <c r="B638" s="369"/>
      <c r="C638" s="370"/>
      <c r="D638" s="371"/>
      <c r="E638" s="371"/>
    </row>
    <row r="639" customFormat="false" ht="15.75" hidden="false" customHeight="false" outlineLevel="0" collapsed="false">
      <c r="B639" s="369"/>
      <c r="C639" s="370"/>
      <c r="D639" s="371"/>
      <c r="E639" s="371"/>
    </row>
    <row r="640" customFormat="false" ht="15.75" hidden="false" customHeight="false" outlineLevel="0" collapsed="false">
      <c r="B640" s="369"/>
      <c r="C640" s="370"/>
      <c r="D640" s="371"/>
      <c r="E640" s="371"/>
    </row>
    <row r="641" customFormat="false" ht="15.75" hidden="false" customHeight="false" outlineLevel="0" collapsed="false">
      <c r="B641" s="369"/>
      <c r="C641" s="370"/>
      <c r="D641" s="371"/>
      <c r="E641" s="371"/>
    </row>
    <row r="642" customFormat="false" ht="15.75" hidden="false" customHeight="false" outlineLevel="0" collapsed="false">
      <c r="B642" s="369"/>
      <c r="C642" s="370"/>
      <c r="D642" s="371"/>
      <c r="E642" s="371"/>
    </row>
    <row r="643" customFormat="false" ht="15.75" hidden="false" customHeight="false" outlineLevel="0" collapsed="false">
      <c r="B643" s="369"/>
      <c r="C643" s="370"/>
      <c r="D643" s="371"/>
      <c r="E643" s="371"/>
    </row>
    <row r="644" customFormat="false" ht="15.75" hidden="false" customHeight="false" outlineLevel="0" collapsed="false">
      <c r="B644" s="369"/>
      <c r="C644" s="370"/>
      <c r="D644" s="371"/>
      <c r="E644" s="371"/>
    </row>
    <row r="645" customFormat="false" ht="15.75" hidden="false" customHeight="false" outlineLevel="0" collapsed="false">
      <c r="B645" s="369"/>
      <c r="C645" s="370"/>
      <c r="D645" s="371"/>
      <c r="E645" s="371"/>
    </row>
    <row r="646" customFormat="false" ht="15.75" hidden="false" customHeight="false" outlineLevel="0" collapsed="false">
      <c r="B646" s="369"/>
      <c r="C646" s="370"/>
      <c r="D646" s="371"/>
      <c r="E646" s="371"/>
    </row>
    <row r="647" customFormat="false" ht="15.75" hidden="false" customHeight="false" outlineLevel="0" collapsed="false">
      <c r="B647" s="369"/>
      <c r="C647" s="370"/>
      <c r="D647" s="371"/>
      <c r="E647" s="371"/>
    </row>
    <row r="648" customFormat="false" ht="15.75" hidden="false" customHeight="false" outlineLevel="0" collapsed="false">
      <c r="B648" s="369"/>
      <c r="C648" s="370"/>
      <c r="D648" s="371"/>
      <c r="E648" s="371"/>
    </row>
    <row r="649" customFormat="false" ht="15.75" hidden="false" customHeight="false" outlineLevel="0" collapsed="false">
      <c r="B649" s="369"/>
      <c r="C649" s="370"/>
      <c r="D649" s="371"/>
      <c r="E649" s="371"/>
    </row>
    <row r="650" customFormat="false" ht="15.75" hidden="false" customHeight="false" outlineLevel="0" collapsed="false">
      <c r="B650" s="369"/>
      <c r="C650" s="370"/>
      <c r="D650" s="371"/>
      <c r="E650" s="371"/>
    </row>
    <row r="651" customFormat="false" ht="15.75" hidden="false" customHeight="false" outlineLevel="0" collapsed="false">
      <c r="B651" s="372"/>
      <c r="C651" s="80" t="s">
        <v>1568</v>
      </c>
      <c r="D651" s="373" t="n">
        <f aca="false">SUM(D8:D650)</f>
        <v>0</v>
      </c>
      <c r="E651" s="373" t="n">
        <f aca="false">SUM(E8:E650)</f>
        <v>0</v>
      </c>
    </row>
    <row r="652" customFormat="false" ht="15" hidden="false" customHeight="false" outlineLevel="0" collapsed="false">
      <c r="B652" s="374"/>
      <c r="C652" s="375"/>
      <c r="D652" s="376"/>
      <c r="E652" s="377"/>
    </row>
  </sheetData>
  <mergeCells count="1">
    <mergeCell ref="C3:D3"/>
  </mergeCells>
  <dataValidations count="2">
    <dataValidation allowBlank="true" errorStyle="stop" operator="between" showDropDown="false" showErrorMessage="true" showInputMessage="true" sqref="C8:C650" type="list">
      <formula1>Countries</formula1>
      <formula2>0</formula2>
    </dataValidation>
    <dataValidation allowBlank="true" errorStyle="stop" operator="between" showDropDown="false" showErrorMessage="true" showInputMessage="true" sqref="B8 B50 B92 B134 B176 B218 B260 B302 B344 B386 B428 B470 B512 B554 B596 B638" type="list">
      <formula1>servicecode</formula1>
      <formula2>0</formula2>
    </dataValidation>
  </dataValidation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52"/>
  <sheetViews>
    <sheetView showFormulas="false" showGridLines="true" showRowColHeaders="true" showZeros="true" rightToLeft="false" tabSelected="false" showOutlineSymbols="true" defaultGridColor="true" view="normal" topLeftCell="A33" colorId="64" zoomScale="90" zoomScaleNormal="90" zoomScalePageLayoutView="100" workbookViewId="0">
      <selection pane="topLeft" activeCell="B1" activeCellId="0" sqref="B1"/>
    </sheetView>
  </sheetViews>
  <sheetFormatPr defaultColWidth="8.6796875" defaultRowHeight="15" zeroHeight="false" outlineLevelRow="0" outlineLevelCol="0"/>
  <cols>
    <col collapsed="false" customWidth="true" hidden="false" outlineLevel="0" max="1" min="1" style="201" width="5.42"/>
  </cols>
  <sheetData>
    <row r="1" customFormat="false" ht="15" hidden="false" customHeight="false" outlineLevel="0" collapsed="false">
      <c r="A1" s="201" t="s">
        <v>73</v>
      </c>
    </row>
    <row r="2" customFormat="false" ht="15" hidden="false" customHeight="false" outlineLevel="0" collapsed="false">
      <c r="A2" s="201" t="s">
        <v>77</v>
      </c>
    </row>
    <row r="3" customFormat="false" ht="15" hidden="false" customHeight="false" outlineLevel="0" collapsed="false">
      <c r="A3" s="201" t="s">
        <v>82</v>
      </c>
    </row>
    <row r="4" customFormat="false" ht="15" hidden="false" customHeight="false" outlineLevel="0" collapsed="false">
      <c r="A4" s="201" t="s">
        <v>84</v>
      </c>
    </row>
    <row r="5" customFormat="false" ht="15" hidden="false" customHeight="false" outlineLevel="0" collapsed="false">
      <c r="A5" s="201" t="s">
        <v>90</v>
      </c>
    </row>
    <row r="6" customFormat="false" ht="15" hidden="false" customHeight="false" outlineLevel="0" collapsed="false">
      <c r="A6" s="201" t="s">
        <v>102</v>
      </c>
    </row>
    <row r="7" customFormat="false" ht="15" hidden="false" customHeight="false" outlineLevel="0" collapsed="false">
      <c r="A7" s="201" t="s">
        <v>106</v>
      </c>
    </row>
    <row r="8" customFormat="false" ht="15" hidden="false" customHeight="false" outlineLevel="0" collapsed="false">
      <c r="A8" s="201" t="s">
        <v>110</v>
      </c>
    </row>
    <row r="9" customFormat="false" ht="15" hidden="false" customHeight="false" outlineLevel="0" collapsed="false">
      <c r="A9" s="201" t="s">
        <v>114</v>
      </c>
    </row>
    <row r="10" customFormat="false" ht="15" hidden="false" customHeight="false" outlineLevel="0" collapsed="false">
      <c r="A10" s="201" t="s">
        <v>312</v>
      </c>
    </row>
    <row r="11" customFormat="false" ht="15" hidden="false" customHeight="false" outlineLevel="0" collapsed="false">
      <c r="A11" s="201" t="s">
        <v>314</v>
      </c>
    </row>
    <row r="12" customFormat="false" ht="15" hidden="false" customHeight="false" outlineLevel="0" collapsed="false">
      <c r="A12" s="201" t="s">
        <v>316</v>
      </c>
    </row>
    <row r="13" customFormat="false" ht="15" hidden="false" customHeight="false" outlineLevel="0" collapsed="false">
      <c r="A13" s="201" t="s">
        <v>318</v>
      </c>
    </row>
    <row r="14" customFormat="false" ht="15" hidden="false" customHeight="false" outlineLevel="0" collapsed="false">
      <c r="A14" s="201" t="s">
        <v>320</v>
      </c>
    </row>
    <row r="15" customFormat="false" ht="15" hidden="false" customHeight="false" outlineLevel="0" collapsed="false">
      <c r="A15" s="201" t="s">
        <v>322</v>
      </c>
    </row>
    <row r="16" customFormat="false" ht="15" hidden="false" customHeight="false" outlineLevel="0" collapsed="false">
      <c r="A16" s="201" t="s">
        <v>324</v>
      </c>
    </row>
    <row r="17" customFormat="false" ht="15" hidden="false" customHeight="false" outlineLevel="0" collapsed="false">
      <c r="A17" s="201" t="s">
        <v>326</v>
      </c>
    </row>
    <row r="18" customFormat="false" ht="15" hidden="false" customHeight="false" outlineLevel="0" collapsed="false">
      <c r="A18" s="201" t="s">
        <v>328</v>
      </c>
    </row>
    <row r="19" customFormat="false" ht="15" hidden="false" customHeight="false" outlineLevel="0" collapsed="false">
      <c r="A19" s="201" t="s">
        <v>330</v>
      </c>
    </row>
    <row r="20" customFormat="false" ht="15" hidden="false" customHeight="false" outlineLevel="0" collapsed="false">
      <c r="A20" s="201" t="s">
        <v>332</v>
      </c>
    </row>
    <row r="21" customFormat="false" ht="15" hidden="false" customHeight="false" outlineLevel="0" collapsed="false">
      <c r="A21" s="201" t="s">
        <v>334</v>
      </c>
    </row>
    <row r="22" customFormat="false" ht="15" hidden="false" customHeight="false" outlineLevel="0" collapsed="false">
      <c r="A22" s="201" t="s">
        <v>336</v>
      </c>
    </row>
    <row r="23" customFormat="false" ht="15" hidden="false" customHeight="false" outlineLevel="0" collapsed="false">
      <c r="A23" s="201" t="s">
        <v>338</v>
      </c>
    </row>
    <row r="24" customFormat="false" ht="15" hidden="false" customHeight="false" outlineLevel="0" collapsed="false">
      <c r="A24" s="201" t="s">
        <v>340</v>
      </c>
    </row>
    <row r="25" customFormat="false" ht="15" hidden="false" customHeight="false" outlineLevel="0" collapsed="false">
      <c r="A25" s="201" t="s">
        <v>342</v>
      </c>
    </row>
    <row r="26" customFormat="false" ht="15" hidden="false" customHeight="false" outlineLevel="0" collapsed="false">
      <c r="A26" s="201" t="s">
        <v>344</v>
      </c>
    </row>
    <row r="27" customFormat="false" ht="15" hidden="false" customHeight="false" outlineLevel="0" collapsed="false">
      <c r="A27" s="201" t="s">
        <v>346</v>
      </c>
    </row>
    <row r="28" customFormat="false" ht="15" hidden="false" customHeight="false" outlineLevel="0" collapsed="false">
      <c r="A28" s="201" t="s">
        <v>348</v>
      </c>
    </row>
    <row r="29" customFormat="false" ht="15" hidden="false" customHeight="false" outlineLevel="0" collapsed="false">
      <c r="A29" s="201" t="s">
        <v>350</v>
      </c>
    </row>
    <row r="30" customFormat="false" ht="15" hidden="false" customHeight="false" outlineLevel="0" collapsed="false">
      <c r="A30" s="201" t="s">
        <v>352</v>
      </c>
    </row>
    <row r="31" customFormat="false" ht="15" hidden="false" customHeight="false" outlineLevel="0" collapsed="false">
      <c r="A31" s="201" t="s">
        <v>354</v>
      </c>
    </row>
    <row r="32" customFormat="false" ht="15" hidden="false" customHeight="false" outlineLevel="0" collapsed="false">
      <c r="A32" s="201" t="s">
        <v>356</v>
      </c>
    </row>
    <row r="33" customFormat="false" ht="15" hidden="false" customHeight="false" outlineLevel="0" collapsed="false">
      <c r="A33" s="201" t="s">
        <v>358</v>
      </c>
    </row>
    <row r="34" customFormat="false" ht="15" hidden="false" customHeight="false" outlineLevel="0" collapsed="false">
      <c r="A34" s="201" t="s">
        <v>360</v>
      </c>
    </row>
    <row r="35" customFormat="false" ht="15" hidden="false" customHeight="false" outlineLevel="0" collapsed="false">
      <c r="A35" s="201" t="s">
        <v>362</v>
      </c>
    </row>
    <row r="36" customFormat="false" ht="15" hidden="false" customHeight="false" outlineLevel="0" collapsed="false">
      <c r="A36" s="201" t="s">
        <v>364</v>
      </c>
    </row>
    <row r="37" customFormat="false" ht="15" hidden="false" customHeight="false" outlineLevel="0" collapsed="false">
      <c r="A37" s="201" t="s">
        <v>366</v>
      </c>
    </row>
    <row r="38" customFormat="false" ht="15" hidden="false" customHeight="false" outlineLevel="0" collapsed="false">
      <c r="A38" s="201" t="s">
        <v>368</v>
      </c>
    </row>
    <row r="39" customFormat="false" ht="15" hidden="false" customHeight="false" outlineLevel="0" collapsed="false">
      <c r="A39" s="201" t="s">
        <v>370</v>
      </c>
    </row>
    <row r="40" customFormat="false" ht="15" hidden="false" customHeight="false" outlineLevel="0" collapsed="false">
      <c r="A40" s="201" t="s">
        <v>372</v>
      </c>
    </row>
    <row r="41" customFormat="false" ht="15" hidden="false" customHeight="false" outlineLevel="0" collapsed="false">
      <c r="A41" s="201" t="s">
        <v>374</v>
      </c>
    </row>
    <row r="42" customFormat="false" ht="15" hidden="false" customHeight="false" outlineLevel="0" collapsed="false">
      <c r="A42" s="201" t="s">
        <v>376</v>
      </c>
    </row>
    <row r="43" customFormat="false" ht="15" hidden="false" customHeight="false" outlineLevel="0" collapsed="false">
      <c r="A43" s="201" t="s">
        <v>378</v>
      </c>
    </row>
    <row r="44" customFormat="false" ht="15" hidden="false" customHeight="false" outlineLevel="0" collapsed="false">
      <c r="A44" s="201" t="s">
        <v>380</v>
      </c>
    </row>
    <row r="45" customFormat="false" ht="15" hidden="false" customHeight="false" outlineLevel="0" collapsed="false">
      <c r="A45" s="201" t="s">
        <v>382</v>
      </c>
    </row>
    <row r="46" customFormat="false" ht="15" hidden="false" customHeight="false" outlineLevel="0" collapsed="false">
      <c r="A46" s="201" t="s">
        <v>384</v>
      </c>
    </row>
    <row r="47" customFormat="false" ht="15" hidden="false" customHeight="false" outlineLevel="0" collapsed="false">
      <c r="A47" s="201" t="s">
        <v>386</v>
      </c>
    </row>
    <row r="48" customFormat="false" ht="15" hidden="false" customHeight="false" outlineLevel="0" collapsed="false">
      <c r="A48" s="201" t="s">
        <v>388</v>
      </c>
    </row>
    <row r="49" customFormat="false" ht="15" hidden="false" customHeight="false" outlineLevel="0" collapsed="false">
      <c r="A49" s="201" t="s">
        <v>390</v>
      </c>
    </row>
    <row r="50" customFormat="false" ht="15" hidden="false" customHeight="false" outlineLevel="0" collapsed="false">
      <c r="A50" s="201" t="s">
        <v>392</v>
      </c>
    </row>
    <row r="51" customFormat="false" ht="15" hidden="false" customHeight="false" outlineLevel="0" collapsed="false">
      <c r="A51" s="201" t="s">
        <v>394</v>
      </c>
    </row>
    <row r="52" customFormat="false" ht="15" hidden="false" customHeight="false" outlineLevel="0" collapsed="false">
      <c r="A52" s="201" t="s">
        <v>396</v>
      </c>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Retention xmlns="1ae2c784-f945-427c-85ee-14416eea6be3">0</Retention>
    <EDRMSOwner xmlns="1ae2c784-f945-427c-85ee-14416eea6be3" xsi:nil="true"/>
    <Record_Type xmlns="1ae2c784-f945-427c-85ee-14416eea6be3">Programme and Project</Record_Type>
    <RetentionDate xmlns="1ae2c784-f945-427c-85ee-14416eea6be3" xsi:nil="true"/>
    <RetentionType xmlns="1ae2c784-f945-427c-85ee-14416eea6be3">Notify</RetentionType>
    <IconOverlay xmlns="http://schemas.microsoft.com/sharepoint/v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2958036AD12FE4D95963A393E3D1AC2" ma:contentTypeVersion="40" ma:contentTypeDescription="Create a new document." ma:contentTypeScope="" ma:versionID="881c37d65af7f89ee1fd9cbe66c157df">
  <xsd:schema xmlns:xsd="http://www.w3.org/2001/XMLSchema" xmlns:xs="http://www.w3.org/2001/XMLSchema" xmlns:p="http://schemas.microsoft.com/office/2006/metadata/properties" xmlns:ns2="1ae2c784-f945-427c-85ee-14416eea6be3" xmlns:ns3="a74d6f7d-bbcd-45c6-b971-669cfa152e29" xmlns:ns4="http://schemas.microsoft.com/sharepoint/v4" targetNamespace="http://schemas.microsoft.com/office/2006/metadata/properties" ma:root="true" ma:fieldsID="617ab15539f1ac27e49029ea883206c6" ns2:_="" ns3:_="" ns4:_="">
    <xsd:import namespace="1ae2c784-f945-427c-85ee-14416eea6be3"/>
    <xsd:import namespace="a74d6f7d-bbcd-45c6-b971-669cfa152e29"/>
    <xsd:import namespace="http://schemas.microsoft.com/sharepoint/v4"/>
    <xsd:element name="properties">
      <xsd:complexType>
        <xsd:sequence>
          <xsd:element name="documentManagement">
            <xsd:complexType>
              <xsd:all>
                <xsd:element ref="ns2:EDRMSOwner" minOccurs="0"/>
                <xsd:element ref="ns2:Record_Type" minOccurs="0"/>
                <xsd:element ref="ns2:RetentionDate" minOccurs="0"/>
                <xsd:element ref="ns2:RetentionType" minOccurs="0"/>
                <xsd:element ref="ns2:Retention" minOccurs="0"/>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IconOverlay" minOccurs="0"/>
                <xsd:element ref="ns3:MediaServiceDateTake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ae2c784-f945-427c-85ee-14416eea6be3" elementFormDefault="qualified">
    <xsd:import namespace="http://schemas.microsoft.com/office/2006/documentManagement/types"/>
    <xsd:import namespace="http://schemas.microsoft.com/office/infopath/2007/PartnerControls"/>
    <xsd:element name="EDRMSOwner" ma:index="4" nillable="true" ma:displayName="EDRMSOwner" ma:internalName="EDRMSOwner" ma:readOnly="false">
      <xsd:simpleType>
        <xsd:restriction base="dms:Text"/>
      </xsd:simpleType>
    </xsd:element>
    <xsd:element name="Record_Type" ma:index="5" nillable="true" ma:displayName="Record Type" ma:format="Dropdown" ma:internalName="Record_Type" ma:readOnly="false">
      <xsd:simpleType>
        <xsd:union memberTypes="dms:Text">
          <xsd:simpleType>
            <xsd:restriction base="dms:Choice">
              <xsd:enumeration value="Business Plans"/>
              <xsd:enumeration value="Commercial"/>
              <xsd:enumeration value="Correspondence, Guidance etc"/>
              <xsd:enumeration value="Financial"/>
              <xsd:enumeration value="Legislation"/>
              <xsd:enumeration value="Meeting papers (inc. agendas minutes etc)"/>
              <xsd:enumeration value="Policy Papers"/>
              <xsd:enumeration value="Private Office Papers"/>
              <xsd:enumeration value="Programme and Project"/>
              <xsd:enumeration value="Reports"/>
              <xsd:enumeration value="Salaries"/>
              <xsd:enumeration value="Staff Disciplinary Matters"/>
              <xsd:enumeration value="Staff Employment, Career, Health etc"/>
              <xsd:enumeration value="Statistical"/>
              <xsd:enumeration value="Systems"/>
              <xsd:enumeration value="zMigration"/>
            </xsd:restriction>
          </xsd:simpleType>
        </xsd:union>
      </xsd:simpleType>
    </xsd:element>
    <xsd:element name="RetentionDate" ma:index="6" nillable="true" ma:displayName="Retention Date" ma:format="DateOnly" ma:internalName="Retention_x0020_Date" ma:readOnly="false">
      <xsd:simpleType>
        <xsd:restriction base="dms:DateTime"/>
      </xsd:simpleType>
    </xsd:element>
    <xsd:element name="RetentionType" ma:index="7" nillable="true" ma:displayName="Retention Type" ma:default="Notify" ma:format="Dropdown" ma:internalName="Retention_x0020_Type" ma:readOnly="false">
      <xsd:simpleType>
        <xsd:restriction base="dms:Choice">
          <xsd:enumeration value="Notify"/>
          <xsd:enumeration value="Delete"/>
          <xsd:enumeration value="Declare"/>
        </xsd:restriction>
      </xsd:simpleType>
    </xsd:element>
    <xsd:element name="Retention" ma:index="8" nillable="true" ma:displayName="Retention" ma:default="0" ma:internalName="Retention" ma:readOnly="false" ma:percentage="FALSE">
      <xsd:simpleType>
        <xsd:restriction base="dms:Number"/>
      </xsd:simpleType>
    </xsd:element>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74d6f7d-bbcd-45c6-b971-669cfa152e29" elementFormDefault="qualified">
    <xsd:import namespace="http://schemas.microsoft.com/office/2006/documentManagement/types"/>
    <xsd:import namespace="http://schemas.microsoft.com/office/infopath/2007/PartnerControls"/>
    <xsd:element name="MediaServiceMetadata" ma:index="15" nillable="true" ma:displayName="MediaServiceMetadata" ma:hidden="true" ma:internalName="MediaServiceMetadata" ma:readOnly="true">
      <xsd:simpleType>
        <xsd:restriction base="dms:Note"/>
      </xsd:simpleType>
    </xsd:element>
    <xsd:element name="MediaServiceFastMetadata" ma:index="16" nillable="true" ma:displayName="MediaServiceFastMetadata" ma:hidden="true" ma:internalName="MediaServiceFastMetadata" ma:readOnly="true">
      <xsd:simpleType>
        <xsd:restriction base="dms:Note"/>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AutoTags" ma:index="19" nillable="true" ma:displayName="Tags" ma:internalName="MediaServiceAutoTag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DateTaken" ma:index="24" nillable="true" ma:displayName="MediaServiceDateTaken" ma:hidden="true" ma:internalName="MediaServiceDateTaken" ma:readOnly="true">
      <xsd:simpleType>
        <xsd:restriction base="dms:Text"/>
      </xsd:simpleType>
    </xsd:element>
    <xsd:element name="MediaLengthInSeconds" ma:index="2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9"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file>

<file path=customXml/itemProps1.xml><?xml version="1.0" encoding="utf-8"?>
<ds:datastoreItem xmlns:ds="http://schemas.openxmlformats.org/officeDocument/2006/customXml" ds:itemID="{C24A7C15-8D57-428D-9AC1-9C2BB6E7CD11}">
  <ds:schemaRefs>
    <ds:schemaRef ds:uri="http://purl.org/dc/terms/"/>
    <ds:schemaRef ds:uri="http://schemas.microsoft.com/sharepoint/v4"/>
    <ds:schemaRef ds:uri="http://purl.org/dc/dcmitype/"/>
    <ds:schemaRef ds:uri="http://schemas.microsoft.com/office/2006/documentManagement/types"/>
    <ds:schemaRef ds:uri="a74d6f7d-bbcd-45c6-b971-669cfa152e29"/>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1ae2c784-f945-427c-85ee-14416eea6be3"/>
    <ds:schemaRef ds:uri="http://www.w3.org/XML/1998/namespace"/>
  </ds:schemaRefs>
</ds:datastoreItem>
</file>

<file path=customXml/itemProps2.xml><?xml version="1.0" encoding="utf-8"?>
<ds:datastoreItem xmlns:ds="http://schemas.openxmlformats.org/officeDocument/2006/customXml" ds:itemID="{74CB1BEA-EB3A-4F21-9231-AFC6E96E43C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ae2c784-f945-427c-85ee-14416eea6be3"/>
    <ds:schemaRef ds:uri="a74d6f7d-bbcd-45c6-b971-669cfa152e29"/>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E795B6-6B72-4EA1-A812-1CA18209F4E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TotalTime>31</TotalTime>
  <Application>LibreOffice/7.6.2.1$Windows_X86_64 LibreOffice_project/56f7684011345957bbf33a7ee678afaf4d2ba333</Application>
  <AppVersion>15.0000</AppVersion>
  <Company>ONS</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2012-04-05T15:20:34Z</dcterms:created>
  <dc:creator>Paul Furey</dc:creator>
  <dc:description/>
  <dc:language>en-GB</dc:language>
  <cp:lastModifiedBy/>
  <dcterms:modified xsi:type="dcterms:W3CDTF">2026-01-30T11:46:39Z</dcterms:modified>
  <cp:revision>1</cp:revision>
  <dc:subject/>
  <dc:title>General GB SEFT CI for 058</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0x010100E2958036AD12FE4D95963A393E3D1AC2</vt:lpwstr>
  </property>
  <property fmtid="{D5CDD505-2E9C-101B-9397-08002B2CF9AE}" pid="3" name="ItemRetentionFormula">
    <vt:lpwstr>&lt;formula id="Microsoft.Office.RecordsManagement.PolicyFeatures.Expiration.Formula.BuiltIn"&gt;&lt;number&gt;100&lt;/number&gt;&lt;property&gt;Retention_x0020_Date&lt;/property&gt;&lt;period&gt;years&lt;/period&gt;&lt;/formula&gt;</vt:lpwstr>
  </property>
  <property fmtid="{D5CDD505-2E9C-101B-9397-08002B2CF9AE}" pid="4" name="RecordType">
    <vt:lpwstr>1;#Programme and Project|96356c75-f26d-45f0-a4b1-e809250f704c</vt:lpwstr>
  </property>
  <property fmtid="{D5CDD505-2E9C-101B-9397-08002B2CF9AE}" pid="5" name="TaxKeyword">
    <vt:lpwstr/>
  </property>
  <property fmtid="{D5CDD505-2E9C-101B-9397-08002B2CF9AE}" pid="6" name="URL">
    <vt:lpwstr/>
  </property>
  <property fmtid="{D5CDD505-2E9C-101B-9397-08002B2CF9AE}" pid="7" name="_dlc_DocIdItemGuid">
    <vt:lpwstr>59d6e7ae-701b-439c-a0f2-e6d74cf6b9e3</vt:lpwstr>
  </property>
  <property fmtid="{D5CDD505-2E9C-101B-9397-08002B2CF9AE}" pid="8" name="_dlc_policyId">
    <vt:lpwstr>0x01010035E33599CC8D1E47A037F474646B1D58|2057524105</vt:lpwstr>
  </property>
</Properties>
</file>