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theme/theme1.xml" ContentType="application/vnd.openxmlformats-officedocument.theme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upplier" sheetId="1" state="visible" r:id="rId3"/>
    <sheet name="Usage" sheetId="2" state="visible" r:id="rId4"/>
    <sheet name="CP" sheetId="3" state="visible" r:id="rId5"/>
  </sheets>
  <definedNames>
    <definedName function="false" hidden="false" localSheetId="0" name="_xlnm.Print_Area" vbProcedure="false">Supplier!$B$2:$L$76</definedName>
  </definedNames>
  <calcPr iterateCount="100" refMode="A1" iterate="false" iterateDelta="0.0001"/>
  <pivotCaches>
    <pivotCache cacheId="1" r:id="rId7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<sst xmlns="http://schemas.openxmlformats.org/spreadsheetml/2006/main" count="1827" uniqueCount="464">
  <si>
    <t xml:space="preserve">Contract extended to 31/08/24 done on 040724 BS </t>
  </si>
  <si>
    <t xml:space="preserve">Transferred toBJ 150324 BS </t>
  </si>
  <si>
    <t xml:space="preserve">Renewal 030823</t>
  </si>
  <si>
    <t xml:space="preserve">Supplier Products Upload Template </t>
  </si>
  <si>
    <t xml:space="preserve">Version : Dec 2021</t>
  </si>
  <si>
    <t xml:space="preserve">To be completed by Procurement/Department/Supplier</t>
  </si>
  <si>
    <t xml:space="preserve">To be completed by Procurement (state if Omicell or MM if applicable)</t>
  </si>
  <si>
    <t xml:space="preserve">Black Font for New Data</t>
  </si>
  <si>
    <t xml:space="preserve">Green Font for Changes /Additions/ Amendments</t>
  </si>
  <si>
    <t xml:space="preserve">Red Font for Deletion / Discontinued</t>
  </si>
  <si>
    <t xml:space="preserve">CMG</t>
  </si>
  <si>
    <t xml:space="preserve">Trustwide</t>
  </si>
  <si>
    <t xml:space="preserve">05. Are there any Mat Man Products  (MM)</t>
  </si>
  <si>
    <t xml:space="preserve">No</t>
  </si>
  <si>
    <t xml:space="preserve">CMG Lead</t>
  </si>
  <si>
    <t xml:space="preserve">06. Are there any Omnicell Products (OM)</t>
  </si>
  <si>
    <t xml:space="preserve">Contract Manager</t>
  </si>
  <si>
    <t xml:space="preserve">07. Are thre any Ingenica Products    (IG)</t>
  </si>
  <si>
    <t xml:space="preserve">01. Procurement Contact</t>
  </si>
  <si>
    <t xml:space="preserve">RM was BJ</t>
  </si>
  <si>
    <t xml:space="preserve">08. UHL Contract Description</t>
  </si>
  <si>
    <t xml:space="preserve">OXYGEN SENSORS AND ASSO.CONS.</t>
  </si>
  <si>
    <t xml:space="preserve">02. Atamis Contract No.</t>
  </si>
  <si>
    <t xml:space="preserve">C193973</t>
  </si>
  <si>
    <t xml:space="preserve">09. Supplier Site Number if applicable</t>
  </si>
  <si>
    <t xml:space="preserve">03. Contract replaced. (if App)</t>
  </si>
  <si>
    <t xml:space="preserve">C97423</t>
  </si>
  <si>
    <t xml:space="preserve">04. Supplier Number</t>
  </si>
  <si>
    <t xml:space="preserve">SME = No</t>
  </si>
  <si>
    <t xml:space="preserve">10. Supplier Sales Contact </t>
  </si>
  <si>
    <t xml:space="preserve">Catrin Hollings</t>
  </si>
  <si>
    <t xml:space="preserve">11. Full Address where Purchase Orders to be sent</t>
  </si>
  <si>
    <t xml:space="preserve">12. Full Address where Invoice Payments to be sent</t>
  </si>
  <si>
    <t xml:space="preserve">Viamed Ltd.</t>
  </si>
  <si>
    <t xml:space="preserve">Viamed Ltd</t>
  </si>
  <si>
    <t xml:space="preserve">15 Station Road</t>
  </si>
  <si>
    <t xml:space="preserve">15 Station Roa</t>
  </si>
  <si>
    <t xml:space="preserve">Cross Hills</t>
  </si>
  <si>
    <t xml:space="preserve">Keighley</t>
  </si>
  <si>
    <t xml:space="preserve">West Yorkshire</t>
  </si>
  <si>
    <t xml:space="preserve">Post Code </t>
  </si>
  <si>
    <t xml:space="preserve">BD20 7DT</t>
  </si>
  <si>
    <t xml:space="preserve">Tel. </t>
  </si>
  <si>
    <t xml:space="preserve">01535 634 542</t>
  </si>
  <si>
    <t xml:space="preserve">Fax. </t>
  </si>
  <si>
    <t xml:space="preserve">01535 635582</t>
  </si>
  <si>
    <t xml:space="preserve">Email. </t>
  </si>
  <si>
    <t xml:space="preserve">orders@viamed.co.uk</t>
  </si>
  <si>
    <t xml:space="preserve">Remittances@viamed.co.uk</t>
  </si>
  <si>
    <t xml:space="preserve">www.</t>
  </si>
  <si>
    <t xml:space="preserve">viamed.co.uk</t>
  </si>
  <si>
    <t xml:space="preserve">13. Contract Start Date</t>
  </si>
  <si>
    <t xml:space="preserve">Extended to:</t>
  </si>
  <si>
    <t xml:space="preserve">VAT=20% Code</t>
  </si>
  <si>
    <t xml:space="preserve">Atamis Start Date</t>
  </si>
  <si>
    <t xml:space="preserve">14. Contract End Date</t>
  </si>
  <si>
    <t xml:space="preserve">Carriage should be inclusive in the price per item, if possible.</t>
  </si>
  <si>
    <t xml:space="preserve">15. Date Price Firm To</t>
  </si>
  <si>
    <t xml:space="preserve">16. Total Contract Value</t>
  </si>
  <si>
    <t xml:space="preserve">Previous Usage</t>
  </si>
  <si>
    <t xml:space="preserve">16a UHL Supplier code</t>
  </si>
  <si>
    <t xml:space="preserve">17. Supplier Product Code</t>
  </si>
  <si>
    <t xml:space="preserve">17a MPC Code (Manufacturers Product Code)</t>
  </si>
  <si>
    <t xml:space="preserve">17b GTIN Code (Global Trade Item Number)</t>
  </si>
  <si>
    <t xml:space="preserve">18. Description of Product           (max 4 Lines of 45 Characters)</t>
  </si>
  <si>
    <r>
      <rPr>
        <b val="true"/>
        <sz val="10"/>
        <rFont val="Arial"/>
        <family val="2"/>
        <charset val="1"/>
      </rPr>
      <t xml:space="preserve">19. </t>
    </r>
    <r>
      <rPr>
        <b val="true"/>
        <sz val="10"/>
        <color rgb="FFFF0000"/>
        <rFont val="Arial"/>
        <family val="2"/>
        <charset val="1"/>
      </rPr>
      <t xml:space="preserve">Unit of Measure</t>
    </r>
    <r>
      <rPr>
        <b val="true"/>
        <sz val="10"/>
        <rFont val="Arial"/>
        <family val="2"/>
        <charset val="1"/>
      </rPr>
      <t xml:space="preserve"> - Each, Pack, Pair, Box etc.</t>
    </r>
  </si>
  <si>
    <r>
      <rPr>
        <b val="true"/>
        <sz val="10"/>
        <rFont val="Arial"/>
        <family val="2"/>
        <charset val="1"/>
      </rPr>
      <t xml:space="preserve">20. Quantity of </t>
    </r>
    <r>
      <rPr>
        <b val="true"/>
        <sz val="10"/>
        <color rgb="FFFF0000"/>
        <rFont val="Arial"/>
        <family val="2"/>
        <charset val="1"/>
      </rPr>
      <t xml:space="preserve">Measure</t>
    </r>
    <r>
      <rPr>
        <b val="true"/>
        <sz val="10"/>
        <rFont val="Arial"/>
        <family val="2"/>
        <charset val="1"/>
      </rPr>
      <t xml:space="preserve"> - 1, 10 20 etc.</t>
    </r>
  </si>
  <si>
    <r>
      <rPr>
        <b val="true"/>
        <sz val="10"/>
        <rFont val="Arial"/>
        <family val="2"/>
        <charset val="1"/>
      </rPr>
      <t xml:space="preserve">21. NHS List Price </t>
    </r>
    <r>
      <rPr>
        <b val="true"/>
        <sz val="10"/>
        <color rgb="FFFF0000"/>
        <rFont val="Arial"/>
        <family val="2"/>
        <charset val="1"/>
      </rPr>
      <t xml:space="preserve">per Unit of Measure</t>
    </r>
    <r>
      <rPr>
        <b val="true"/>
        <sz val="10"/>
        <rFont val="Arial"/>
        <family val="2"/>
        <charset val="1"/>
      </rPr>
      <t xml:space="preserve"> (excluding VAT)</t>
    </r>
  </si>
  <si>
    <r>
      <rPr>
        <b val="true"/>
        <sz val="10"/>
        <rFont val="Arial"/>
        <family val="2"/>
        <charset val="1"/>
      </rPr>
      <t xml:space="preserve">22. Contract Price </t>
    </r>
    <r>
      <rPr>
        <b val="true"/>
        <sz val="10"/>
        <color rgb="FFFF0000"/>
        <rFont val="Arial"/>
        <family val="2"/>
        <charset val="1"/>
      </rPr>
      <t xml:space="preserve">per Unit of Measure</t>
    </r>
    <r>
      <rPr>
        <b val="true"/>
        <sz val="10"/>
        <rFont val="Arial"/>
        <family val="2"/>
        <charset val="1"/>
      </rPr>
      <t xml:space="preserve"> (excluding VAT)</t>
    </r>
  </si>
  <si>
    <t xml:space="preserve">23. E Class - 3 Character</t>
  </si>
  <si>
    <t xml:space="preserve">24. Account Code - 4 digit</t>
  </si>
  <si>
    <t xml:space="preserve">1VML00000A</t>
  </si>
  <si>
    <t xml:space="preserve">CARRIAGE A</t>
  </si>
  <si>
    <t xml:space="preserve">Carriage Charge Per Order</t>
  </si>
  <si>
    <t xml:space="preserve">EA</t>
  </si>
  <si>
    <t xml:space="preserve">ZWC</t>
  </si>
  <si>
    <t xml:space="preserve">1VML00001</t>
  </si>
  <si>
    <t xml:space="preserve">0110043</t>
  </si>
  <si>
    <t xml:space="preserve">R43V</t>
  </si>
  <si>
    <t xml:space="preserve">5051826003442</t>
  </si>
  <si>
    <t xml:space="preserve">R-43V Oxygen Sensor Datex-Ohmeda Pack of 2 sensors. For use with GE Datex Ohmeda Giraffe</t>
  </si>
  <si>
    <t xml:space="preserve">PA</t>
  </si>
  <si>
    <t xml:space="preserve">FDP</t>
  </si>
  <si>
    <t xml:space="preserve">R-43V Oxygen Sensor Datex-Ohmeda Pack of 2 sensors. For use with GE Datex Ohmeda Giraffe 2 PACKS</t>
  </si>
  <si>
    <t xml:space="preserve">R-43V Oxygen Sensor Datex-Ohmeda Pack of 2 sensors. For use with GE Datex Ohmeda Giraffe 3 TO 10  PACKS</t>
  </si>
  <si>
    <t xml:space="preserve">R-43V Oxygen Sensor Datex-Ohmeda Pack of 2 sensors. For use with GE Datex Ohmeda Giraffe  11 PACKS PLUS</t>
  </si>
  <si>
    <t xml:space="preserve">1VML00004</t>
  </si>
  <si>
    <t xml:space="preserve">0110017</t>
  </si>
  <si>
    <t xml:space="preserve">C43690-R17MED</t>
  </si>
  <si>
    <t xml:space="preserve">5051826000700</t>
  </si>
  <si>
    <t xml:space="preserve">R-17MED Oxygen Sensor Teledyne</t>
  </si>
  <si>
    <t xml:space="preserve"> </t>
  </si>
  <si>
    <t xml:space="preserve">R-17MED Oxygen Sensor Teledyne 2 BOXES</t>
  </si>
  <si>
    <t xml:space="preserve">R-17MED Oxygen Sensor Teledyne 3 TO 10 BOXES</t>
  </si>
  <si>
    <t xml:space="preserve">R-17MED Oxygen Sensor Teledyne 11 PLUS BOXES</t>
  </si>
  <si>
    <t xml:space="preserve">1VML00005</t>
  </si>
  <si>
    <t xml:space="preserve">0110022</t>
  </si>
  <si>
    <t xml:space="preserve">C44611-R22MED</t>
  </si>
  <si>
    <t xml:space="preserve">5051826000717</t>
  </si>
  <si>
    <t xml:space="preserve">R-22MED Oxygen Sensor Viasys</t>
  </si>
  <si>
    <t xml:space="preserve">R-22MED Oxygen Sensor Viasys 2 BOXES</t>
  </si>
  <si>
    <t xml:space="preserve">R-22MED Oxygen Sensor Viasys 3 TO 10 BOXES</t>
  </si>
  <si>
    <t xml:space="preserve">R-22MED Oxygen Sensor Viasys 11 PLUS BOXES</t>
  </si>
  <si>
    <t xml:space="preserve">1VML00006</t>
  </si>
  <si>
    <t xml:space="preserve">0110023</t>
  </si>
  <si>
    <t xml:space="preserve">C61339-R23</t>
  </si>
  <si>
    <t xml:space="preserve">5051826000724</t>
  </si>
  <si>
    <t xml:space="preserve">R-23V Oxygen Sensor Dräger for Draeger 6850645 Oxygen sensor</t>
  </si>
  <si>
    <t xml:space="preserve">R-23V Oxygen Sensor Dräger for Draeger 6850645 Oxygen sensor 2 BOXES</t>
  </si>
  <si>
    <t xml:space="preserve">R-23V Oxygen Sensor Dräger for Draeger 6850645 Oxygen sensor 3 TO 10 BOXES</t>
  </si>
  <si>
    <t xml:space="preserve">R-23V Oxygen Sensor Dräger for Draeger 6850645 Oxygen sensor 11 PLUS BOXES</t>
  </si>
  <si>
    <t xml:space="preserve">1VML00007</t>
  </si>
  <si>
    <t xml:space="preserve">0110024</t>
  </si>
  <si>
    <t xml:space="preserve">110024</t>
  </si>
  <si>
    <t xml:space="preserve">5051826000731</t>
  </si>
  <si>
    <t xml:space="preserve">R-24MED Oxygen Sensor Siemens</t>
  </si>
  <si>
    <t xml:space="preserve">R-24MED Oxygen Sensor Siemens 2 BOXES</t>
  </si>
  <si>
    <t xml:space="preserve">R-24MED Oxygen Sensor Siemens 3 TO 10 BOXES</t>
  </si>
  <si>
    <t xml:space="preserve">R-24MED Oxygen Sensor Siemens 11 BOXES PLUS</t>
  </si>
  <si>
    <t xml:space="preserve">1VML00008</t>
  </si>
  <si>
    <t xml:space="preserve">0110040</t>
  </si>
  <si>
    <t xml:space="preserve">R30V</t>
  </si>
  <si>
    <t xml:space="preserve">5051826003411</t>
  </si>
  <si>
    <t xml:space="preserve">R-30V Oxygen Sensor Datex-Ohmeda for Datex-Ohmeda 6050-0004-110 Oxygen sensor</t>
  </si>
  <si>
    <t xml:space="preserve">R-30V Oxygen Sensor Datex-Ohmeda for Datex-Ohmeda 6050-0004-110 Oxygen sensor 2 BOXES</t>
  </si>
  <si>
    <t xml:space="preserve">R-30V Oxygen Sensor Datex-Ohmeda for Datex-Ohmeda 6050-0004-110 Oxygen sensor 3 TO 10 BOXES</t>
  </si>
  <si>
    <t xml:space="preserve">R-30V Oxygen Sensor Datex-Ohmeda for Datex-Ohmeda 6050-0004-110 Oxygen sensor 11 PLUS BOXES</t>
  </si>
  <si>
    <t xml:space="preserve">1VML00009</t>
  </si>
  <si>
    <t xml:space="preserve">0110057</t>
  </si>
  <si>
    <t xml:space="preserve">A51327-T7</t>
  </si>
  <si>
    <t xml:space="preserve">5051826000830</t>
  </si>
  <si>
    <t xml:space="preserve">T-7 Oxygen Sensor For use with the Teledyne TED60T, TED191, TED200T7</t>
  </si>
  <si>
    <t xml:space="preserve">T-7 Oxygen Sensor For use with the Teledyne TED60T, TED191, TED200T7 2 BOXES</t>
  </si>
  <si>
    <t xml:space="preserve">T-7 Oxygen Sensor For use with the Teledyne TED60T, TED191, TED200T7 3 TO 10 BOXES</t>
  </si>
  <si>
    <t xml:space="preserve">T-7 Oxygen Sensor For use with the Teledyne TED60T, TED191, TED200T7 11 PLUS BOXES</t>
  </si>
  <si>
    <t xml:space="preserve">1VML00010</t>
  </si>
  <si>
    <t xml:space="preserve">0110429</t>
  </si>
  <si>
    <t xml:space="preserve">R125P03-002</t>
  </si>
  <si>
    <t xml:space="preserve">85306100649</t>
  </si>
  <si>
    <t xml:space="preserve">MAX-250E Oxygen Sensor MAXO2®, Oxygen Sensor (external replacement sensor for Models OM-25ME, OM-25MEL, OM-25AE &amp; MAXBlend®)</t>
  </si>
  <si>
    <t xml:space="preserve">MAX-250E Oxygen Sensor MAXO2®, Oxygen Sensor (external replacement sensor for Models OM-25ME, OM-25MEL, OM-25AE &amp; MAXBlend®) 2 BOXES</t>
  </si>
  <si>
    <t xml:space="preserve">MAX-250E Oxygen Sensor MAXO2®, Oxygen Sensor (external replacement sensor for Models OM-25ME, OM-25MEL, OM-25AE &amp; MAXBlend®) 3 TO 10 BOXES</t>
  </si>
  <si>
    <t xml:space="preserve">MAX-250E Oxygen Sensor MAXO2®, Oxygen Sensor (external replacement sensor for Models OM-25ME, OM-25MEL, OM-25AE &amp; MAXBlend®) 11 PLUS BOXES</t>
  </si>
  <si>
    <t xml:space="preserve">1VML00011</t>
  </si>
  <si>
    <t xml:space="preserve">0110431</t>
  </si>
  <si>
    <t xml:space="preserve">R125P04-001</t>
  </si>
  <si>
    <t xml:space="preserve">853061006524</t>
  </si>
  <si>
    <t xml:space="preserve">MAX-250A Oxygen Sensor For use with Blease Front Line ventilators</t>
  </si>
  <si>
    <t xml:space="preserve">MAX-250A Oxygen Sensor For use with Blease Front Line ventilators 2 BOXES</t>
  </si>
  <si>
    <t xml:space="preserve">1VML00012</t>
  </si>
  <si>
    <t xml:space="preserve">1114005</t>
  </si>
  <si>
    <t xml:space="preserve">R300P01</t>
  </si>
  <si>
    <t xml:space="preserve">5051826003107</t>
  </si>
  <si>
    <t xml:space="preserve">EyeMax Phototherapy Mask - Regular Head circumference 32-38 cm (12.6" - 14.9") PACK 20</t>
  </si>
  <si>
    <t xml:space="preserve">FDQ</t>
  </si>
  <si>
    <t xml:space="preserve">1VML00013</t>
  </si>
  <si>
    <t xml:space="preserve">1114006</t>
  </si>
  <si>
    <t xml:space="preserve">R300P02</t>
  </si>
  <si>
    <t xml:space="preserve">5051826003114</t>
  </si>
  <si>
    <t xml:space="preserve">EyeMax Phototherapy Mask - Preemie Occipital Head circumference 26-32 cm (10.4" - 12.6") PACK 20</t>
  </si>
  <si>
    <t xml:space="preserve">1VML00014</t>
  </si>
  <si>
    <t xml:space="preserve">1114007</t>
  </si>
  <si>
    <t xml:space="preserve">R300P03</t>
  </si>
  <si>
    <t xml:space="preserve">5051826003121</t>
  </si>
  <si>
    <t xml:space="preserve">EyeMax Phototherapy Mask - Micro Head circumference 20-26 cm (7.87" - 10.4") PACK 20</t>
  </si>
  <si>
    <t xml:space="preserve">1VML00015</t>
  </si>
  <si>
    <t xml:space="preserve">0021013</t>
  </si>
  <si>
    <t xml:space="preserve">6554</t>
  </si>
  <si>
    <t xml:space="preserve">10190676001856</t>
  </si>
  <si>
    <t xml:space="preserve">Posey Pulse Oximetry Sensor Wrap 6554 13cm x 3cm BOX OF 12 </t>
  </si>
  <si>
    <t xml:space="preserve">BOX</t>
  </si>
  <si>
    <t xml:space="preserve">Posey Pulse Oximetry Sensor Wrap 6554 13cm x 3cm  2 BOXES OF 12</t>
  </si>
  <si>
    <t xml:space="preserve">Posey Pulse Oximetry Sensor Wrap 6554 13cm x 3cm 3 TO 10 BOXES OF 12 </t>
  </si>
  <si>
    <t xml:space="preserve">Posey Pulse Oximetry Sensor Wrap 6554 13cm x 3cm 11 BOXES OR MORE</t>
  </si>
  <si>
    <t xml:space="preserve">1VML00017</t>
  </si>
  <si>
    <t xml:space="preserve">0021014</t>
  </si>
  <si>
    <t xml:space="preserve">0021014/6554 POSEY PULSE OXIMETRY SENSOR WRAP 13cm x 3cm 48 BOXES OF 12 </t>
  </si>
  <si>
    <t xml:space="preserve">CA</t>
  </si>
  <si>
    <t xml:space="preserve">1VML00019</t>
  </si>
  <si>
    <t xml:space="preserve">0212030</t>
  </si>
  <si>
    <t xml:space="preserve">TRRE01-00-2030</t>
  </si>
  <si>
    <t xml:space="preserve">5051826002476</t>
  </si>
  <si>
    <t xml:space="preserve">Temperature probe - Skin contact - Hewlett Packard - Neonatal. Autoclavable.</t>
  </si>
  <si>
    <t xml:space="preserve">FJA</t>
  </si>
  <si>
    <t xml:space="preserve">PO Number</t>
  </si>
  <si>
    <t xml:space="preserve">Requisition No</t>
  </si>
  <si>
    <t xml:space="preserve">Date Ordered</t>
  </si>
  <si>
    <t xml:space="preserve">Product</t>
  </si>
  <si>
    <t xml:space="preserve">Supplier Product Code</t>
  </si>
  <si>
    <t xml:space="preserve">Description</t>
  </si>
  <si>
    <t xml:space="preserve">Cost Centre</t>
  </si>
  <si>
    <t xml:space="preserve">Supplier</t>
  </si>
  <si>
    <t xml:space="preserve">Supplier Name</t>
  </si>
  <si>
    <t xml:space="preserve">Qty</t>
  </si>
  <si>
    <t xml:space="preserve">Cost</t>
  </si>
  <si>
    <t xml:space="preserve">Nett Value</t>
  </si>
  <si>
    <t xml:space="preserve">Value O/S</t>
  </si>
  <si>
    <t xml:space="preserve">PO Status</t>
  </si>
  <si>
    <t xml:space="preserve">Last Receive Date</t>
  </si>
  <si>
    <t xml:space="preserve">GTIN</t>
  </si>
  <si>
    <t xml:space="preserve">Data</t>
  </si>
  <si>
    <t xml:space="preserve">LG606823</t>
  </si>
  <si>
    <t xml:space="preserve">R477830</t>
  </si>
  <si>
    <t xml:space="preserve">30-Aug-2023</t>
  </si>
  <si>
    <t xml:space="preserve">1114005 EYEMAX PHOTOTHERAPY MASK - REGULAR HE</t>
  </si>
  <si>
    <t xml:space="preserve">X85</t>
  </si>
  <si>
    <t xml:space="preserve">100437</t>
  </si>
  <si>
    <t xml:space="preserve">VIAMED LIMITED</t>
  </si>
  <si>
    <t xml:space="preserve">Completed</t>
  </si>
  <si>
    <t xml:space="preserve">01-Sep-2023</t>
  </si>
  <si>
    <t xml:space="preserve">Sum of Qty</t>
  </si>
  <si>
    <t xml:space="preserve">Sum of Nett Value</t>
  </si>
  <si>
    <t xml:space="preserve">1114006 EYEMAX PHOTOTHERAPY MASK - PREEMIE OC</t>
  </si>
  <si>
    <t xml:space="preserve">1114007 EYEMAX PHOTOTHERAPY MASK - MICRO HEAD</t>
  </si>
  <si>
    <t xml:space="preserve">LG607270</t>
  </si>
  <si>
    <t xml:space="preserve">29-Sep-2023</t>
  </si>
  <si>
    <t xml:space="preserve">0110043 R-43V OXYGEN SENSOR DATEX-OHMEDA PACK</t>
  </si>
  <si>
    <t xml:space="preserve">R05</t>
  </si>
  <si>
    <t xml:space="preserve">03-Oct-2023</t>
  </si>
  <si>
    <t xml:space="preserve">LG610156</t>
  </si>
  <si>
    <t xml:space="preserve">R496104</t>
  </si>
  <si>
    <t xml:space="preserve">18-Apr-2024</t>
  </si>
  <si>
    <t xml:space="preserve">19-Apr-2024</t>
  </si>
  <si>
    <t xml:space="preserve">LG611744</t>
  </si>
  <si>
    <t xml:space="preserve">R502487</t>
  </si>
  <si>
    <t xml:space="preserve">25-Jul-2024</t>
  </si>
  <si>
    <t xml:space="preserve">X37</t>
  </si>
  <si>
    <t xml:space="preserve">Confirmed (fully received)</t>
  </si>
  <si>
    <t xml:space="preserve">29-Jul-2024</t>
  </si>
  <si>
    <t xml:space="preserve">Total Result</t>
  </si>
  <si>
    <t xml:space="preserve">LR721552</t>
  </si>
  <si>
    <t xml:space="preserve">R477865</t>
  </si>
  <si>
    <t xml:space="preserve">31-Aug-2023</t>
  </si>
  <si>
    <t xml:space="preserve">0021013 POSEY PULSE OXIMETRY SENSOR WRAP 6554</t>
  </si>
  <si>
    <t xml:space="preserve">X15</t>
  </si>
  <si>
    <t xml:space="preserve">04-Sep-2023</t>
  </si>
  <si>
    <t xml:space="preserve">LR721569</t>
  </si>
  <si>
    <t xml:space="preserve">R477987</t>
  </si>
  <si>
    <t xml:space="preserve">X10</t>
  </si>
  <si>
    <t xml:space="preserve">10-Jan-2024</t>
  </si>
  <si>
    <t xml:space="preserve">LR722320</t>
  </si>
  <si>
    <t xml:space="preserve">R479503</t>
  </si>
  <si>
    <t xml:space="preserve">21-Sep-2023</t>
  </si>
  <si>
    <t xml:space="preserve">25-Sep-2023</t>
  </si>
  <si>
    <t xml:space="preserve">0021014/6554 POSEY PULSE OXIMETRY SENSOR WRAP</t>
  </si>
  <si>
    <t xml:space="preserve">LR724192</t>
  </si>
  <si>
    <t xml:space="preserve">R483415</t>
  </si>
  <si>
    <t xml:space="preserve">13-Nov-2023</t>
  </si>
  <si>
    <t xml:space="preserve">16-Nov-2023</t>
  </si>
  <si>
    <t xml:space="preserve">LR725494</t>
  </si>
  <si>
    <t xml:space="preserve">R485271</t>
  </si>
  <si>
    <t xml:space="preserve">12-Dec-2023</t>
  </si>
  <si>
    <t xml:space="preserve">X34</t>
  </si>
  <si>
    <t xml:space="preserve">14-Dec-2023</t>
  </si>
  <si>
    <t xml:space="preserve">LR725714</t>
  </si>
  <si>
    <t xml:space="preserve">R486421</t>
  </si>
  <si>
    <t xml:space="preserve">18-Dec-2023</t>
  </si>
  <si>
    <t xml:space="preserve">X35</t>
  </si>
  <si>
    <t xml:space="preserve">21-Dec-2023</t>
  </si>
  <si>
    <t xml:space="preserve">LR727731</t>
  </si>
  <si>
    <t xml:space="preserve">R490529</t>
  </si>
  <si>
    <t xml:space="preserve">19-Feb-2024</t>
  </si>
  <si>
    <t xml:space="preserve">21-Feb-2024</t>
  </si>
  <si>
    <t xml:space="preserve">LR728973</t>
  </si>
  <si>
    <t xml:space="preserve">R492534</t>
  </si>
  <si>
    <t xml:space="preserve">15-Mar-2024</t>
  </si>
  <si>
    <t xml:space="preserve">X06</t>
  </si>
  <si>
    <t xml:space="preserve">18-Mar-2024</t>
  </si>
  <si>
    <t xml:space="preserve">LR734526</t>
  </si>
  <si>
    <t xml:space="preserve">R504815</t>
  </si>
  <si>
    <t xml:space="preserve">08-Aug-2024</t>
  </si>
  <si>
    <t xml:space="preserve">15-Aug-2024</t>
  </si>
  <si>
    <t xml:space="preserve">MM143468</t>
  </si>
  <si>
    <t xml:space="preserve">14-Sep-2023</t>
  </si>
  <si>
    <t xml:space="preserve">C41</t>
  </si>
  <si>
    <t xml:space="preserve">18-Sep-2023</t>
  </si>
  <si>
    <t xml:space="preserve">MM143884</t>
  </si>
  <si>
    <t xml:space="preserve">D11</t>
  </si>
  <si>
    <t xml:space="preserve">28-Sep-2023</t>
  </si>
  <si>
    <t xml:space="preserve">MM145623</t>
  </si>
  <si>
    <t xml:space="preserve">09-Nov-2023</t>
  </si>
  <si>
    <t xml:space="preserve">X13</t>
  </si>
  <si>
    <t xml:space="preserve">MM146238</t>
  </si>
  <si>
    <t xml:space="preserve">24-Nov-2023</t>
  </si>
  <si>
    <t xml:space="preserve">30-Nov-2023</t>
  </si>
  <si>
    <t xml:space="preserve">MM146755</t>
  </si>
  <si>
    <t xml:space="preserve">01-Dec-2023</t>
  </si>
  <si>
    <t xml:space="preserve">D14</t>
  </si>
  <si>
    <t xml:space="preserve">07-Dec-2023</t>
  </si>
  <si>
    <t xml:space="preserve">MM146983</t>
  </si>
  <si>
    <t xml:space="preserve">05-Dec-2023</t>
  </si>
  <si>
    <t xml:space="preserve">MM147147</t>
  </si>
  <si>
    <t xml:space="preserve">MM147215</t>
  </si>
  <si>
    <t xml:space="preserve">MM147457</t>
  </si>
  <si>
    <t xml:space="preserve">D41</t>
  </si>
  <si>
    <t xml:space="preserve">11-Dec-2023</t>
  </si>
  <si>
    <t xml:space="preserve">MM148522</t>
  </si>
  <si>
    <t xml:space="preserve">02-Jan-2024</t>
  </si>
  <si>
    <t xml:space="preserve">MM149166</t>
  </si>
  <si>
    <t xml:space="preserve">11-Jan-2024</t>
  </si>
  <si>
    <t xml:space="preserve">18-Jan-2024</t>
  </si>
  <si>
    <t xml:space="preserve">MM149533</t>
  </si>
  <si>
    <t xml:space="preserve">23-Jan-2024</t>
  </si>
  <si>
    <t xml:space="preserve">25-Jan-2024</t>
  </si>
  <si>
    <t xml:space="preserve">MM149860</t>
  </si>
  <si>
    <t xml:space="preserve">01-Feb-2024</t>
  </si>
  <si>
    <t xml:space="preserve">06-Feb-2024</t>
  </si>
  <si>
    <t xml:space="preserve">MM149884</t>
  </si>
  <si>
    <t xml:space="preserve">02-Feb-2024</t>
  </si>
  <si>
    <t xml:space="preserve">09-Feb-2024</t>
  </si>
  <si>
    <t xml:space="preserve">MM150223</t>
  </si>
  <si>
    <t xml:space="preserve">13-Feb-2024</t>
  </si>
  <si>
    <t xml:space="preserve">16-Feb-2024</t>
  </si>
  <si>
    <t xml:space="preserve">MM151208</t>
  </si>
  <si>
    <t xml:space="preserve">12-Mar-2024</t>
  </si>
  <si>
    <t xml:space="preserve">14-Mar-2024</t>
  </si>
  <si>
    <t xml:space="preserve">MM151655</t>
  </si>
  <si>
    <t xml:space="preserve">22-Mar-2024</t>
  </si>
  <si>
    <t xml:space="preserve">28-Mar-2024</t>
  </si>
  <si>
    <t xml:space="preserve">MM152158</t>
  </si>
  <si>
    <t xml:space="preserve">09-Apr-2024</t>
  </si>
  <si>
    <t xml:space="preserve">12-Apr-2024</t>
  </si>
  <si>
    <t xml:space="preserve">MM152556</t>
  </si>
  <si>
    <t xml:space="preserve">15-Apr-2024</t>
  </si>
  <si>
    <t xml:space="preserve">D12</t>
  </si>
  <si>
    <t xml:space="preserve">MM152705</t>
  </si>
  <si>
    <t xml:space="preserve">16-Apr-2024</t>
  </si>
  <si>
    <t xml:space="preserve">Terminated</t>
  </si>
  <si>
    <t xml:space="preserve">MM152706</t>
  </si>
  <si>
    <t xml:space="preserve">MM152802</t>
  </si>
  <si>
    <t xml:space="preserve">D51</t>
  </si>
  <si>
    <t xml:space="preserve">22-Apr-2024</t>
  </si>
  <si>
    <t xml:space="preserve">MM152865</t>
  </si>
  <si>
    <t xml:space="preserve">25-Apr-2024</t>
  </si>
  <si>
    <t xml:space="preserve">MM152920</t>
  </si>
  <si>
    <t xml:space="preserve">23-Apr-2024</t>
  </si>
  <si>
    <t xml:space="preserve">MM152925</t>
  </si>
  <si>
    <t xml:space="preserve">MM153051</t>
  </si>
  <si>
    <t xml:space="preserve">29-Apr-2024</t>
  </si>
  <si>
    <t xml:space="preserve">MM153439</t>
  </si>
  <si>
    <t xml:space="preserve">08-May-2024</t>
  </si>
  <si>
    <t xml:space="preserve">10-May-2024</t>
  </si>
  <si>
    <t xml:space="preserve">MM153703</t>
  </si>
  <si>
    <t xml:space="preserve">16-May-2024</t>
  </si>
  <si>
    <t xml:space="preserve">20-May-2024</t>
  </si>
  <si>
    <t xml:space="preserve">MM153925</t>
  </si>
  <si>
    <t xml:space="preserve">23-May-2024</t>
  </si>
  <si>
    <t xml:space="preserve">28-May-2024</t>
  </si>
  <si>
    <t xml:space="preserve">MM154143</t>
  </si>
  <si>
    <t xml:space="preserve">31-May-2024</t>
  </si>
  <si>
    <t xml:space="preserve">06-Jun-2024</t>
  </si>
  <si>
    <t xml:space="preserve">MM154553</t>
  </si>
  <si>
    <t xml:space="preserve">14-Jun-2024</t>
  </si>
  <si>
    <t xml:space="preserve">19-Jun-2024</t>
  </si>
  <si>
    <t xml:space="preserve">MM154651</t>
  </si>
  <si>
    <t xml:space="preserve">18-Jun-2024</t>
  </si>
  <si>
    <t xml:space="preserve">20-Jun-2024</t>
  </si>
  <si>
    <t xml:space="preserve">MM155490</t>
  </si>
  <si>
    <t xml:space="preserve">12-Jul-2024</t>
  </si>
  <si>
    <t xml:space="preserve">16-Jul-2024</t>
  </si>
  <si>
    <t xml:space="preserve">MM155931</t>
  </si>
  <si>
    <t xml:space="preserve">23-Jul-2024</t>
  </si>
  <si>
    <t xml:space="preserve">MM156034</t>
  </si>
  <si>
    <t xml:space="preserve">30-Jul-2024</t>
  </si>
  <si>
    <t xml:space="preserve">MM156062</t>
  </si>
  <si>
    <t xml:space="preserve">26-Jul-2024</t>
  </si>
  <si>
    <t xml:space="preserve">31-Jul-2024</t>
  </si>
  <si>
    <t xml:space="preserve">22/08/2023-21/08/2024</t>
  </si>
  <si>
    <t xml:space="preserve">GG613451</t>
  </si>
  <si>
    <t xml:space="preserve">R502186</t>
  </si>
  <si>
    <t xml:space="preserve">18-Jul-2024</t>
  </si>
  <si>
    <t xml:space="preserve">SERVICE</t>
  </si>
  <si>
    <t xml:space="preserve">1556</t>
  </si>
  <si>
    <t xml:space="preserve">1556 Carriage</t>
  </si>
  <si>
    <t xml:space="preserve">Confirmed (not received)</t>
  </si>
  <si>
    <t xml:space="preserve">LR732876</t>
  </si>
  <si>
    <t xml:space="preserve">R500499</t>
  </si>
  <si>
    <t xml:space="preserve">LR733929</t>
  </si>
  <si>
    <t xml:space="preserve">R502656</t>
  </si>
  <si>
    <t xml:space="preserve">22-Jul-2024</t>
  </si>
  <si>
    <t xml:space="preserve">011429</t>
  </si>
  <si>
    <t xml:space="preserve">011429 Maxtec Oxygen Sensor MAX-250E</t>
  </si>
  <si>
    <t xml:space="preserve">LG611045</t>
  </si>
  <si>
    <t xml:space="preserve">R500231</t>
  </si>
  <si>
    <t xml:space="preserve">17-Jun-2024</t>
  </si>
  <si>
    <t xml:space="preserve">0110017 R17 o2 cell</t>
  </si>
  <si>
    <t xml:space="preserve">PPUPS1</t>
  </si>
  <si>
    <t xml:space="preserve">PPUPS1 CARRIAGE CHARGE PER ORDER</t>
  </si>
  <si>
    <t xml:space="preserve">LG608354</t>
  </si>
  <si>
    <t xml:space="preserve">R485278</t>
  </si>
  <si>
    <t xml:space="preserve">13-Dec-2023</t>
  </si>
  <si>
    <t xml:space="preserve">0110043 Oxygen sensor R-43V</t>
  </si>
  <si>
    <t xml:space="preserve">15-Dec-2023</t>
  </si>
  <si>
    <t xml:space="preserve">GG611093</t>
  </si>
  <si>
    <t xml:space="preserve">R487512</t>
  </si>
  <si>
    <t xml:space="preserve">17-Jan-2024</t>
  </si>
  <si>
    <t xml:space="preserve">0110429 Maxtec Oxygen Sensor MAX-250E</t>
  </si>
  <si>
    <t xml:space="preserve">19-Jan-2024</t>
  </si>
  <si>
    <t xml:space="preserve">LG607339</t>
  </si>
  <si>
    <t xml:space="preserve">R480153</t>
  </si>
  <si>
    <t xml:space="preserve">05-Oct-2023</t>
  </si>
  <si>
    <t xml:space="preserve">0212021</t>
  </si>
  <si>
    <t xml:space="preserve">0212021 Neonatal Skin Temperature probe</t>
  </si>
  <si>
    <t xml:space="preserve">06-Oct-2023</t>
  </si>
  <si>
    <t xml:space="preserve">LR722858</t>
  </si>
  <si>
    <t xml:space="preserve">R480155</t>
  </si>
  <si>
    <t xml:space="preserve">0212021 Re-usable skin temperature probe (Neo</t>
  </si>
  <si>
    <t xml:space="preserve">09-Oct-2023</t>
  </si>
  <si>
    <t xml:space="preserve">0330410</t>
  </si>
  <si>
    <t xml:space="preserve">0330410 MaxVenturi PCB Board Front Assembly</t>
  </si>
  <si>
    <t xml:space="preserve">Confirmed (awaiting invoice)</t>
  </si>
  <si>
    <t xml:space="preserve">GG612104</t>
  </si>
  <si>
    <t xml:space="preserve">R494479</t>
  </si>
  <si>
    <t xml:space="preserve">27-Mar-2024</t>
  </si>
  <si>
    <t xml:space="preserve">1134668</t>
  </si>
  <si>
    <t xml:space="preserve">1134668 MAX-125M O2 sensor</t>
  </si>
  <si>
    <t xml:space="preserve">LR724345</t>
  </si>
  <si>
    <t xml:space="preserve">R483868</t>
  </si>
  <si>
    <t xml:space="preserve">15-Nov-2023</t>
  </si>
  <si>
    <t xml:space="preserve">LR730758</t>
  </si>
  <si>
    <t xml:space="preserve">R496870</t>
  </si>
  <si>
    <t xml:space="preserve">26-Apr-2024</t>
  </si>
  <si>
    <t xml:space="preserve">1410000</t>
  </si>
  <si>
    <t xml:space="preserve">1410000 Foetal Heart Simulator V1000</t>
  </si>
  <si>
    <t xml:space="preserve">LG610364</t>
  </si>
  <si>
    <t xml:space="preserve">R496751</t>
  </si>
  <si>
    <t xml:space="preserve">2520001</t>
  </si>
  <si>
    <t xml:space="preserve">2520001 DB3 patient lead, 1.5m</t>
  </si>
  <si>
    <t xml:space="preserve">30-Apr-2024</t>
  </si>
  <si>
    <t xml:space="preserve">LR728830</t>
  </si>
  <si>
    <t xml:space="preserve">R493182</t>
  </si>
  <si>
    <t xml:space="preserve">.</t>
  </si>
  <si>
    <t xml:space="preserve">. Annual service of x3 Tom Thumb ventilators</t>
  </si>
  <si>
    <t xml:space="preserve">GG614073</t>
  </si>
  <si>
    <t xml:space="preserve">R505468</t>
  </si>
  <si>
    <t xml:space="preserve">20-Aug-2024</t>
  </si>
  <si>
    <t xml:space="preserve">0110468 (Quote: QVM151650)</t>
  </si>
  <si>
    <t xml:space="preserve">0110468 (Quote: QVM151650) Maxtec Oxygen Sens</t>
  </si>
  <si>
    <t xml:space="preserve">LR731067</t>
  </si>
  <si>
    <t xml:space="preserve">R496985</t>
  </si>
  <si>
    <t xml:space="preserve">02-May-2024</t>
  </si>
  <si>
    <t xml:space="preserve">1010132024V</t>
  </si>
  <si>
    <t xml:space="preserve">1010132024V TEMPERATURE PROBE</t>
  </si>
  <si>
    <t xml:space="preserve">09-May-2024</t>
  </si>
  <si>
    <t xml:space="preserve">CARRIAGE</t>
  </si>
  <si>
    <t xml:space="preserve">DELIVERY</t>
  </si>
  <si>
    <t xml:space="preserve">DELIVERY CHARGE</t>
  </si>
  <si>
    <t xml:space="preserve">RP56P02-009</t>
  </si>
  <si>
    <t xml:space="preserve">RP56P02-009 O-Rings for Flow Meter, Qty 2</t>
  </si>
  <si>
    <t xml:space="preserve">RP56P02-901</t>
  </si>
  <si>
    <t xml:space="preserve">RP56P02-901 Valve O Ring (small)</t>
  </si>
  <si>
    <t xml:space="preserve">RP56P02-903</t>
  </si>
  <si>
    <t xml:space="preserve">RP56P02-903 Valve O Ring (large)</t>
  </si>
  <si>
    <t xml:space="preserve">0110017 R-17 o2 sensor</t>
  </si>
  <si>
    <t xml:space="preserve">17-Nov-2023</t>
  </si>
  <si>
    <t xml:space="preserve">carriage</t>
  </si>
  <si>
    <t xml:space="preserve">NEW LIST PRICE</t>
  </si>
  <si>
    <t xml:space="preserve">NEW AGREED PRICE</t>
  </si>
  <si>
    <t xml:space="preserve">Price change</t>
  </si>
  <si>
    <t xml:space="preserve">price change %</t>
  </si>
  <si>
    <t xml:space="preserve">volume ordered last 12 months</t>
  </si>
  <si>
    <t xml:space="preserve">UHL cost pressure over next 12 months</t>
  </si>
  <si>
    <t xml:space="preserve">comments - reasoning for price increase</t>
  </si>
  <si>
    <t xml:space="preserve">potential nett spend over  12 month period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</si>
</sst>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_-;\-* #,##0.00_-;_-* \-??_-;_-@_-"/>
    <numFmt numFmtId="166" formatCode="0"/>
    <numFmt numFmtId="167" formatCode="dd/mm/yyyy;@"/>
    <numFmt numFmtId="168" formatCode="dd\-mmm\-yy"/>
    <numFmt numFmtId="169" formatCode="\£#,##0.00"/>
    <numFmt numFmtId="170" formatCode="\£#,##0.00;[RED]&quot;-£&quot;#,##0.00"/>
    <numFmt numFmtId="171" formatCode="0.00%"/>
  </numFmts>
  <fonts count="2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name val="Arial"/>
      <family val="0"/>
      <charset val="1"/>
    </font>
    <font>
      <b val="true"/>
      <sz val="10"/>
      <color rgb="FFFF66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color rgb="FF008000"/>
      <name val="Arial"/>
      <family val="2"/>
      <charset val="1"/>
    </font>
    <font>
      <b val="true"/>
      <sz val="14"/>
      <color rgb="FF0000FF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10"/>
      <name val="Arial"/>
      <family val="2"/>
      <charset val="1"/>
    </font>
    <font>
      <sz val="12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1"/>
      <name val="Arial"/>
      <family val="2"/>
      <charset val="1"/>
    </font>
    <font>
      <u val="single"/>
      <sz val="10"/>
      <color theme="10"/>
      <name val="Arial"/>
      <family val="2"/>
      <charset val="1"/>
    </font>
    <font>
      <u val="single"/>
      <sz val="11"/>
      <color theme="10"/>
      <name val="Arial"/>
      <family val="2"/>
      <charset val="1"/>
    </font>
    <font>
      <u val="single"/>
      <sz val="12"/>
      <color theme="10"/>
      <name val="Arial"/>
      <family val="2"/>
      <charset val="1"/>
    </font>
    <font>
      <sz val="12"/>
      <color theme="1"/>
      <name val="Arial"/>
      <family val="2"/>
      <charset val="1"/>
    </font>
    <font>
      <b val="true"/>
      <sz val="10"/>
      <color rgb="FF003366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99"/>
        <bgColor rgb="FFF6F5F3"/>
      </patternFill>
    </fill>
    <fill>
      <patternFill patternType="solid">
        <fgColor rgb="FFFFC000"/>
        <bgColor rgb="FFFF9900"/>
      </patternFill>
    </fill>
    <fill>
      <patternFill patternType="solid">
        <fgColor theme="0" tint="-0.15"/>
        <bgColor rgb="FFC8DBEC"/>
      </patternFill>
    </fill>
    <fill>
      <patternFill patternType="solid">
        <fgColor theme="0"/>
        <bgColor rgb="FFF6F5F3"/>
      </patternFill>
    </fill>
    <fill>
      <patternFill patternType="solid">
        <fgColor rgb="FFC8DBEC"/>
        <bgColor rgb="FFB7DEE8"/>
      </patternFill>
    </fill>
    <fill>
      <patternFill patternType="solid">
        <fgColor rgb="FFFFFF00"/>
        <bgColor rgb="FFFFFF00"/>
      </patternFill>
    </fill>
    <fill>
      <patternFill patternType="solid">
        <fgColor rgb="FFF6F5F3"/>
        <bgColor rgb="FFFFFFFF"/>
      </patternFill>
    </fill>
    <fill>
      <patternFill patternType="solid">
        <fgColor theme="8" tint="0.5999"/>
        <bgColor rgb="FFC8DBEC"/>
      </patternFill>
    </fill>
  </fills>
  <borders count="3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</borders>
  <cellStyleXfs count="3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5" fillId="0" borderId="0" applyFont="true" applyBorder="false" applyAlignment="true" applyProtection="false">
      <alignment horizontal="left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0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8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7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2" fillId="3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5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2" fillId="3" borderId="7" xfId="23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2" fillId="3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12" fillId="3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7" xfId="23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3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3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3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3" borderId="7" xfId="23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2" fillId="2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2" borderId="7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4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2" borderId="7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2" borderId="7" xfId="23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9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4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6" fillId="2" borderId="7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9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7" fillId="2" borderId="7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10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2" borderId="7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8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2" fillId="2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12" fillId="3" borderId="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8" fontId="1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8" fontId="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9" fontId="12" fillId="3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2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2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2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12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2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6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3" borderId="15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6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7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2" fillId="2" borderId="17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17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3" borderId="18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9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20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2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22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2" fillId="2" borderId="21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22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3" borderId="23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4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2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2" fillId="3" borderId="25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2" borderId="21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4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9" fillId="2" borderId="21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3" borderId="24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20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2" borderId="2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9" fillId="3" borderId="2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3" borderId="25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4" xfId="23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2" fillId="2" borderId="20" xfId="23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2" borderId="21" xfId="23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2" fillId="2" borderId="21" xfId="2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12" fillId="2" borderId="21" xfId="23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9" fontId="12" fillId="3" borderId="21" xfId="23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6" fontId="12" fillId="3" borderId="25" xfId="23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6" xfId="26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2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7" xfId="26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8" xfId="2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29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30" xfId="29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31" xfId="29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32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4" xfId="29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35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27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6" xfId="30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5" fillId="0" borderId="37" xfId="3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8" xfId="3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7" borderId="2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11" fillId="0" borderId="2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1" fillId="0" borderId="2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4" fillId="9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" fillId="0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 2" xfId="21"/>
    <cellStyle name="Comma 3" xfId="22"/>
    <cellStyle name="Normal 2" xfId="23"/>
    <cellStyle name="Normal 2 2" xfId="24"/>
    <cellStyle name="Normal 3" xfId="25"/>
    <cellStyle name="Pivot Table Corner" xfId="26"/>
    <cellStyle name="Pivot Table Value" xfId="27"/>
    <cellStyle name="Pivot Table Field" xfId="28"/>
    <cellStyle name="Pivot Table Category" xfId="29"/>
    <cellStyle name="Pivot Table Title" xfId="30"/>
    <cellStyle name="Pivot Table Result" xfId="3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6F5F3"/>
      <rgbColor rgb="FFCCFFFF"/>
      <rgbColor rgb="FF660066"/>
      <rgbColor rgb="FFFF8080"/>
      <rgbColor rgb="FF0066CC"/>
      <rgbColor rgb="FFC8DB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<Relationship Id="rId7" Type="http://schemas.openxmlformats.org/officeDocument/2006/relationships/pivotCacheDefinition" Target="pivotCache/pivotCacheDefinition1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6</xdr:col>
      <xdr:colOff>939960</xdr:colOff>
      <xdr:row>1</xdr:row>
      <xdr:rowOff>77760</xdr:rowOff>
    </xdr:from>
    <xdr:to>
      <xdr:col>11</xdr:col>
      <xdr:colOff>888840</xdr:colOff>
      <xdr:row>6</xdr:row>
      <xdr:rowOff>33480</xdr:rowOff>
    </xdr:to>
    <xdr:pic>
      <xdr:nvPicPr>
        <xdr:cNvPr id="0" name="Picture 1" descr="uhl_logostyle_125"/>
        <xdr:cNvPicPr/>
      </xdr:nvPicPr>
      <xdr:blipFill>
        <a:blip r:embed="rId1"/>
        <a:stretch/>
      </xdr:blipFill>
      <xdr:spPr>
        <a:xfrm>
          <a:off x="10788120" y="238320"/>
          <a:ext cx="5145840" cy="818640"/>
        </a:xfrm>
        <a:prstGeom prst="rect">
          <a:avLst/>
        </a:prstGeom>
        <a:ln w="0">
          <a:noFill/>
        </a:ln>
      </xdr:spPr>
    </xdr:pic>
    <xdr:clientData/>
  </xdr:twoCellAnchor>
</xdr:wsDr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77" createdVersion="3">
  <cacheSource type="worksheet">
    <worksheetSource ref="A1:P78" sheet="Usage"/>
  </cacheSource>
  <cacheFields count="16">
    <cacheField name="PO Number" numFmtId="0">
      <sharedItems count="49">
        <s v="LG606823"/>
        <s v="LG607270"/>
        <s v="LG610156"/>
        <s v="LG611744"/>
        <s v="LR721552"/>
        <s v="LR721569"/>
        <s v="LR722320"/>
        <s v="LR724192"/>
        <s v="LR725494"/>
        <s v="LR725714"/>
        <s v="LR727731"/>
        <s v="LR728973"/>
        <s v="LR734526"/>
        <s v="MM143468"/>
        <s v="MM143884"/>
        <s v="MM145623"/>
        <s v="MM146238"/>
        <s v="MM146755"/>
        <s v="MM146983"/>
        <s v="MM147147"/>
        <s v="MM147215"/>
        <s v="MM147457"/>
        <s v="MM148522"/>
        <s v="MM149166"/>
        <s v="MM149533"/>
        <s v="MM149860"/>
        <s v="MM149884"/>
        <s v="MM150223"/>
        <s v="MM151208"/>
        <s v="MM151655"/>
        <s v="MM152158"/>
        <s v="MM152556"/>
        <s v="MM152705"/>
        <s v="MM152706"/>
        <s v="MM152802"/>
        <s v="MM152865"/>
        <s v="MM152920"/>
        <s v="MM152925"/>
        <s v="MM153051"/>
        <s v="MM153439"/>
        <s v="MM153703"/>
        <s v="MM153925"/>
        <s v="MM154143"/>
        <s v="MM154553"/>
        <s v="MM154651"/>
        <s v="MM155490"/>
        <s v="MM155931"/>
        <s v="MM156034"/>
        <s v="MM156062"/>
      </sharedItems>
    </cacheField>
    <cacheField name="Requisition No" numFmtId="0">
      <sharedItems containsBlank="1" count="13">
        <s v="R477830"/>
        <s v="R477865"/>
        <s v="R477987"/>
        <s v="R479503"/>
        <s v="R483415"/>
        <s v="R485271"/>
        <s v="R486421"/>
        <s v="R490529"/>
        <s v="R492534"/>
        <s v="R496104"/>
        <s v="R502487"/>
        <s v="R504815"/>
        <m/>
      </sharedItems>
    </cacheField>
    <cacheField name="Date Ordered" numFmtId="0">
      <sharedItems count="44">
        <s v="01-Dec-2023"/>
        <s v="01-Feb-2024"/>
        <s v="01-Sep-2023"/>
        <s v="02-Feb-2024"/>
        <s v="05-Dec-2023"/>
        <s v="07-Dec-2023"/>
        <s v="08-Aug-2024"/>
        <s v="08-May-2024"/>
        <s v="09-Apr-2024"/>
        <s v="09-Nov-2023"/>
        <s v="11-Jan-2024"/>
        <s v="12-Dec-2023"/>
        <s v="12-Jul-2024"/>
        <s v="12-Mar-2024"/>
        <s v="13-Feb-2024"/>
        <s v="13-Nov-2023"/>
        <s v="14-Jun-2024"/>
        <s v="14-Sep-2023"/>
        <s v="15-Apr-2024"/>
        <s v="15-Mar-2024"/>
        <s v="16-Apr-2024"/>
        <s v="16-May-2024"/>
        <s v="18-Apr-2024"/>
        <s v="18-Dec-2023"/>
        <s v="18-Jun-2024"/>
        <s v="19-Apr-2024"/>
        <s v="19-Feb-2024"/>
        <s v="21-Dec-2023"/>
        <s v="21-Sep-2023"/>
        <s v="22-Apr-2024"/>
        <s v="22-Mar-2024"/>
        <s v="23-Apr-2024"/>
        <s v="23-Jan-2024"/>
        <s v="23-Jul-2024"/>
        <s v="23-May-2024"/>
        <s v="24-Nov-2023"/>
        <s v="25-Apr-2024"/>
        <s v="25-Jul-2024"/>
        <s v="25-Sep-2023"/>
        <s v="26-Jul-2024"/>
        <s v="29-Sep-2023"/>
        <s v="30-Aug-2023"/>
        <s v="31-Aug-2023"/>
        <s v="31-May-2024"/>
      </sharedItems>
    </cacheField>
    <cacheField name="Product" numFmtId="0">
      <sharedItems count="6">
        <s v="1VML00001"/>
        <s v="1VML00012"/>
        <s v="1VML00013"/>
        <s v="1VML00014"/>
        <s v="1VML00015"/>
        <s v="1VML00017"/>
      </sharedItems>
    </cacheField>
    <cacheField name="Supplier Product Code" numFmtId="0">
      <sharedItems containsBlank="1" count="7">
        <s v="0021013"/>
        <s v="0021014"/>
        <s v="0110043"/>
        <s v="1114005"/>
        <s v="1114006"/>
        <s v="1114007"/>
        <m/>
      </sharedItems>
    </cacheField>
    <cacheField name="Description" numFmtId="0">
      <sharedItems count="6">
        <s v="0021013 POSEY PULSE OXIMETRY SENSOR WRAP 6554"/>
        <s v="0021014/6554 POSEY PULSE OXIMETRY SENSOR WRAP"/>
        <s v="0110043 R-43V OXYGEN SENSOR DATEX-OHMEDA PACK"/>
        <s v="1114005 EYEMAX PHOTOTHERAPY MASK - REGULAR HE"/>
        <s v="1114006 EYEMAX PHOTOTHERAPY MASK - PREEMIE OC"/>
        <s v="1114007 EYEMAX PHOTOTHERAPY MASK - MICRO HEAD"/>
      </sharedItems>
    </cacheField>
    <cacheField name="Cost Centre" numFmtId="0">
      <sharedItems count="15">
        <s v="C41"/>
        <s v="D11"/>
        <s v="D12"/>
        <s v="D14"/>
        <s v="D41"/>
        <s v="D51"/>
        <s v="R05"/>
        <s v="X06"/>
        <s v="X10"/>
        <s v="X13"/>
        <s v="X15"/>
        <s v="X34"/>
        <s v="X35"/>
        <s v="X37"/>
        <s v="X85"/>
      </sharedItems>
    </cacheField>
    <cacheField name="Supplier" numFmtId="0">
      <sharedItems count="1">
        <s v="100437"/>
      </sharedItems>
    </cacheField>
    <cacheField name="Supplier Name" numFmtId="0">
      <sharedItems count="1">
        <s v="VIAMED LIMITED"/>
      </sharedItems>
    </cacheField>
    <cacheField name="Qty" numFmtId="0">
      <sharedItems containsSemiMixedTypes="0" containsString="0" containsNumber="1" containsInteger="1" minValue="1" maxValue="48" count="8">
        <n v="1"/>
        <n v="2"/>
        <n v="3"/>
        <n v="4"/>
        <n v="6"/>
        <n v="10"/>
        <n v="15"/>
        <n v="48"/>
      </sharedItems>
    </cacheField>
    <cacheField name="Cost" numFmtId="0">
      <sharedItems containsSemiMixedTypes="0" containsString="0" containsNumber="1" minValue="11.45" maxValue="496.5" count="8">
        <n v="11.45"/>
        <n v="11.8"/>
        <n v="12.8"/>
        <n v="15.8"/>
        <n v="55.3"/>
        <n v="76.5"/>
        <n v="90"/>
        <n v="496.5"/>
      </sharedItems>
    </cacheField>
    <cacheField name="Nett Value" numFmtId="0">
      <sharedItems containsSemiMixedTypes="0" containsString="0" containsNumber="1" minValue="15.8" maxValue="1147.5" count="15">
        <n v="15.8"/>
        <n v="25.6"/>
        <n v="35.4"/>
        <n v="47.2"/>
        <n v="47.4"/>
        <n v="55.3"/>
        <n v="70.8"/>
        <n v="110.6"/>
        <n v="158"/>
        <n v="165.9"/>
        <n v="221.2"/>
        <n v="360"/>
        <n v="496.5"/>
        <n v="549.6"/>
        <n v="1147.5"/>
      </sharedItems>
    </cacheField>
    <cacheField name="Value O/S" numFmtId="0">
      <sharedItems containsSemiMixedTypes="0" containsString="0" containsNumber="1" minValue="0" maxValue="496.5" count="3">
        <n v="0"/>
        <n v="110.6"/>
        <n v="496.5"/>
      </sharedItems>
    </cacheField>
    <cacheField name="PO Status" numFmtId="0">
      <sharedItems count="3">
        <s v="Completed"/>
        <s v="Confirmed (fully received)"/>
        <s v="Terminated"/>
      </sharedItems>
    </cacheField>
    <cacheField name="Last Receive Date" numFmtId="0">
      <sharedItems containsBlank="1" count="42">
        <s v="01-Sep-2023"/>
        <s v="02-Jan-2024"/>
        <s v="03-Oct-2023"/>
        <s v="04-Sep-2023"/>
        <s v="06-Feb-2024"/>
        <s v="06-Jun-2024"/>
        <s v="07-Dec-2023"/>
        <s v="09-Feb-2024"/>
        <s v="10-Jan-2024"/>
        <s v="10-May-2024"/>
        <s v="11-Dec-2023"/>
        <s v="12-Apr-2024"/>
        <s v="13-Nov-2023"/>
        <s v="14-Dec-2023"/>
        <s v="14-Mar-2024"/>
        <s v="15-Aug-2024"/>
        <s v="16-Feb-2024"/>
        <s v="16-Jul-2024"/>
        <s v="16-Nov-2023"/>
        <s v="18-Apr-2024"/>
        <s v="18-Jan-2024"/>
        <s v="18-Mar-2024"/>
        <s v="18-Sep-2023"/>
        <s v="19-Apr-2024"/>
        <s v="19-Jun-2024"/>
        <s v="20-Jun-2024"/>
        <s v="20-May-2024"/>
        <s v="21-Dec-2023"/>
        <s v="21-Feb-2024"/>
        <s v="22-Apr-2024"/>
        <s v="25-Apr-2024"/>
        <s v="25-Jan-2024"/>
        <s v="25-Sep-2023"/>
        <s v="28-Mar-2024"/>
        <s v="28-May-2024"/>
        <s v="28-Sep-2023"/>
        <s v="29-Apr-2024"/>
        <s v="29-Jul-2024"/>
        <s v="30-Jul-2024"/>
        <s v="30-Nov-2023"/>
        <s v="31-Jul-2024"/>
        <m/>
      </sharedItems>
    </cacheField>
    <cacheField name="GTIN" numFmtId="0">
      <sharedItems containsString="0" containsBlank="1" count="1"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x v="0"/>
    <x v="41"/>
    <x v="1"/>
    <x v="3"/>
    <x v="3"/>
    <x v="14"/>
    <x v="0"/>
    <x v="0"/>
    <x v="1"/>
    <x v="4"/>
    <x v="7"/>
    <x v="0"/>
    <x v="0"/>
    <x v="0"/>
    <x v="0"/>
  </r>
  <r>
    <x v="0"/>
    <x v="0"/>
    <x v="41"/>
    <x v="2"/>
    <x v="4"/>
    <x v="4"/>
    <x v="14"/>
    <x v="0"/>
    <x v="0"/>
    <x v="1"/>
    <x v="4"/>
    <x v="7"/>
    <x v="0"/>
    <x v="0"/>
    <x v="0"/>
    <x v="0"/>
  </r>
  <r>
    <x v="0"/>
    <x v="0"/>
    <x v="41"/>
    <x v="3"/>
    <x v="5"/>
    <x v="5"/>
    <x v="14"/>
    <x v="0"/>
    <x v="0"/>
    <x v="1"/>
    <x v="4"/>
    <x v="7"/>
    <x v="0"/>
    <x v="0"/>
    <x v="0"/>
    <x v="0"/>
  </r>
  <r>
    <x v="1"/>
    <x v="12"/>
    <x v="40"/>
    <x v="0"/>
    <x v="6"/>
    <x v="2"/>
    <x v="6"/>
    <x v="0"/>
    <x v="0"/>
    <x v="3"/>
    <x v="6"/>
    <x v="11"/>
    <x v="0"/>
    <x v="0"/>
    <x v="2"/>
    <x v="0"/>
  </r>
  <r>
    <x v="2"/>
    <x v="9"/>
    <x v="22"/>
    <x v="1"/>
    <x v="3"/>
    <x v="3"/>
    <x v="14"/>
    <x v="0"/>
    <x v="0"/>
    <x v="2"/>
    <x v="4"/>
    <x v="9"/>
    <x v="0"/>
    <x v="0"/>
    <x v="23"/>
    <x v="0"/>
  </r>
  <r>
    <x v="2"/>
    <x v="9"/>
    <x v="22"/>
    <x v="2"/>
    <x v="4"/>
    <x v="4"/>
    <x v="14"/>
    <x v="0"/>
    <x v="0"/>
    <x v="1"/>
    <x v="4"/>
    <x v="7"/>
    <x v="0"/>
    <x v="0"/>
    <x v="23"/>
    <x v="0"/>
  </r>
  <r>
    <x v="2"/>
    <x v="9"/>
    <x v="22"/>
    <x v="3"/>
    <x v="5"/>
    <x v="5"/>
    <x v="14"/>
    <x v="0"/>
    <x v="0"/>
    <x v="1"/>
    <x v="4"/>
    <x v="7"/>
    <x v="0"/>
    <x v="0"/>
    <x v="23"/>
    <x v="0"/>
  </r>
  <r>
    <x v="3"/>
    <x v="10"/>
    <x v="37"/>
    <x v="1"/>
    <x v="3"/>
    <x v="3"/>
    <x v="13"/>
    <x v="0"/>
    <x v="0"/>
    <x v="1"/>
    <x v="4"/>
    <x v="7"/>
    <x v="0"/>
    <x v="1"/>
    <x v="37"/>
    <x v="0"/>
  </r>
  <r>
    <x v="3"/>
    <x v="10"/>
    <x v="37"/>
    <x v="2"/>
    <x v="4"/>
    <x v="4"/>
    <x v="13"/>
    <x v="0"/>
    <x v="0"/>
    <x v="0"/>
    <x v="4"/>
    <x v="5"/>
    <x v="0"/>
    <x v="1"/>
    <x v="37"/>
    <x v="0"/>
  </r>
  <r>
    <x v="3"/>
    <x v="10"/>
    <x v="37"/>
    <x v="3"/>
    <x v="5"/>
    <x v="5"/>
    <x v="13"/>
    <x v="0"/>
    <x v="0"/>
    <x v="0"/>
    <x v="4"/>
    <x v="5"/>
    <x v="0"/>
    <x v="1"/>
    <x v="37"/>
    <x v="0"/>
  </r>
  <r>
    <x v="4"/>
    <x v="1"/>
    <x v="42"/>
    <x v="4"/>
    <x v="0"/>
    <x v="0"/>
    <x v="10"/>
    <x v="0"/>
    <x v="0"/>
    <x v="5"/>
    <x v="3"/>
    <x v="8"/>
    <x v="0"/>
    <x v="0"/>
    <x v="3"/>
    <x v="0"/>
  </r>
  <r>
    <x v="5"/>
    <x v="2"/>
    <x v="2"/>
    <x v="0"/>
    <x v="2"/>
    <x v="2"/>
    <x v="8"/>
    <x v="0"/>
    <x v="0"/>
    <x v="6"/>
    <x v="5"/>
    <x v="14"/>
    <x v="0"/>
    <x v="0"/>
    <x v="8"/>
    <x v="0"/>
  </r>
  <r>
    <x v="6"/>
    <x v="3"/>
    <x v="28"/>
    <x v="1"/>
    <x v="3"/>
    <x v="3"/>
    <x v="8"/>
    <x v="0"/>
    <x v="0"/>
    <x v="2"/>
    <x v="4"/>
    <x v="9"/>
    <x v="0"/>
    <x v="0"/>
    <x v="32"/>
    <x v="0"/>
  </r>
  <r>
    <x v="6"/>
    <x v="3"/>
    <x v="28"/>
    <x v="2"/>
    <x v="4"/>
    <x v="4"/>
    <x v="8"/>
    <x v="0"/>
    <x v="0"/>
    <x v="2"/>
    <x v="4"/>
    <x v="9"/>
    <x v="0"/>
    <x v="0"/>
    <x v="32"/>
    <x v="0"/>
  </r>
  <r>
    <x v="6"/>
    <x v="3"/>
    <x v="28"/>
    <x v="3"/>
    <x v="5"/>
    <x v="5"/>
    <x v="8"/>
    <x v="0"/>
    <x v="0"/>
    <x v="2"/>
    <x v="4"/>
    <x v="9"/>
    <x v="0"/>
    <x v="0"/>
    <x v="32"/>
    <x v="0"/>
  </r>
  <r>
    <x v="6"/>
    <x v="3"/>
    <x v="28"/>
    <x v="5"/>
    <x v="1"/>
    <x v="1"/>
    <x v="8"/>
    <x v="0"/>
    <x v="0"/>
    <x v="0"/>
    <x v="7"/>
    <x v="12"/>
    <x v="0"/>
    <x v="0"/>
    <x v="32"/>
    <x v="0"/>
  </r>
  <r>
    <x v="7"/>
    <x v="4"/>
    <x v="15"/>
    <x v="1"/>
    <x v="3"/>
    <x v="3"/>
    <x v="8"/>
    <x v="0"/>
    <x v="0"/>
    <x v="2"/>
    <x v="4"/>
    <x v="9"/>
    <x v="0"/>
    <x v="0"/>
    <x v="18"/>
    <x v="0"/>
  </r>
  <r>
    <x v="7"/>
    <x v="4"/>
    <x v="15"/>
    <x v="2"/>
    <x v="4"/>
    <x v="4"/>
    <x v="8"/>
    <x v="0"/>
    <x v="0"/>
    <x v="3"/>
    <x v="4"/>
    <x v="10"/>
    <x v="0"/>
    <x v="0"/>
    <x v="18"/>
    <x v="0"/>
  </r>
  <r>
    <x v="7"/>
    <x v="4"/>
    <x v="15"/>
    <x v="3"/>
    <x v="5"/>
    <x v="5"/>
    <x v="8"/>
    <x v="0"/>
    <x v="0"/>
    <x v="2"/>
    <x v="4"/>
    <x v="9"/>
    <x v="0"/>
    <x v="0"/>
    <x v="18"/>
    <x v="0"/>
  </r>
  <r>
    <x v="7"/>
    <x v="4"/>
    <x v="15"/>
    <x v="5"/>
    <x v="1"/>
    <x v="1"/>
    <x v="8"/>
    <x v="0"/>
    <x v="0"/>
    <x v="0"/>
    <x v="7"/>
    <x v="12"/>
    <x v="0"/>
    <x v="0"/>
    <x v="18"/>
    <x v="0"/>
  </r>
  <r>
    <x v="8"/>
    <x v="5"/>
    <x v="11"/>
    <x v="1"/>
    <x v="3"/>
    <x v="3"/>
    <x v="11"/>
    <x v="0"/>
    <x v="0"/>
    <x v="1"/>
    <x v="4"/>
    <x v="7"/>
    <x v="0"/>
    <x v="0"/>
    <x v="13"/>
    <x v="0"/>
  </r>
  <r>
    <x v="9"/>
    <x v="6"/>
    <x v="23"/>
    <x v="1"/>
    <x v="3"/>
    <x v="3"/>
    <x v="12"/>
    <x v="0"/>
    <x v="0"/>
    <x v="1"/>
    <x v="4"/>
    <x v="7"/>
    <x v="0"/>
    <x v="0"/>
    <x v="27"/>
    <x v="0"/>
  </r>
  <r>
    <x v="9"/>
    <x v="6"/>
    <x v="23"/>
    <x v="2"/>
    <x v="4"/>
    <x v="4"/>
    <x v="12"/>
    <x v="0"/>
    <x v="0"/>
    <x v="0"/>
    <x v="4"/>
    <x v="5"/>
    <x v="0"/>
    <x v="0"/>
    <x v="27"/>
    <x v="0"/>
  </r>
  <r>
    <x v="10"/>
    <x v="7"/>
    <x v="26"/>
    <x v="1"/>
    <x v="3"/>
    <x v="3"/>
    <x v="11"/>
    <x v="0"/>
    <x v="0"/>
    <x v="3"/>
    <x v="4"/>
    <x v="10"/>
    <x v="0"/>
    <x v="0"/>
    <x v="28"/>
    <x v="0"/>
  </r>
  <r>
    <x v="11"/>
    <x v="8"/>
    <x v="19"/>
    <x v="1"/>
    <x v="3"/>
    <x v="3"/>
    <x v="7"/>
    <x v="0"/>
    <x v="0"/>
    <x v="1"/>
    <x v="4"/>
    <x v="7"/>
    <x v="0"/>
    <x v="0"/>
    <x v="21"/>
    <x v="0"/>
  </r>
  <r>
    <x v="12"/>
    <x v="11"/>
    <x v="6"/>
    <x v="2"/>
    <x v="4"/>
    <x v="4"/>
    <x v="8"/>
    <x v="0"/>
    <x v="0"/>
    <x v="3"/>
    <x v="4"/>
    <x v="10"/>
    <x v="0"/>
    <x v="0"/>
    <x v="15"/>
    <x v="0"/>
  </r>
  <r>
    <x v="13"/>
    <x v="12"/>
    <x v="17"/>
    <x v="4"/>
    <x v="6"/>
    <x v="0"/>
    <x v="0"/>
    <x v="0"/>
    <x v="0"/>
    <x v="2"/>
    <x v="3"/>
    <x v="4"/>
    <x v="0"/>
    <x v="0"/>
    <x v="22"/>
    <x v="0"/>
  </r>
  <r>
    <x v="14"/>
    <x v="12"/>
    <x v="38"/>
    <x v="1"/>
    <x v="6"/>
    <x v="3"/>
    <x v="1"/>
    <x v="0"/>
    <x v="0"/>
    <x v="0"/>
    <x v="4"/>
    <x v="5"/>
    <x v="0"/>
    <x v="0"/>
    <x v="35"/>
    <x v="0"/>
  </r>
  <r>
    <x v="14"/>
    <x v="12"/>
    <x v="38"/>
    <x v="3"/>
    <x v="6"/>
    <x v="5"/>
    <x v="1"/>
    <x v="0"/>
    <x v="0"/>
    <x v="0"/>
    <x v="4"/>
    <x v="5"/>
    <x v="0"/>
    <x v="0"/>
    <x v="35"/>
    <x v="0"/>
  </r>
  <r>
    <x v="14"/>
    <x v="12"/>
    <x v="38"/>
    <x v="2"/>
    <x v="6"/>
    <x v="4"/>
    <x v="1"/>
    <x v="0"/>
    <x v="0"/>
    <x v="0"/>
    <x v="4"/>
    <x v="5"/>
    <x v="0"/>
    <x v="0"/>
    <x v="35"/>
    <x v="0"/>
  </r>
  <r>
    <x v="15"/>
    <x v="12"/>
    <x v="9"/>
    <x v="1"/>
    <x v="6"/>
    <x v="3"/>
    <x v="9"/>
    <x v="0"/>
    <x v="0"/>
    <x v="1"/>
    <x v="4"/>
    <x v="7"/>
    <x v="0"/>
    <x v="0"/>
    <x v="12"/>
    <x v="0"/>
  </r>
  <r>
    <x v="15"/>
    <x v="12"/>
    <x v="9"/>
    <x v="4"/>
    <x v="6"/>
    <x v="0"/>
    <x v="9"/>
    <x v="0"/>
    <x v="0"/>
    <x v="1"/>
    <x v="2"/>
    <x v="1"/>
    <x v="0"/>
    <x v="0"/>
    <x v="12"/>
    <x v="0"/>
  </r>
  <r>
    <x v="15"/>
    <x v="12"/>
    <x v="9"/>
    <x v="2"/>
    <x v="6"/>
    <x v="4"/>
    <x v="9"/>
    <x v="0"/>
    <x v="0"/>
    <x v="1"/>
    <x v="4"/>
    <x v="7"/>
    <x v="0"/>
    <x v="0"/>
    <x v="12"/>
    <x v="0"/>
  </r>
  <r>
    <x v="16"/>
    <x v="12"/>
    <x v="35"/>
    <x v="4"/>
    <x v="6"/>
    <x v="0"/>
    <x v="0"/>
    <x v="0"/>
    <x v="0"/>
    <x v="1"/>
    <x v="2"/>
    <x v="1"/>
    <x v="0"/>
    <x v="0"/>
    <x v="39"/>
    <x v="0"/>
  </r>
  <r>
    <x v="17"/>
    <x v="12"/>
    <x v="0"/>
    <x v="2"/>
    <x v="6"/>
    <x v="4"/>
    <x v="3"/>
    <x v="0"/>
    <x v="0"/>
    <x v="0"/>
    <x v="4"/>
    <x v="5"/>
    <x v="0"/>
    <x v="0"/>
    <x v="6"/>
    <x v="0"/>
  </r>
  <r>
    <x v="18"/>
    <x v="12"/>
    <x v="4"/>
    <x v="2"/>
    <x v="6"/>
    <x v="4"/>
    <x v="3"/>
    <x v="0"/>
    <x v="0"/>
    <x v="1"/>
    <x v="4"/>
    <x v="7"/>
    <x v="0"/>
    <x v="0"/>
    <x v="6"/>
    <x v="0"/>
  </r>
  <r>
    <x v="19"/>
    <x v="12"/>
    <x v="4"/>
    <x v="4"/>
    <x v="6"/>
    <x v="0"/>
    <x v="8"/>
    <x v="0"/>
    <x v="0"/>
    <x v="7"/>
    <x v="0"/>
    <x v="13"/>
    <x v="0"/>
    <x v="0"/>
    <x v="13"/>
    <x v="0"/>
  </r>
  <r>
    <x v="20"/>
    <x v="12"/>
    <x v="4"/>
    <x v="1"/>
    <x v="6"/>
    <x v="3"/>
    <x v="3"/>
    <x v="0"/>
    <x v="0"/>
    <x v="0"/>
    <x v="4"/>
    <x v="5"/>
    <x v="0"/>
    <x v="0"/>
    <x v="6"/>
    <x v="0"/>
  </r>
  <r>
    <x v="20"/>
    <x v="12"/>
    <x v="4"/>
    <x v="3"/>
    <x v="6"/>
    <x v="5"/>
    <x v="3"/>
    <x v="0"/>
    <x v="0"/>
    <x v="0"/>
    <x v="4"/>
    <x v="5"/>
    <x v="0"/>
    <x v="0"/>
    <x v="6"/>
    <x v="0"/>
  </r>
  <r>
    <x v="21"/>
    <x v="12"/>
    <x v="5"/>
    <x v="1"/>
    <x v="6"/>
    <x v="3"/>
    <x v="4"/>
    <x v="0"/>
    <x v="0"/>
    <x v="1"/>
    <x v="4"/>
    <x v="7"/>
    <x v="0"/>
    <x v="0"/>
    <x v="10"/>
    <x v="0"/>
  </r>
  <r>
    <x v="21"/>
    <x v="12"/>
    <x v="5"/>
    <x v="2"/>
    <x v="6"/>
    <x v="4"/>
    <x v="4"/>
    <x v="0"/>
    <x v="0"/>
    <x v="1"/>
    <x v="4"/>
    <x v="7"/>
    <x v="0"/>
    <x v="0"/>
    <x v="10"/>
    <x v="0"/>
  </r>
  <r>
    <x v="21"/>
    <x v="12"/>
    <x v="5"/>
    <x v="3"/>
    <x v="6"/>
    <x v="5"/>
    <x v="4"/>
    <x v="0"/>
    <x v="0"/>
    <x v="1"/>
    <x v="4"/>
    <x v="7"/>
    <x v="0"/>
    <x v="0"/>
    <x v="10"/>
    <x v="0"/>
  </r>
  <r>
    <x v="22"/>
    <x v="12"/>
    <x v="27"/>
    <x v="4"/>
    <x v="6"/>
    <x v="0"/>
    <x v="0"/>
    <x v="0"/>
    <x v="0"/>
    <x v="3"/>
    <x v="1"/>
    <x v="3"/>
    <x v="0"/>
    <x v="0"/>
    <x v="1"/>
    <x v="0"/>
  </r>
  <r>
    <x v="23"/>
    <x v="12"/>
    <x v="10"/>
    <x v="1"/>
    <x v="6"/>
    <x v="3"/>
    <x v="8"/>
    <x v="0"/>
    <x v="0"/>
    <x v="3"/>
    <x v="4"/>
    <x v="10"/>
    <x v="0"/>
    <x v="0"/>
    <x v="20"/>
    <x v="0"/>
  </r>
  <r>
    <x v="23"/>
    <x v="12"/>
    <x v="10"/>
    <x v="3"/>
    <x v="6"/>
    <x v="5"/>
    <x v="8"/>
    <x v="0"/>
    <x v="0"/>
    <x v="3"/>
    <x v="4"/>
    <x v="10"/>
    <x v="0"/>
    <x v="0"/>
    <x v="20"/>
    <x v="0"/>
  </r>
  <r>
    <x v="23"/>
    <x v="12"/>
    <x v="10"/>
    <x v="2"/>
    <x v="6"/>
    <x v="4"/>
    <x v="8"/>
    <x v="0"/>
    <x v="0"/>
    <x v="3"/>
    <x v="4"/>
    <x v="10"/>
    <x v="0"/>
    <x v="0"/>
    <x v="20"/>
    <x v="0"/>
  </r>
  <r>
    <x v="24"/>
    <x v="12"/>
    <x v="32"/>
    <x v="5"/>
    <x v="6"/>
    <x v="1"/>
    <x v="8"/>
    <x v="0"/>
    <x v="0"/>
    <x v="0"/>
    <x v="7"/>
    <x v="12"/>
    <x v="0"/>
    <x v="0"/>
    <x v="31"/>
    <x v="0"/>
  </r>
  <r>
    <x v="25"/>
    <x v="12"/>
    <x v="1"/>
    <x v="2"/>
    <x v="6"/>
    <x v="4"/>
    <x v="9"/>
    <x v="0"/>
    <x v="0"/>
    <x v="1"/>
    <x v="4"/>
    <x v="7"/>
    <x v="0"/>
    <x v="1"/>
    <x v="4"/>
    <x v="0"/>
  </r>
  <r>
    <x v="26"/>
    <x v="12"/>
    <x v="3"/>
    <x v="1"/>
    <x v="6"/>
    <x v="3"/>
    <x v="3"/>
    <x v="0"/>
    <x v="0"/>
    <x v="0"/>
    <x v="4"/>
    <x v="5"/>
    <x v="0"/>
    <x v="0"/>
    <x v="7"/>
    <x v="0"/>
  </r>
  <r>
    <x v="27"/>
    <x v="12"/>
    <x v="14"/>
    <x v="4"/>
    <x v="6"/>
    <x v="0"/>
    <x v="0"/>
    <x v="0"/>
    <x v="0"/>
    <x v="2"/>
    <x v="1"/>
    <x v="2"/>
    <x v="0"/>
    <x v="0"/>
    <x v="16"/>
    <x v="0"/>
  </r>
  <r>
    <x v="28"/>
    <x v="12"/>
    <x v="13"/>
    <x v="4"/>
    <x v="6"/>
    <x v="0"/>
    <x v="0"/>
    <x v="0"/>
    <x v="0"/>
    <x v="3"/>
    <x v="1"/>
    <x v="3"/>
    <x v="0"/>
    <x v="0"/>
    <x v="14"/>
    <x v="0"/>
  </r>
  <r>
    <x v="29"/>
    <x v="12"/>
    <x v="30"/>
    <x v="5"/>
    <x v="6"/>
    <x v="1"/>
    <x v="8"/>
    <x v="0"/>
    <x v="0"/>
    <x v="0"/>
    <x v="7"/>
    <x v="12"/>
    <x v="0"/>
    <x v="0"/>
    <x v="33"/>
    <x v="0"/>
  </r>
  <r>
    <x v="30"/>
    <x v="12"/>
    <x v="8"/>
    <x v="2"/>
    <x v="6"/>
    <x v="4"/>
    <x v="1"/>
    <x v="0"/>
    <x v="0"/>
    <x v="0"/>
    <x v="4"/>
    <x v="5"/>
    <x v="0"/>
    <x v="0"/>
    <x v="11"/>
    <x v="0"/>
  </r>
  <r>
    <x v="30"/>
    <x v="12"/>
    <x v="8"/>
    <x v="1"/>
    <x v="6"/>
    <x v="3"/>
    <x v="1"/>
    <x v="0"/>
    <x v="0"/>
    <x v="0"/>
    <x v="4"/>
    <x v="5"/>
    <x v="0"/>
    <x v="0"/>
    <x v="11"/>
    <x v="0"/>
  </r>
  <r>
    <x v="31"/>
    <x v="12"/>
    <x v="18"/>
    <x v="4"/>
    <x v="6"/>
    <x v="0"/>
    <x v="2"/>
    <x v="0"/>
    <x v="0"/>
    <x v="0"/>
    <x v="3"/>
    <x v="0"/>
    <x v="0"/>
    <x v="0"/>
    <x v="19"/>
    <x v="0"/>
  </r>
  <r>
    <x v="32"/>
    <x v="12"/>
    <x v="20"/>
    <x v="2"/>
    <x v="6"/>
    <x v="4"/>
    <x v="9"/>
    <x v="0"/>
    <x v="0"/>
    <x v="1"/>
    <x v="4"/>
    <x v="7"/>
    <x v="1"/>
    <x v="2"/>
    <x v="41"/>
    <x v="0"/>
  </r>
  <r>
    <x v="33"/>
    <x v="12"/>
    <x v="20"/>
    <x v="2"/>
    <x v="6"/>
    <x v="4"/>
    <x v="9"/>
    <x v="0"/>
    <x v="0"/>
    <x v="1"/>
    <x v="4"/>
    <x v="7"/>
    <x v="0"/>
    <x v="0"/>
    <x v="19"/>
    <x v="0"/>
  </r>
  <r>
    <x v="34"/>
    <x v="12"/>
    <x v="25"/>
    <x v="4"/>
    <x v="6"/>
    <x v="0"/>
    <x v="5"/>
    <x v="0"/>
    <x v="0"/>
    <x v="0"/>
    <x v="3"/>
    <x v="0"/>
    <x v="0"/>
    <x v="0"/>
    <x v="29"/>
    <x v="0"/>
  </r>
  <r>
    <x v="35"/>
    <x v="12"/>
    <x v="29"/>
    <x v="4"/>
    <x v="6"/>
    <x v="0"/>
    <x v="5"/>
    <x v="0"/>
    <x v="0"/>
    <x v="0"/>
    <x v="3"/>
    <x v="0"/>
    <x v="0"/>
    <x v="0"/>
    <x v="30"/>
    <x v="0"/>
  </r>
  <r>
    <x v="36"/>
    <x v="12"/>
    <x v="31"/>
    <x v="1"/>
    <x v="6"/>
    <x v="3"/>
    <x v="12"/>
    <x v="0"/>
    <x v="0"/>
    <x v="0"/>
    <x v="4"/>
    <x v="5"/>
    <x v="0"/>
    <x v="0"/>
    <x v="30"/>
    <x v="0"/>
  </r>
  <r>
    <x v="37"/>
    <x v="12"/>
    <x v="31"/>
    <x v="4"/>
    <x v="6"/>
    <x v="0"/>
    <x v="0"/>
    <x v="0"/>
    <x v="0"/>
    <x v="3"/>
    <x v="1"/>
    <x v="3"/>
    <x v="0"/>
    <x v="0"/>
    <x v="30"/>
    <x v="0"/>
  </r>
  <r>
    <x v="38"/>
    <x v="12"/>
    <x v="36"/>
    <x v="4"/>
    <x v="6"/>
    <x v="0"/>
    <x v="5"/>
    <x v="0"/>
    <x v="0"/>
    <x v="0"/>
    <x v="3"/>
    <x v="0"/>
    <x v="0"/>
    <x v="0"/>
    <x v="36"/>
    <x v="0"/>
  </r>
  <r>
    <x v="39"/>
    <x v="12"/>
    <x v="7"/>
    <x v="1"/>
    <x v="6"/>
    <x v="3"/>
    <x v="9"/>
    <x v="0"/>
    <x v="0"/>
    <x v="1"/>
    <x v="4"/>
    <x v="7"/>
    <x v="0"/>
    <x v="0"/>
    <x v="9"/>
    <x v="0"/>
  </r>
  <r>
    <x v="39"/>
    <x v="12"/>
    <x v="7"/>
    <x v="3"/>
    <x v="6"/>
    <x v="5"/>
    <x v="9"/>
    <x v="0"/>
    <x v="0"/>
    <x v="0"/>
    <x v="4"/>
    <x v="5"/>
    <x v="0"/>
    <x v="0"/>
    <x v="9"/>
    <x v="0"/>
  </r>
  <r>
    <x v="39"/>
    <x v="12"/>
    <x v="7"/>
    <x v="2"/>
    <x v="6"/>
    <x v="4"/>
    <x v="9"/>
    <x v="0"/>
    <x v="0"/>
    <x v="1"/>
    <x v="4"/>
    <x v="7"/>
    <x v="0"/>
    <x v="0"/>
    <x v="9"/>
    <x v="0"/>
  </r>
  <r>
    <x v="40"/>
    <x v="12"/>
    <x v="21"/>
    <x v="4"/>
    <x v="6"/>
    <x v="0"/>
    <x v="0"/>
    <x v="0"/>
    <x v="0"/>
    <x v="3"/>
    <x v="1"/>
    <x v="3"/>
    <x v="0"/>
    <x v="1"/>
    <x v="26"/>
    <x v="0"/>
  </r>
  <r>
    <x v="41"/>
    <x v="12"/>
    <x v="34"/>
    <x v="4"/>
    <x v="6"/>
    <x v="0"/>
    <x v="0"/>
    <x v="0"/>
    <x v="0"/>
    <x v="4"/>
    <x v="1"/>
    <x v="6"/>
    <x v="0"/>
    <x v="0"/>
    <x v="34"/>
    <x v="0"/>
  </r>
  <r>
    <x v="42"/>
    <x v="12"/>
    <x v="43"/>
    <x v="5"/>
    <x v="6"/>
    <x v="1"/>
    <x v="8"/>
    <x v="0"/>
    <x v="0"/>
    <x v="0"/>
    <x v="7"/>
    <x v="12"/>
    <x v="0"/>
    <x v="0"/>
    <x v="5"/>
    <x v="0"/>
  </r>
  <r>
    <x v="43"/>
    <x v="12"/>
    <x v="16"/>
    <x v="4"/>
    <x v="6"/>
    <x v="0"/>
    <x v="0"/>
    <x v="0"/>
    <x v="0"/>
    <x v="0"/>
    <x v="3"/>
    <x v="0"/>
    <x v="0"/>
    <x v="0"/>
    <x v="24"/>
    <x v="0"/>
  </r>
  <r>
    <x v="44"/>
    <x v="12"/>
    <x v="24"/>
    <x v="4"/>
    <x v="6"/>
    <x v="0"/>
    <x v="0"/>
    <x v="0"/>
    <x v="0"/>
    <x v="2"/>
    <x v="1"/>
    <x v="2"/>
    <x v="0"/>
    <x v="0"/>
    <x v="25"/>
    <x v="0"/>
  </r>
  <r>
    <x v="45"/>
    <x v="12"/>
    <x v="12"/>
    <x v="1"/>
    <x v="6"/>
    <x v="3"/>
    <x v="3"/>
    <x v="0"/>
    <x v="0"/>
    <x v="0"/>
    <x v="4"/>
    <x v="5"/>
    <x v="0"/>
    <x v="0"/>
    <x v="17"/>
    <x v="0"/>
  </r>
  <r>
    <x v="45"/>
    <x v="12"/>
    <x v="12"/>
    <x v="2"/>
    <x v="6"/>
    <x v="4"/>
    <x v="3"/>
    <x v="0"/>
    <x v="0"/>
    <x v="0"/>
    <x v="4"/>
    <x v="5"/>
    <x v="0"/>
    <x v="0"/>
    <x v="17"/>
    <x v="0"/>
  </r>
  <r>
    <x v="46"/>
    <x v="12"/>
    <x v="33"/>
    <x v="5"/>
    <x v="6"/>
    <x v="1"/>
    <x v="8"/>
    <x v="0"/>
    <x v="0"/>
    <x v="0"/>
    <x v="7"/>
    <x v="12"/>
    <x v="2"/>
    <x v="2"/>
    <x v="41"/>
    <x v="0"/>
  </r>
  <r>
    <x v="47"/>
    <x v="12"/>
    <x v="37"/>
    <x v="1"/>
    <x v="6"/>
    <x v="3"/>
    <x v="1"/>
    <x v="0"/>
    <x v="0"/>
    <x v="0"/>
    <x v="4"/>
    <x v="5"/>
    <x v="0"/>
    <x v="1"/>
    <x v="38"/>
    <x v="0"/>
  </r>
  <r>
    <x v="47"/>
    <x v="12"/>
    <x v="37"/>
    <x v="2"/>
    <x v="6"/>
    <x v="4"/>
    <x v="1"/>
    <x v="0"/>
    <x v="0"/>
    <x v="0"/>
    <x v="4"/>
    <x v="5"/>
    <x v="0"/>
    <x v="1"/>
    <x v="38"/>
    <x v="0"/>
  </r>
  <r>
    <x v="47"/>
    <x v="12"/>
    <x v="37"/>
    <x v="3"/>
    <x v="6"/>
    <x v="5"/>
    <x v="1"/>
    <x v="0"/>
    <x v="0"/>
    <x v="0"/>
    <x v="4"/>
    <x v="5"/>
    <x v="0"/>
    <x v="1"/>
    <x v="38"/>
    <x v="0"/>
  </r>
  <r>
    <x v="48"/>
    <x v="12"/>
    <x v="39"/>
    <x v="5"/>
    <x v="6"/>
    <x v="1"/>
    <x v="8"/>
    <x v="0"/>
    <x v="0"/>
    <x v="0"/>
    <x v="7"/>
    <x v="12"/>
    <x v="0"/>
    <x v="0"/>
    <x v="40"/>
    <x v="0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0" dataCaption="Values" showDrill="1" useAutoFormatting="0" itemPrintTitles="1" indent="0" outline="1" outlineData="1" compact="1" compactData="1">
  <location ref="R1:T9" firstHeaderRow="1" firstDataRow="2" firstDataCol="1"/>
  <pivotFields count="16"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</pivotFields>
  <rowFields count="1">
    <field x="3"/>
  </rowFields>
  <colFields count="1">
    <field x="-2"/>
  </colFields>
  <dataFields count="2">
    <dataField name="Sum of Qty" fld="9" subtotal="sum" numFmtId="164"/>
    <dataField name="Sum of Nett Value" fld="11" subtotal="sum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orders@viamed.co.uk" TargetMode="External"/><Relationship Id="rId2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85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32" activeCellId="1" sqref="N2:N45 C32"/>
    </sheetView>
  </sheetViews>
  <sheetFormatPr defaultColWidth="9.2734375" defaultRowHeight="12" zeroHeight="false" outlineLevelRow="0" outlineLevelCol="0"/>
  <cols>
    <col collapsed="false" customWidth="true" hidden="false" outlineLevel="0" max="1" min="1" style="1" width="4.45"/>
    <col collapsed="false" customWidth="true" hidden="false" outlineLevel="0" max="2" min="2" style="1" width="27.73"/>
    <col collapsed="false" customWidth="true" hidden="false" outlineLevel="0" max="3" min="3" style="1" width="26"/>
    <col collapsed="false" customWidth="true" hidden="false" outlineLevel="0" max="4" min="4" style="1" width="16.54"/>
    <col collapsed="false" customWidth="true" hidden="false" outlineLevel="0" max="5" min="5" style="1" width="16.73"/>
    <col collapsed="false" customWidth="true" hidden="false" outlineLevel="0" max="6" min="6" style="1" width="48.27"/>
    <col collapsed="false" customWidth="true" hidden="false" outlineLevel="0" max="7" min="7" style="1" width="15"/>
    <col collapsed="false" customWidth="true" hidden="false" outlineLevel="0" max="8" min="8" style="1" width="15.27"/>
    <col collapsed="false" customWidth="true" hidden="false" outlineLevel="0" max="10" min="9" style="1" width="15.73"/>
    <col collapsed="false" customWidth="true" hidden="false" outlineLevel="0" max="11" min="11" style="1" width="12"/>
    <col collapsed="false" customWidth="true" hidden="false" outlineLevel="0" max="12" min="12" style="2" width="13.73"/>
    <col collapsed="false" customWidth="true" hidden="false" outlineLevel="0" max="13" min="13" style="1" width="13"/>
    <col collapsed="false" customWidth="false" hidden="false" outlineLevel="0" max="16384" min="14" style="1" width="9.27"/>
  </cols>
  <sheetData>
    <row r="1" customFormat="false" ht="12.65" hidden="false" customHeight="false" outlineLevel="0" collapsed="false"/>
    <row r="2" customFormat="false" ht="12.65" hidden="false" customHeight="false" outlineLevel="0" collapsed="false">
      <c r="B2" s="3"/>
      <c r="C2" s="4"/>
      <c r="D2" s="4"/>
      <c r="E2" s="4"/>
      <c r="F2" s="4"/>
      <c r="G2" s="4"/>
      <c r="H2" s="4"/>
      <c r="I2" s="4"/>
      <c r="J2" s="4"/>
      <c r="K2" s="4"/>
      <c r="L2" s="5"/>
    </row>
    <row r="3" customFormat="false" ht="12.65" hidden="false" customHeight="false" outlineLevel="0" collapsed="false">
      <c r="B3" s="6" t="s">
        <v>0</v>
      </c>
      <c r="L3" s="7"/>
    </row>
    <row r="4" customFormat="false" ht="12.65" hidden="false" customHeight="false" outlineLevel="0" collapsed="false">
      <c r="B4" s="6" t="s">
        <v>1</v>
      </c>
      <c r="L4" s="7"/>
    </row>
    <row r="5" customFormat="false" ht="12.65" hidden="false" customHeight="false" outlineLevel="0" collapsed="false">
      <c r="B5" s="8" t="s">
        <v>2</v>
      </c>
      <c r="C5" s="9"/>
      <c r="D5" s="9"/>
      <c r="E5" s="9"/>
      <c r="F5" s="9"/>
      <c r="G5" s="9"/>
      <c r="L5" s="7"/>
    </row>
    <row r="6" customFormat="false" ht="17.35" hidden="false" customHeight="false" outlineLevel="0" collapsed="false">
      <c r="B6" s="10" t="s">
        <v>3</v>
      </c>
      <c r="C6" s="11"/>
      <c r="D6" s="11"/>
      <c r="E6" s="11"/>
      <c r="F6" s="11"/>
      <c r="G6" s="11"/>
      <c r="L6" s="7"/>
    </row>
    <row r="7" customFormat="false" ht="17.35" hidden="false" customHeight="false" outlineLevel="0" collapsed="false">
      <c r="B7" s="12"/>
      <c r="C7" s="13"/>
      <c r="D7" s="13"/>
      <c r="E7" s="13"/>
      <c r="F7" s="13"/>
      <c r="G7" s="13"/>
      <c r="H7" s="13"/>
      <c r="I7" s="13"/>
      <c r="J7" s="13"/>
      <c r="K7" s="14"/>
      <c r="L7" s="15" t="s">
        <v>4</v>
      </c>
    </row>
    <row r="8" customFormat="false" ht="18" hidden="false" customHeight="true" outlineLevel="0" collapsed="false">
      <c r="B8" s="16" t="s">
        <v>5</v>
      </c>
      <c r="C8" s="16"/>
      <c r="D8" s="16"/>
      <c r="E8" s="14"/>
      <c r="F8" s="14"/>
      <c r="G8" s="14"/>
      <c r="L8" s="7"/>
    </row>
    <row r="9" customFormat="false" ht="18" hidden="false" customHeight="true" outlineLevel="0" collapsed="false">
      <c r="B9" s="17" t="s">
        <v>6</v>
      </c>
      <c r="C9" s="17"/>
      <c r="D9" s="17"/>
      <c r="E9" s="14"/>
      <c r="F9" s="14"/>
      <c r="G9" s="14"/>
      <c r="K9" s="18"/>
      <c r="L9" s="19" t="s">
        <v>7</v>
      </c>
    </row>
    <row r="10" customFormat="false" ht="18" hidden="false" customHeight="true" outlineLevel="0" collapsed="false">
      <c r="B10" s="12"/>
      <c r="K10" s="18"/>
      <c r="L10" s="20" t="s">
        <v>8</v>
      </c>
    </row>
    <row r="11" customFormat="false" ht="18" hidden="false" customHeight="true" outlineLevel="0" collapsed="false">
      <c r="B11" s="12"/>
      <c r="K11" s="18"/>
      <c r="L11" s="21" t="s">
        <v>9</v>
      </c>
    </row>
    <row r="12" customFormat="false" ht="12.65" hidden="false" customHeight="false" outlineLevel="0" collapsed="false">
      <c r="B12" s="22"/>
      <c r="K12" s="18"/>
      <c r="L12" s="21"/>
    </row>
    <row r="13" customFormat="false" ht="13.5" hidden="false" customHeight="true" outlineLevel="0" collapsed="false">
      <c r="B13" s="22" t="s">
        <v>10</v>
      </c>
      <c r="C13" s="23" t="s">
        <v>11</v>
      </c>
      <c r="I13" s="24" t="s">
        <v>12</v>
      </c>
      <c r="J13" s="24"/>
      <c r="K13" s="24"/>
      <c r="L13" s="25" t="s">
        <v>13</v>
      </c>
    </row>
    <row r="14" customFormat="false" ht="13.5" hidden="false" customHeight="true" outlineLevel="0" collapsed="false">
      <c r="B14" s="22" t="s">
        <v>14</v>
      </c>
      <c r="C14" s="26" t="s">
        <v>11</v>
      </c>
      <c r="I14" s="24" t="s">
        <v>15</v>
      </c>
      <c r="J14" s="24"/>
      <c r="K14" s="24"/>
      <c r="L14" s="25" t="s">
        <v>13</v>
      </c>
    </row>
    <row r="15" customFormat="false" ht="13.5" hidden="false" customHeight="true" outlineLevel="0" collapsed="false">
      <c r="B15" s="22" t="s">
        <v>16</v>
      </c>
      <c r="C15" s="27"/>
      <c r="I15" s="24" t="s">
        <v>17</v>
      </c>
      <c r="J15" s="24"/>
      <c r="K15" s="24"/>
      <c r="L15" s="25" t="s">
        <v>13</v>
      </c>
    </row>
    <row r="16" customFormat="false" ht="13.5" hidden="false" customHeight="true" outlineLevel="0" collapsed="false">
      <c r="B16" s="28" t="s">
        <v>18</v>
      </c>
      <c r="C16" s="26" t="s">
        <v>19</v>
      </c>
      <c r="I16" s="24" t="s">
        <v>20</v>
      </c>
      <c r="J16" s="24"/>
      <c r="K16" s="29" t="s">
        <v>21</v>
      </c>
      <c r="L16" s="29"/>
    </row>
    <row r="17" customFormat="false" ht="13.5" hidden="false" customHeight="true" outlineLevel="0" collapsed="false">
      <c r="B17" s="28" t="s">
        <v>22</v>
      </c>
      <c r="C17" s="30" t="s">
        <v>23</v>
      </c>
      <c r="I17" s="31" t="s">
        <v>24</v>
      </c>
      <c r="J17" s="31"/>
      <c r="K17" s="31"/>
      <c r="L17" s="32"/>
    </row>
    <row r="18" customFormat="false" ht="13.5" hidden="false" customHeight="true" outlineLevel="0" collapsed="false">
      <c r="B18" s="22" t="s">
        <v>25</v>
      </c>
      <c r="C18" s="33" t="s">
        <v>26</v>
      </c>
      <c r="L18" s="34"/>
    </row>
    <row r="19" customFormat="false" ht="13.5" hidden="false" customHeight="true" outlineLevel="0" collapsed="false">
      <c r="B19" s="35" t="s">
        <v>27</v>
      </c>
      <c r="C19" s="36" t="n">
        <v>100437</v>
      </c>
      <c r="D19" s="26" t="s">
        <v>28</v>
      </c>
      <c r="E19" s="37"/>
      <c r="F19" s="37"/>
      <c r="G19" s="37"/>
      <c r="H19" s="38"/>
      <c r="L19" s="39"/>
    </row>
    <row r="20" customFormat="false" ht="12.65" hidden="false" customHeight="false" outlineLevel="0" collapsed="false">
      <c r="B20" s="40"/>
      <c r="C20" s="37"/>
      <c r="D20" s="37"/>
      <c r="E20" s="37"/>
      <c r="F20" s="37"/>
      <c r="G20" s="37"/>
      <c r="H20" s="38"/>
      <c r="I20" s="18"/>
      <c r="L20" s="7"/>
    </row>
    <row r="21" customFormat="false" ht="12.75" hidden="false" customHeight="true" outlineLevel="0" collapsed="false">
      <c r="B21" s="35" t="s">
        <v>29</v>
      </c>
      <c r="C21" s="41" t="s">
        <v>30</v>
      </c>
      <c r="D21" s="42"/>
      <c r="E21" s="42"/>
      <c r="F21" s="42"/>
      <c r="G21" s="42"/>
      <c r="H21" s="38"/>
      <c r="L21" s="7"/>
    </row>
    <row r="22" customFormat="false" ht="12.65" hidden="false" customHeight="false" outlineLevel="0" collapsed="false">
      <c r="B22" s="12"/>
      <c r="L22" s="7"/>
    </row>
    <row r="23" customFormat="false" ht="13.5" hidden="false" customHeight="true" outlineLevel="0" collapsed="false">
      <c r="B23" s="43" t="s">
        <v>31</v>
      </c>
      <c r="C23" s="43"/>
      <c r="D23" s="43"/>
      <c r="E23" s="44"/>
      <c r="F23" s="44"/>
      <c r="G23" s="44"/>
      <c r="H23" s="38"/>
      <c r="I23" s="45" t="s">
        <v>32</v>
      </c>
      <c r="J23" s="45"/>
      <c r="K23" s="45"/>
      <c r="L23" s="45"/>
    </row>
    <row r="24" customFormat="false" ht="15" hidden="false" customHeight="false" outlineLevel="0" collapsed="false">
      <c r="B24" s="46" t="s">
        <v>33</v>
      </c>
      <c r="C24" s="46"/>
      <c r="D24" s="46"/>
      <c r="E24" s="44"/>
      <c r="F24" s="44"/>
      <c r="G24" s="44"/>
      <c r="H24" s="38"/>
      <c r="I24" s="46" t="s">
        <v>34</v>
      </c>
      <c r="J24" s="46"/>
      <c r="K24" s="46"/>
      <c r="L24" s="46"/>
    </row>
    <row r="25" customFormat="false" ht="15" hidden="false" customHeight="false" outlineLevel="0" collapsed="false">
      <c r="B25" s="46" t="s">
        <v>35</v>
      </c>
      <c r="C25" s="46"/>
      <c r="D25" s="46"/>
      <c r="E25" s="44"/>
      <c r="F25" s="44"/>
      <c r="G25" s="44"/>
      <c r="H25" s="38"/>
      <c r="I25" s="46" t="s">
        <v>36</v>
      </c>
      <c r="J25" s="46"/>
      <c r="K25" s="46"/>
      <c r="L25" s="46"/>
    </row>
    <row r="26" customFormat="false" ht="15" hidden="false" customHeight="false" outlineLevel="0" collapsed="false">
      <c r="B26" s="46" t="s">
        <v>37</v>
      </c>
      <c r="C26" s="46"/>
      <c r="D26" s="46"/>
      <c r="E26" s="44"/>
      <c r="F26" s="44"/>
      <c r="G26" s="44"/>
      <c r="H26" s="38"/>
      <c r="I26" s="46" t="s">
        <v>37</v>
      </c>
      <c r="J26" s="46"/>
      <c r="K26" s="46"/>
      <c r="L26" s="46"/>
    </row>
    <row r="27" customFormat="false" ht="15" hidden="false" customHeight="false" outlineLevel="0" collapsed="false">
      <c r="B27" s="46" t="s">
        <v>38</v>
      </c>
      <c r="C27" s="46"/>
      <c r="D27" s="46"/>
      <c r="E27" s="44"/>
      <c r="F27" s="44"/>
      <c r="G27" s="44"/>
      <c r="H27" s="38"/>
      <c r="I27" s="46" t="s">
        <v>38</v>
      </c>
      <c r="J27" s="46"/>
      <c r="K27" s="46"/>
      <c r="L27" s="46"/>
    </row>
    <row r="28" customFormat="false" ht="15" hidden="false" customHeight="false" outlineLevel="0" collapsed="false">
      <c r="B28" s="46" t="s">
        <v>39</v>
      </c>
      <c r="C28" s="46"/>
      <c r="D28" s="46"/>
      <c r="E28" s="44"/>
      <c r="F28" s="44"/>
      <c r="G28" s="44"/>
      <c r="H28" s="38"/>
      <c r="I28" s="46" t="s">
        <v>39</v>
      </c>
      <c r="J28" s="46"/>
      <c r="K28" s="46"/>
      <c r="L28" s="46"/>
    </row>
    <row r="29" customFormat="false" ht="15" hidden="false" customHeight="true" outlineLevel="0" collapsed="false">
      <c r="B29" s="47" t="s">
        <v>40</v>
      </c>
      <c r="C29" s="46" t="s">
        <v>41</v>
      </c>
      <c r="D29" s="46"/>
      <c r="E29" s="44"/>
      <c r="F29" s="44"/>
      <c r="G29" s="44"/>
      <c r="H29" s="38"/>
      <c r="I29" s="47" t="s">
        <v>40</v>
      </c>
      <c r="J29" s="47"/>
      <c r="K29" s="48" t="s">
        <v>41</v>
      </c>
      <c r="L29" s="48"/>
    </row>
    <row r="30" customFormat="false" ht="17.35" hidden="false" customHeight="true" outlineLevel="0" collapsed="false">
      <c r="B30" s="47" t="s">
        <v>42</v>
      </c>
      <c r="C30" s="49" t="s">
        <v>43</v>
      </c>
      <c r="D30" s="49"/>
      <c r="E30" s="44"/>
      <c r="F30" s="44"/>
      <c r="G30" s="44"/>
      <c r="H30" s="38"/>
      <c r="I30" s="50" t="s">
        <v>42</v>
      </c>
      <c r="J30" s="50"/>
      <c r="K30" s="48" t="s">
        <v>43</v>
      </c>
      <c r="L30" s="48"/>
    </row>
    <row r="31" customFormat="false" ht="15" hidden="false" customHeight="true" outlineLevel="0" collapsed="false">
      <c r="B31" s="47" t="s">
        <v>44</v>
      </c>
      <c r="C31" s="46" t="s">
        <v>45</v>
      </c>
      <c r="D31" s="46"/>
      <c r="E31" s="44"/>
      <c r="F31" s="44"/>
      <c r="G31" s="44"/>
      <c r="H31" s="38"/>
      <c r="I31" s="50" t="s">
        <v>44</v>
      </c>
      <c r="J31" s="50"/>
      <c r="K31" s="48" t="s">
        <v>45</v>
      </c>
      <c r="L31" s="48"/>
    </row>
    <row r="32" customFormat="false" ht="15" hidden="false" customHeight="false" outlineLevel="0" collapsed="false">
      <c r="B32" s="51" t="s">
        <v>46</v>
      </c>
      <c r="C32" s="52" t="s">
        <v>47</v>
      </c>
      <c r="D32" s="52"/>
      <c r="E32" s="44"/>
      <c r="F32" s="44"/>
      <c r="G32" s="44"/>
      <c r="I32" s="53" t="s">
        <v>46</v>
      </c>
      <c r="J32" s="53"/>
      <c r="K32" s="54" t="s">
        <v>48</v>
      </c>
      <c r="L32" s="54"/>
    </row>
    <row r="33" customFormat="false" ht="15" hidden="false" customHeight="false" outlineLevel="0" collapsed="false">
      <c r="B33" s="55" t="s">
        <v>49</v>
      </c>
      <c r="C33" s="56" t="s">
        <v>50</v>
      </c>
      <c r="D33" s="56"/>
      <c r="E33" s="44"/>
      <c r="F33" s="44"/>
      <c r="G33" s="44"/>
      <c r="H33" s="38"/>
      <c r="I33" s="57" t="s">
        <v>49</v>
      </c>
      <c r="J33" s="57"/>
      <c r="K33" s="48" t="s">
        <v>50</v>
      </c>
      <c r="L33" s="48"/>
    </row>
    <row r="34" customFormat="false" ht="12.65" hidden="false" customHeight="false" outlineLevel="0" collapsed="false">
      <c r="B34" s="12"/>
      <c r="L34" s="7"/>
    </row>
    <row r="35" customFormat="false" ht="13.5" hidden="false" customHeight="true" outlineLevel="0" collapsed="false">
      <c r="B35" s="58" t="s">
        <v>51</v>
      </c>
      <c r="C35" s="59" t="n">
        <v>44776</v>
      </c>
      <c r="D35" s="60" t="s">
        <v>52</v>
      </c>
      <c r="E35" s="61"/>
      <c r="F35" s="61"/>
      <c r="G35" s="61"/>
      <c r="H35" s="38"/>
      <c r="I35" s="62" t="s">
        <v>53</v>
      </c>
      <c r="J35" s="63" t="s">
        <v>54</v>
      </c>
      <c r="K35" s="63"/>
      <c r="L35" s="64" t="n">
        <v>45139</v>
      </c>
    </row>
    <row r="36" customFormat="false" ht="15" hidden="false" customHeight="false" outlineLevel="0" collapsed="false">
      <c r="B36" s="58" t="s">
        <v>55</v>
      </c>
      <c r="C36" s="59" t="n">
        <v>45473</v>
      </c>
      <c r="D36" s="65" t="n">
        <v>45535</v>
      </c>
      <c r="E36" s="61"/>
      <c r="F36" s="61"/>
      <c r="G36" s="61"/>
      <c r="H36" s="38"/>
      <c r="I36" s="18" t="s">
        <v>56</v>
      </c>
      <c r="J36" s="42"/>
      <c r="K36" s="61"/>
      <c r="L36" s="7"/>
    </row>
    <row r="37" customFormat="false" ht="15" hidden="false" customHeight="false" outlineLevel="0" collapsed="false">
      <c r="B37" s="58" t="s">
        <v>57</v>
      </c>
      <c r="C37" s="59" t="n">
        <v>45473</v>
      </c>
      <c r="D37" s="65" t="n">
        <v>45535</v>
      </c>
      <c r="E37" s="66"/>
      <c r="F37" s="66"/>
      <c r="G37" s="66"/>
      <c r="H37" s="14"/>
      <c r="I37" s="18"/>
      <c r="J37" s="42"/>
      <c r="K37" s="42"/>
      <c r="L37" s="7"/>
    </row>
    <row r="38" customFormat="false" ht="13.5" hidden="false" customHeight="true" outlineLevel="0" collapsed="false">
      <c r="B38" s="58" t="s">
        <v>58</v>
      </c>
      <c r="C38" s="67" t="n">
        <v>20000</v>
      </c>
      <c r="D38" s="68"/>
      <c r="G38" s="69" t="s">
        <v>59</v>
      </c>
      <c r="H38" s="70" t="n">
        <v>13266.05</v>
      </c>
      <c r="I38" s="71"/>
      <c r="J38" s="72"/>
      <c r="K38" s="73"/>
      <c r="L38" s="74"/>
    </row>
    <row r="39" customFormat="false" ht="13.5" hidden="false" customHeight="true" outlineLevel="0" collapsed="false">
      <c r="B39" s="75"/>
      <c r="C39" s="76"/>
      <c r="D39" s="76"/>
      <c r="E39" s="76"/>
      <c r="F39" s="76"/>
      <c r="G39" s="76"/>
      <c r="H39" s="76"/>
      <c r="I39" s="77"/>
      <c r="J39" s="77"/>
      <c r="K39" s="77"/>
      <c r="L39" s="78"/>
    </row>
    <row r="40" customFormat="false" ht="54.75" hidden="false" customHeight="true" outlineLevel="0" collapsed="false">
      <c r="B40" s="79" t="s">
        <v>60</v>
      </c>
      <c r="C40" s="80" t="s">
        <v>61</v>
      </c>
      <c r="D40" s="81" t="s">
        <v>62</v>
      </c>
      <c r="E40" s="81" t="s">
        <v>63</v>
      </c>
      <c r="F40" s="81" t="s">
        <v>64</v>
      </c>
      <c r="G40" s="81" t="s">
        <v>65</v>
      </c>
      <c r="H40" s="82" t="s">
        <v>66</v>
      </c>
      <c r="I40" s="83" t="s">
        <v>67</v>
      </c>
      <c r="J40" s="83" t="s">
        <v>68</v>
      </c>
      <c r="K40" s="83" t="s">
        <v>69</v>
      </c>
      <c r="L40" s="84" t="s">
        <v>70</v>
      </c>
    </row>
    <row r="41" customFormat="false" ht="15" hidden="false" customHeight="false" outlineLevel="0" collapsed="false">
      <c r="B41" s="85" t="s">
        <v>71</v>
      </c>
      <c r="C41" s="86" t="s">
        <v>72</v>
      </c>
      <c r="D41" s="87" t="s">
        <v>72</v>
      </c>
      <c r="E41" s="87"/>
      <c r="F41" s="87" t="s">
        <v>73</v>
      </c>
      <c r="G41" s="87" t="s">
        <v>74</v>
      </c>
      <c r="H41" s="87" t="n">
        <v>1</v>
      </c>
      <c r="I41" s="88" t="n">
        <v>12</v>
      </c>
      <c r="J41" s="88" t="n">
        <v>12</v>
      </c>
      <c r="K41" s="89" t="s">
        <v>75</v>
      </c>
      <c r="L41" s="90" t="n">
        <v>1556</v>
      </c>
    </row>
    <row r="42" customFormat="false" ht="39.55" hidden="false" customHeight="false" outlineLevel="0" collapsed="false">
      <c r="B42" s="91" t="s">
        <v>76</v>
      </c>
      <c r="C42" s="92" t="s">
        <v>77</v>
      </c>
      <c r="D42" s="93" t="s">
        <v>78</v>
      </c>
      <c r="E42" s="94" t="s">
        <v>79</v>
      </c>
      <c r="F42" s="93" t="s">
        <v>80</v>
      </c>
      <c r="G42" s="94" t="s">
        <v>81</v>
      </c>
      <c r="H42" s="94" t="n">
        <v>2</v>
      </c>
      <c r="I42" s="95" t="n">
        <v>90</v>
      </c>
      <c r="J42" s="95" t="n">
        <v>90</v>
      </c>
      <c r="K42" s="96" t="s">
        <v>82</v>
      </c>
      <c r="L42" s="97" t="n">
        <v>1052</v>
      </c>
    </row>
    <row r="43" customFormat="false" ht="39.55" hidden="false" customHeight="false" outlineLevel="0" collapsed="false">
      <c r="B43" s="98"/>
      <c r="C43" s="92" t="s">
        <v>77</v>
      </c>
      <c r="D43" s="93"/>
      <c r="E43" s="93"/>
      <c r="F43" s="93" t="s">
        <v>83</v>
      </c>
      <c r="G43" s="93" t="s">
        <v>81</v>
      </c>
      <c r="H43" s="93" t="n">
        <v>2</v>
      </c>
      <c r="I43" s="95" t="n">
        <v>85.5</v>
      </c>
      <c r="J43" s="95" t="n">
        <v>85.5</v>
      </c>
      <c r="K43" s="99" t="s">
        <v>82</v>
      </c>
      <c r="L43" s="100" t="n">
        <v>1052</v>
      </c>
    </row>
    <row r="44" customFormat="false" ht="39.55" hidden="false" customHeight="false" outlineLevel="0" collapsed="false">
      <c r="B44" s="98"/>
      <c r="C44" s="92" t="s">
        <v>77</v>
      </c>
      <c r="D44" s="93"/>
      <c r="E44" s="93"/>
      <c r="F44" s="93" t="s">
        <v>84</v>
      </c>
      <c r="G44" s="93" t="s">
        <v>81</v>
      </c>
      <c r="H44" s="93" t="n">
        <v>2</v>
      </c>
      <c r="I44" s="95" t="n">
        <v>81</v>
      </c>
      <c r="J44" s="95" t="n">
        <v>81</v>
      </c>
      <c r="K44" s="99" t="s">
        <v>82</v>
      </c>
      <c r="L44" s="100" t="n">
        <v>1052</v>
      </c>
    </row>
    <row r="45" customFormat="false" ht="54" hidden="false" customHeight="true" outlineLevel="0" collapsed="false">
      <c r="B45" s="98"/>
      <c r="C45" s="92" t="s">
        <v>77</v>
      </c>
      <c r="D45" s="101"/>
      <c r="E45" s="101"/>
      <c r="F45" s="93" t="s">
        <v>85</v>
      </c>
      <c r="G45" s="93" t="s">
        <v>81</v>
      </c>
      <c r="H45" s="93" t="n">
        <v>2</v>
      </c>
      <c r="I45" s="95" t="n">
        <v>76.5</v>
      </c>
      <c r="J45" s="95" t="n">
        <v>76.5</v>
      </c>
      <c r="K45" s="99" t="s">
        <v>82</v>
      </c>
      <c r="L45" s="100" t="n">
        <v>1052</v>
      </c>
    </row>
    <row r="46" customFormat="false" ht="26.85" hidden="false" customHeight="false" outlineLevel="0" collapsed="false">
      <c r="B46" s="102" t="s">
        <v>86</v>
      </c>
      <c r="C46" s="92" t="s">
        <v>87</v>
      </c>
      <c r="D46" s="93" t="s">
        <v>88</v>
      </c>
      <c r="E46" s="93" t="s">
        <v>89</v>
      </c>
      <c r="F46" s="93" t="s">
        <v>90</v>
      </c>
      <c r="G46" s="93" t="s">
        <v>74</v>
      </c>
      <c r="H46" s="93" t="n">
        <v>1</v>
      </c>
      <c r="I46" s="95" t="n">
        <v>53</v>
      </c>
      <c r="J46" s="95" t="n">
        <v>53</v>
      </c>
      <c r="K46" s="99" t="s">
        <v>82</v>
      </c>
      <c r="L46" s="100" t="n">
        <v>1052</v>
      </c>
    </row>
    <row r="47" customFormat="false" ht="15" hidden="false" customHeight="false" outlineLevel="0" collapsed="false">
      <c r="A47" s="42"/>
      <c r="B47" s="98"/>
      <c r="C47" s="92" t="s">
        <v>87</v>
      </c>
      <c r="D47" s="93" t="s">
        <v>91</v>
      </c>
      <c r="E47" s="93" t="s">
        <v>91</v>
      </c>
      <c r="F47" s="93" t="s">
        <v>92</v>
      </c>
      <c r="G47" s="93" t="s">
        <v>74</v>
      </c>
      <c r="H47" s="93" t="n">
        <v>1</v>
      </c>
      <c r="I47" s="95" t="n">
        <v>51.7</v>
      </c>
      <c r="J47" s="95" t="n">
        <v>51.7</v>
      </c>
      <c r="K47" s="99" t="s">
        <v>82</v>
      </c>
      <c r="L47" s="100" t="n">
        <v>1052</v>
      </c>
    </row>
    <row r="48" customFormat="false" ht="26.85" hidden="false" customHeight="false" outlineLevel="0" collapsed="false">
      <c r="B48" s="98"/>
      <c r="C48" s="92" t="s">
        <v>87</v>
      </c>
      <c r="D48" s="93" t="s">
        <v>91</v>
      </c>
      <c r="E48" s="93" t="s">
        <v>91</v>
      </c>
      <c r="F48" s="93" t="s">
        <v>93</v>
      </c>
      <c r="G48" s="93" t="s">
        <v>74</v>
      </c>
      <c r="H48" s="93" t="n">
        <v>1</v>
      </c>
      <c r="I48" s="95" t="n">
        <v>50.4</v>
      </c>
      <c r="J48" s="95" t="n">
        <v>50.4</v>
      </c>
      <c r="K48" s="99" t="s">
        <v>82</v>
      </c>
      <c r="L48" s="100" t="n">
        <v>1052</v>
      </c>
    </row>
    <row r="49" customFormat="false" ht="26.85" hidden="false" customHeight="false" outlineLevel="0" collapsed="false">
      <c r="A49" s="42"/>
      <c r="B49" s="98"/>
      <c r="C49" s="92" t="s">
        <v>87</v>
      </c>
      <c r="D49" s="93" t="s">
        <v>91</v>
      </c>
      <c r="E49" s="93" t="s">
        <v>91</v>
      </c>
      <c r="F49" s="93" t="s">
        <v>94</v>
      </c>
      <c r="G49" s="93" t="s">
        <v>74</v>
      </c>
      <c r="H49" s="93" t="n">
        <v>1</v>
      </c>
      <c r="I49" s="95" t="n">
        <v>49.1</v>
      </c>
      <c r="J49" s="95" t="n">
        <v>49.1</v>
      </c>
      <c r="K49" s="99" t="s">
        <v>82</v>
      </c>
      <c r="L49" s="100" t="n">
        <v>1052</v>
      </c>
    </row>
    <row r="50" customFormat="false" ht="26.85" hidden="false" customHeight="false" outlineLevel="0" collapsed="false">
      <c r="B50" s="102" t="s">
        <v>95</v>
      </c>
      <c r="C50" s="92" t="s">
        <v>96</v>
      </c>
      <c r="D50" s="93" t="s">
        <v>97</v>
      </c>
      <c r="E50" s="93" t="s">
        <v>98</v>
      </c>
      <c r="F50" s="93" t="s">
        <v>99</v>
      </c>
      <c r="G50" s="93" t="s">
        <v>74</v>
      </c>
      <c r="H50" s="93" t="n">
        <v>1</v>
      </c>
      <c r="I50" s="95" t="n">
        <v>48</v>
      </c>
      <c r="J50" s="95" t="n">
        <v>48</v>
      </c>
      <c r="K50" s="99" t="s">
        <v>82</v>
      </c>
      <c r="L50" s="100" t="n">
        <v>1052</v>
      </c>
    </row>
    <row r="51" customFormat="false" ht="15" hidden="false" customHeight="false" outlineLevel="0" collapsed="false">
      <c r="A51" s="42"/>
      <c r="B51" s="98"/>
      <c r="C51" s="92" t="s">
        <v>96</v>
      </c>
      <c r="D51" s="93" t="s">
        <v>91</v>
      </c>
      <c r="E51" s="93" t="s">
        <v>91</v>
      </c>
      <c r="F51" s="93" t="s">
        <v>100</v>
      </c>
      <c r="G51" s="93" t="s">
        <v>74</v>
      </c>
      <c r="H51" s="93" t="n">
        <v>1</v>
      </c>
      <c r="I51" s="95" t="n">
        <v>46.8</v>
      </c>
      <c r="J51" s="95" t="n">
        <v>46.8</v>
      </c>
      <c r="K51" s="99" t="s">
        <v>82</v>
      </c>
      <c r="L51" s="100" t="n">
        <v>1052</v>
      </c>
    </row>
    <row r="52" customFormat="false" ht="26.85" hidden="false" customHeight="false" outlineLevel="0" collapsed="false">
      <c r="B52" s="98"/>
      <c r="C52" s="92" t="s">
        <v>96</v>
      </c>
      <c r="D52" s="93" t="s">
        <v>91</v>
      </c>
      <c r="E52" s="93" t="s">
        <v>91</v>
      </c>
      <c r="F52" s="93" t="s">
        <v>101</v>
      </c>
      <c r="G52" s="93" t="s">
        <v>74</v>
      </c>
      <c r="H52" s="93" t="n">
        <v>1</v>
      </c>
      <c r="I52" s="95" t="n">
        <v>45.6</v>
      </c>
      <c r="J52" s="95" t="n">
        <v>45.6</v>
      </c>
      <c r="K52" s="99" t="s">
        <v>82</v>
      </c>
      <c r="L52" s="100" t="n">
        <v>1052</v>
      </c>
    </row>
    <row r="53" customFormat="false" ht="26.85" hidden="false" customHeight="false" outlineLevel="0" collapsed="false">
      <c r="A53" s="42"/>
      <c r="B53" s="98"/>
      <c r="C53" s="92" t="s">
        <v>96</v>
      </c>
      <c r="D53" s="93" t="s">
        <v>91</v>
      </c>
      <c r="E53" s="93" t="s">
        <v>91</v>
      </c>
      <c r="F53" s="93" t="s">
        <v>102</v>
      </c>
      <c r="G53" s="93" t="s">
        <v>74</v>
      </c>
      <c r="H53" s="93" t="n">
        <v>1</v>
      </c>
      <c r="I53" s="95" t="n">
        <v>44.4</v>
      </c>
      <c r="J53" s="95" t="n">
        <v>44.4</v>
      </c>
      <c r="K53" s="99" t="s">
        <v>82</v>
      </c>
      <c r="L53" s="100" t="n">
        <v>1052</v>
      </c>
    </row>
    <row r="54" customFormat="false" ht="26.85" hidden="false" customHeight="false" outlineLevel="0" collapsed="false">
      <c r="B54" s="102" t="s">
        <v>103</v>
      </c>
      <c r="C54" s="92" t="s">
        <v>104</v>
      </c>
      <c r="D54" s="93" t="s">
        <v>105</v>
      </c>
      <c r="E54" s="93" t="s">
        <v>106</v>
      </c>
      <c r="F54" s="93" t="s">
        <v>107</v>
      </c>
      <c r="G54" s="93" t="s">
        <v>74</v>
      </c>
      <c r="H54" s="93" t="n">
        <v>1</v>
      </c>
      <c r="I54" s="95" t="n">
        <v>42</v>
      </c>
      <c r="J54" s="95" t="n">
        <v>42</v>
      </c>
      <c r="K54" s="99" t="s">
        <v>82</v>
      </c>
      <c r="L54" s="100" t="n">
        <v>1052</v>
      </c>
    </row>
    <row r="55" customFormat="false" ht="26.85" hidden="false" customHeight="false" outlineLevel="0" collapsed="false">
      <c r="A55" s="42"/>
      <c r="B55" s="98"/>
      <c r="C55" s="92" t="s">
        <v>104</v>
      </c>
      <c r="D55" s="93" t="s">
        <v>91</v>
      </c>
      <c r="E55" s="93" t="s">
        <v>91</v>
      </c>
      <c r="F55" s="93" t="s">
        <v>108</v>
      </c>
      <c r="G55" s="93" t="s">
        <v>74</v>
      </c>
      <c r="H55" s="93" t="n">
        <v>1</v>
      </c>
      <c r="I55" s="95" t="n">
        <v>40</v>
      </c>
      <c r="J55" s="95" t="n">
        <v>40</v>
      </c>
      <c r="K55" s="99" t="s">
        <v>82</v>
      </c>
      <c r="L55" s="100" t="n">
        <v>1052</v>
      </c>
    </row>
    <row r="56" customFormat="false" ht="26.85" hidden="false" customHeight="false" outlineLevel="0" collapsed="false">
      <c r="B56" s="98"/>
      <c r="C56" s="92" t="s">
        <v>104</v>
      </c>
      <c r="D56" s="93" t="s">
        <v>91</v>
      </c>
      <c r="E56" s="93" t="s">
        <v>91</v>
      </c>
      <c r="F56" s="93" t="s">
        <v>109</v>
      </c>
      <c r="G56" s="93" t="s">
        <v>74</v>
      </c>
      <c r="H56" s="93" t="n">
        <v>1</v>
      </c>
      <c r="I56" s="95" t="n">
        <v>38</v>
      </c>
      <c r="J56" s="95" t="n">
        <v>38</v>
      </c>
      <c r="K56" s="99" t="s">
        <v>82</v>
      </c>
      <c r="L56" s="100" t="n">
        <v>1052</v>
      </c>
    </row>
    <row r="57" customFormat="false" ht="26.85" hidden="false" customHeight="false" outlineLevel="0" collapsed="false">
      <c r="A57" s="42"/>
      <c r="B57" s="98"/>
      <c r="C57" s="92" t="s">
        <v>104</v>
      </c>
      <c r="D57" s="93" t="s">
        <v>91</v>
      </c>
      <c r="E57" s="93" t="s">
        <v>91</v>
      </c>
      <c r="F57" s="93" t="s">
        <v>110</v>
      </c>
      <c r="G57" s="93" t="s">
        <v>74</v>
      </c>
      <c r="H57" s="93" t="n">
        <v>1</v>
      </c>
      <c r="I57" s="95" t="n">
        <v>36</v>
      </c>
      <c r="J57" s="95" t="n">
        <v>36</v>
      </c>
      <c r="K57" s="99" t="s">
        <v>82</v>
      </c>
      <c r="L57" s="100" t="n">
        <v>1052</v>
      </c>
    </row>
    <row r="58" customFormat="false" ht="15" hidden="false" customHeight="false" outlineLevel="0" collapsed="false">
      <c r="B58" s="102" t="s">
        <v>111</v>
      </c>
      <c r="C58" s="92" t="s">
        <v>112</v>
      </c>
      <c r="D58" s="93" t="s">
        <v>113</v>
      </c>
      <c r="E58" s="93" t="s">
        <v>114</v>
      </c>
      <c r="F58" s="93" t="s">
        <v>115</v>
      </c>
      <c r="G58" s="93" t="s">
        <v>74</v>
      </c>
      <c r="H58" s="93" t="n">
        <v>1</v>
      </c>
      <c r="I58" s="95" t="n">
        <v>53</v>
      </c>
      <c r="J58" s="95" t="n">
        <v>53</v>
      </c>
      <c r="K58" s="99" t="s">
        <v>82</v>
      </c>
      <c r="L58" s="100" t="n">
        <v>1052</v>
      </c>
    </row>
    <row r="59" customFormat="false" ht="15" hidden="false" customHeight="false" outlineLevel="0" collapsed="false">
      <c r="A59" s="42"/>
      <c r="B59" s="98"/>
      <c r="C59" s="92" t="s">
        <v>112</v>
      </c>
      <c r="D59" s="93" t="s">
        <v>91</v>
      </c>
      <c r="E59" s="93" t="s">
        <v>91</v>
      </c>
      <c r="F59" s="93" t="s">
        <v>116</v>
      </c>
      <c r="G59" s="93" t="s">
        <v>74</v>
      </c>
      <c r="H59" s="93" t="n">
        <v>1</v>
      </c>
      <c r="I59" s="95" t="n">
        <v>51.7</v>
      </c>
      <c r="J59" s="95" t="n">
        <v>51.7</v>
      </c>
      <c r="K59" s="99" t="s">
        <v>82</v>
      </c>
      <c r="L59" s="100" t="n">
        <v>1052</v>
      </c>
    </row>
    <row r="60" customFormat="false" ht="26.85" hidden="false" customHeight="false" outlineLevel="0" collapsed="false">
      <c r="B60" s="98"/>
      <c r="C60" s="92" t="s">
        <v>112</v>
      </c>
      <c r="D60" s="93" t="s">
        <v>91</v>
      </c>
      <c r="E60" s="93" t="s">
        <v>91</v>
      </c>
      <c r="F60" s="93" t="s">
        <v>117</v>
      </c>
      <c r="G60" s="93" t="s">
        <v>74</v>
      </c>
      <c r="H60" s="93" t="n">
        <v>1</v>
      </c>
      <c r="I60" s="95" t="n">
        <v>50.4</v>
      </c>
      <c r="J60" s="95" t="n">
        <v>50.4</v>
      </c>
      <c r="K60" s="99" t="s">
        <v>82</v>
      </c>
      <c r="L60" s="100" t="n">
        <v>1052</v>
      </c>
    </row>
    <row r="61" customFormat="false" ht="26.85" hidden="false" customHeight="false" outlineLevel="0" collapsed="false">
      <c r="A61" s="42"/>
      <c r="B61" s="98"/>
      <c r="C61" s="92" t="s">
        <v>112</v>
      </c>
      <c r="D61" s="93" t="s">
        <v>91</v>
      </c>
      <c r="E61" s="93" t="s">
        <v>91</v>
      </c>
      <c r="F61" s="93" t="s">
        <v>118</v>
      </c>
      <c r="G61" s="93" t="s">
        <v>74</v>
      </c>
      <c r="H61" s="93" t="n">
        <v>1</v>
      </c>
      <c r="I61" s="95" t="n">
        <v>49.1</v>
      </c>
      <c r="J61" s="95" t="n">
        <v>49.1</v>
      </c>
      <c r="K61" s="99" t="s">
        <v>82</v>
      </c>
      <c r="L61" s="100" t="n">
        <v>1052</v>
      </c>
    </row>
    <row r="62" customFormat="false" ht="26.85" hidden="false" customHeight="false" outlineLevel="0" collapsed="false">
      <c r="B62" s="102" t="s">
        <v>119</v>
      </c>
      <c r="C62" s="92" t="s">
        <v>120</v>
      </c>
      <c r="D62" s="93" t="s">
        <v>121</v>
      </c>
      <c r="E62" s="93" t="s">
        <v>122</v>
      </c>
      <c r="F62" s="93" t="s">
        <v>123</v>
      </c>
      <c r="G62" s="93" t="s">
        <v>74</v>
      </c>
      <c r="H62" s="93" t="n">
        <v>1</v>
      </c>
      <c r="I62" s="103" t="n">
        <v>67</v>
      </c>
      <c r="J62" s="103" t="n">
        <v>67</v>
      </c>
      <c r="K62" s="99" t="s">
        <v>82</v>
      </c>
      <c r="L62" s="100" t="n">
        <v>1052</v>
      </c>
    </row>
    <row r="63" customFormat="false" ht="39.55" hidden="false" customHeight="false" outlineLevel="0" collapsed="false">
      <c r="A63" s="42"/>
      <c r="B63" s="98"/>
      <c r="C63" s="92" t="s">
        <v>120</v>
      </c>
      <c r="D63" s="93" t="s">
        <v>91</v>
      </c>
      <c r="E63" s="93" t="s">
        <v>91</v>
      </c>
      <c r="F63" s="93" t="s">
        <v>124</v>
      </c>
      <c r="G63" s="93" t="s">
        <v>74</v>
      </c>
      <c r="H63" s="93" t="n">
        <v>1</v>
      </c>
      <c r="I63" s="103" t="n">
        <v>63.65</v>
      </c>
      <c r="J63" s="103" t="n">
        <v>63.65</v>
      </c>
      <c r="K63" s="99" t="s">
        <v>82</v>
      </c>
      <c r="L63" s="100" t="n">
        <v>1052</v>
      </c>
    </row>
    <row r="64" customFormat="false" ht="39.55" hidden="false" customHeight="false" outlineLevel="0" collapsed="false">
      <c r="B64" s="98"/>
      <c r="C64" s="92" t="s">
        <v>120</v>
      </c>
      <c r="D64" s="93" t="s">
        <v>91</v>
      </c>
      <c r="E64" s="93" t="s">
        <v>91</v>
      </c>
      <c r="F64" s="93" t="s">
        <v>125</v>
      </c>
      <c r="G64" s="93" t="s">
        <v>74</v>
      </c>
      <c r="H64" s="93" t="n">
        <v>1</v>
      </c>
      <c r="I64" s="103" t="n">
        <v>60.3</v>
      </c>
      <c r="J64" s="103" t="n">
        <v>60.3</v>
      </c>
      <c r="K64" s="99" t="s">
        <v>82</v>
      </c>
      <c r="L64" s="100" t="n">
        <v>1052</v>
      </c>
    </row>
    <row r="65" customFormat="false" ht="39.55" hidden="false" customHeight="false" outlineLevel="0" collapsed="false">
      <c r="A65" s="42"/>
      <c r="B65" s="98"/>
      <c r="C65" s="92" t="s">
        <v>120</v>
      </c>
      <c r="D65" s="93" t="s">
        <v>91</v>
      </c>
      <c r="E65" s="93" t="s">
        <v>91</v>
      </c>
      <c r="F65" s="93" t="s">
        <v>126</v>
      </c>
      <c r="G65" s="93" t="s">
        <v>74</v>
      </c>
      <c r="H65" s="93" t="n">
        <v>1</v>
      </c>
      <c r="I65" s="103" t="n">
        <v>56.95</v>
      </c>
      <c r="J65" s="103" t="n">
        <v>56.95</v>
      </c>
      <c r="K65" s="99" t="s">
        <v>82</v>
      </c>
      <c r="L65" s="100" t="n">
        <v>1052</v>
      </c>
    </row>
    <row r="66" customFormat="false" ht="26.85" hidden="false" customHeight="false" outlineLevel="0" collapsed="false">
      <c r="B66" s="102" t="s">
        <v>127</v>
      </c>
      <c r="C66" s="92" t="s">
        <v>128</v>
      </c>
      <c r="D66" s="93" t="s">
        <v>129</v>
      </c>
      <c r="E66" s="93" t="s">
        <v>130</v>
      </c>
      <c r="F66" s="93" t="s">
        <v>131</v>
      </c>
      <c r="G66" s="93" t="s">
        <v>74</v>
      </c>
      <c r="H66" s="93" t="n">
        <v>1</v>
      </c>
      <c r="I66" s="95" t="n">
        <v>70.5</v>
      </c>
      <c r="J66" s="95" t="n">
        <v>70.5</v>
      </c>
      <c r="K66" s="99" t="s">
        <v>82</v>
      </c>
      <c r="L66" s="100" t="n">
        <v>1052</v>
      </c>
    </row>
    <row r="67" customFormat="false" ht="26.85" hidden="false" customHeight="false" outlineLevel="0" collapsed="false">
      <c r="A67" s="42"/>
      <c r="B67" s="98"/>
      <c r="C67" s="92" t="s">
        <v>128</v>
      </c>
      <c r="D67" s="93" t="s">
        <v>91</v>
      </c>
      <c r="E67" s="93" t="s">
        <v>91</v>
      </c>
      <c r="F67" s="93" t="s">
        <v>132</v>
      </c>
      <c r="G67" s="93" t="s">
        <v>74</v>
      </c>
      <c r="H67" s="93" t="n">
        <v>1</v>
      </c>
      <c r="I67" s="95" t="n">
        <v>68.8</v>
      </c>
      <c r="J67" s="95" t="n">
        <v>68.8</v>
      </c>
      <c r="K67" s="99" t="s">
        <v>82</v>
      </c>
      <c r="L67" s="100" t="n">
        <v>1052</v>
      </c>
    </row>
    <row r="68" customFormat="false" ht="26.85" hidden="false" customHeight="false" outlineLevel="0" collapsed="false">
      <c r="B68" s="98"/>
      <c r="C68" s="92" t="s">
        <v>128</v>
      </c>
      <c r="D68" s="93" t="s">
        <v>91</v>
      </c>
      <c r="E68" s="93" t="s">
        <v>91</v>
      </c>
      <c r="F68" s="93" t="s">
        <v>133</v>
      </c>
      <c r="G68" s="93" t="s">
        <v>74</v>
      </c>
      <c r="H68" s="93" t="n">
        <v>1</v>
      </c>
      <c r="I68" s="95" t="n">
        <v>67</v>
      </c>
      <c r="J68" s="95" t="n">
        <v>67</v>
      </c>
      <c r="K68" s="99" t="s">
        <v>82</v>
      </c>
      <c r="L68" s="100" t="n">
        <v>1052</v>
      </c>
    </row>
    <row r="69" customFormat="false" ht="26.85" hidden="false" customHeight="false" outlineLevel="0" collapsed="false">
      <c r="A69" s="42"/>
      <c r="B69" s="98"/>
      <c r="C69" s="92" t="s">
        <v>128</v>
      </c>
      <c r="D69" s="93" t="s">
        <v>91</v>
      </c>
      <c r="E69" s="93" t="s">
        <v>91</v>
      </c>
      <c r="F69" s="93" t="s">
        <v>134</v>
      </c>
      <c r="G69" s="93" t="s">
        <v>74</v>
      </c>
      <c r="H69" s="93" t="n">
        <v>1</v>
      </c>
      <c r="I69" s="95" t="n">
        <v>67</v>
      </c>
      <c r="J69" s="95" t="n">
        <v>67</v>
      </c>
      <c r="K69" s="99" t="s">
        <v>82</v>
      </c>
      <c r="L69" s="100" t="n">
        <v>1052</v>
      </c>
    </row>
    <row r="70" customFormat="false" ht="52.2" hidden="false" customHeight="false" outlineLevel="0" collapsed="false">
      <c r="B70" s="104" t="s">
        <v>135</v>
      </c>
      <c r="C70" s="105" t="s">
        <v>136</v>
      </c>
      <c r="D70" s="106" t="s">
        <v>137</v>
      </c>
      <c r="E70" s="106" t="s">
        <v>138</v>
      </c>
      <c r="F70" s="106" t="s">
        <v>139</v>
      </c>
      <c r="G70" s="106" t="s">
        <v>74</v>
      </c>
      <c r="H70" s="106" t="n">
        <v>1</v>
      </c>
      <c r="I70" s="103" t="n">
        <v>69</v>
      </c>
      <c r="J70" s="103" t="n">
        <v>69</v>
      </c>
      <c r="K70" s="107" t="s">
        <v>82</v>
      </c>
      <c r="L70" s="108" t="n">
        <v>1052</v>
      </c>
    </row>
    <row r="71" customFormat="false" ht="52.2" hidden="false" customHeight="false" outlineLevel="0" collapsed="false">
      <c r="A71" s="42"/>
      <c r="B71" s="104"/>
      <c r="C71" s="105" t="s">
        <v>136</v>
      </c>
      <c r="D71" s="106" t="s">
        <v>91</v>
      </c>
      <c r="E71" s="106" t="s">
        <v>91</v>
      </c>
      <c r="F71" s="106" t="s">
        <v>140</v>
      </c>
      <c r="G71" s="106" t="s">
        <v>74</v>
      </c>
      <c r="H71" s="106" t="n">
        <v>1</v>
      </c>
      <c r="I71" s="103" t="n">
        <v>67.3</v>
      </c>
      <c r="J71" s="103" t="n">
        <v>67.3</v>
      </c>
      <c r="K71" s="107" t="s">
        <v>82</v>
      </c>
      <c r="L71" s="108" t="n">
        <v>1052</v>
      </c>
    </row>
    <row r="72" customFormat="false" ht="52.2" hidden="false" customHeight="false" outlineLevel="0" collapsed="false">
      <c r="B72" s="104"/>
      <c r="C72" s="105" t="s">
        <v>136</v>
      </c>
      <c r="D72" s="106" t="s">
        <v>91</v>
      </c>
      <c r="E72" s="106" t="s">
        <v>91</v>
      </c>
      <c r="F72" s="106" t="s">
        <v>141</v>
      </c>
      <c r="G72" s="106" t="s">
        <v>74</v>
      </c>
      <c r="H72" s="106" t="n">
        <v>1</v>
      </c>
      <c r="I72" s="103" t="n">
        <v>65.6</v>
      </c>
      <c r="J72" s="103" t="n">
        <v>65.6</v>
      </c>
      <c r="K72" s="107" t="s">
        <v>82</v>
      </c>
      <c r="L72" s="108" t="n">
        <v>1052</v>
      </c>
    </row>
    <row r="73" customFormat="false" ht="52.2" hidden="false" customHeight="false" outlineLevel="0" collapsed="false">
      <c r="A73" s="42"/>
      <c r="B73" s="104"/>
      <c r="C73" s="105" t="s">
        <v>136</v>
      </c>
      <c r="D73" s="106" t="s">
        <v>91</v>
      </c>
      <c r="E73" s="106" t="s">
        <v>91</v>
      </c>
      <c r="F73" s="106" t="s">
        <v>142</v>
      </c>
      <c r="G73" s="106" t="s">
        <v>74</v>
      </c>
      <c r="H73" s="106" t="n">
        <v>1</v>
      </c>
      <c r="I73" s="103" t="n">
        <v>62.1</v>
      </c>
      <c r="J73" s="103" t="n">
        <v>62.1</v>
      </c>
      <c r="K73" s="107" t="s">
        <v>82</v>
      </c>
      <c r="L73" s="108" t="n">
        <v>1052</v>
      </c>
    </row>
    <row r="74" customFormat="false" ht="26.85" hidden="false" customHeight="false" outlineLevel="0" collapsed="false">
      <c r="B74" s="104" t="s">
        <v>143</v>
      </c>
      <c r="C74" s="105" t="s">
        <v>144</v>
      </c>
      <c r="D74" s="106" t="s">
        <v>145</v>
      </c>
      <c r="E74" s="106" t="s">
        <v>146</v>
      </c>
      <c r="F74" s="106" t="s">
        <v>147</v>
      </c>
      <c r="G74" s="106" t="s">
        <v>74</v>
      </c>
      <c r="H74" s="106" t="n">
        <v>1</v>
      </c>
      <c r="I74" s="103" t="n">
        <v>87.2</v>
      </c>
      <c r="J74" s="103" t="n">
        <v>87.2</v>
      </c>
      <c r="K74" s="107" t="s">
        <v>82</v>
      </c>
      <c r="L74" s="108" t="n">
        <v>1052</v>
      </c>
    </row>
    <row r="75" customFormat="false" ht="26.85" hidden="false" customHeight="false" outlineLevel="0" collapsed="false">
      <c r="A75" s="42"/>
      <c r="B75" s="104"/>
      <c r="C75" s="105" t="s">
        <v>144</v>
      </c>
      <c r="D75" s="106" t="s">
        <v>91</v>
      </c>
      <c r="E75" s="106" t="s">
        <v>91</v>
      </c>
      <c r="F75" s="106" t="s">
        <v>148</v>
      </c>
      <c r="G75" s="106" t="s">
        <v>74</v>
      </c>
      <c r="H75" s="106" t="n">
        <v>1</v>
      </c>
      <c r="I75" s="103" t="n">
        <v>85.1</v>
      </c>
      <c r="J75" s="103" t="n">
        <v>85.1</v>
      </c>
      <c r="K75" s="107" t="s">
        <v>82</v>
      </c>
      <c r="L75" s="108" t="n">
        <v>1052</v>
      </c>
    </row>
    <row r="76" customFormat="false" ht="39.55" hidden="false" customHeight="false" outlineLevel="0" collapsed="false">
      <c r="B76" s="104" t="s">
        <v>149</v>
      </c>
      <c r="C76" s="105" t="s">
        <v>150</v>
      </c>
      <c r="D76" s="106" t="s">
        <v>151</v>
      </c>
      <c r="E76" s="106" t="s">
        <v>152</v>
      </c>
      <c r="F76" s="106" t="s">
        <v>153</v>
      </c>
      <c r="G76" s="106" t="s">
        <v>81</v>
      </c>
      <c r="H76" s="106" t="n">
        <v>20</v>
      </c>
      <c r="I76" s="95" t="n">
        <v>55.3</v>
      </c>
      <c r="J76" s="95" t="n">
        <v>55.3</v>
      </c>
      <c r="K76" s="107" t="s">
        <v>154</v>
      </c>
      <c r="L76" s="108" t="n">
        <v>1052</v>
      </c>
    </row>
    <row r="77" customFormat="false" ht="39.55" hidden="false" customHeight="false" outlineLevel="0" collapsed="false">
      <c r="B77" s="104" t="s">
        <v>155</v>
      </c>
      <c r="C77" s="105" t="s">
        <v>156</v>
      </c>
      <c r="D77" s="106" t="s">
        <v>157</v>
      </c>
      <c r="E77" s="106" t="s">
        <v>158</v>
      </c>
      <c r="F77" s="106" t="s">
        <v>159</v>
      </c>
      <c r="G77" s="106" t="s">
        <v>81</v>
      </c>
      <c r="H77" s="106" t="n">
        <v>20</v>
      </c>
      <c r="I77" s="95" t="n">
        <v>55.3</v>
      </c>
      <c r="J77" s="95" t="n">
        <v>55.3</v>
      </c>
      <c r="K77" s="107" t="s">
        <v>154</v>
      </c>
      <c r="L77" s="108" t="n">
        <v>1052</v>
      </c>
    </row>
    <row r="78" customFormat="false" ht="39.55" hidden="false" customHeight="false" outlineLevel="0" collapsed="false">
      <c r="B78" s="104" t="s">
        <v>160</v>
      </c>
      <c r="C78" s="105" t="s">
        <v>161</v>
      </c>
      <c r="D78" s="106" t="s">
        <v>162</v>
      </c>
      <c r="E78" s="106" t="s">
        <v>163</v>
      </c>
      <c r="F78" s="106" t="s">
        <v>164</v>
      </c>
      <c r="G78" s="106" t="s">
        <v>81</v>
      </c>
      <c r="H78" s="106" t="n">
        <v>20</v>
      </c>
      <c r="I78" s="95" t="n">
        <v>55.3</v>
      </c>
      <c r="J78" s="95" t="n">
        <v>55.3</v>
      </c>
      <c r="K78" s="107" t="s">
        <v>154</v>
      </c>
      <c r="L78" s="108" t="n">
        <v>1052</v>
      </c>
    </row>
    <row r="79" customFormat="false" ht="26.85" hidden="false" customHeight="false" outlineLevel="0" collapsed="false">
      <c r="B79" s="104" t="s">
        <v>165</v>
      </c>
      <c r="C79" s="105" t="s">
        <v>166</v>
      </c>
      <c r="D79" s="106" t="s">
        <v>167</v>
      </c>
      <c r="E79" s="106" t="s">
        <v>168</v>
      </c>
      <c r="F79" s="106" t="s">
        <v>169</v>
      </c>
      <c r="G79" s="106" t="s">
        <v>170</v>
      </c>
      <c r="H79" s="106" t="n">
        <v>12</v>
      </c>
      <c r="I79" s="95" t="n">
        <v>15.8</v>
      </c>
      <c r="J79" s="95" t="n">
        <v>15.8</v>
      </c>
      <c r="K79" s="107" t="s">
        <v>82</v>
      </c>
      <c r="L79" s="108" t="n">
        <v>1052</v>
      </c>
    </row>
    <row r="80" customFormat="false" ht="26.85" hidden="false" customHeight="false" outlineLevel="0" collapsed="false">
      <c r="B80" s="104"/>
      <c r="C80" s="105" t="s">
        <v>166</v>
      </c>
      <c r="D80" s="106" t="s">
        <v>91</v>
      </c>
      <c r="E80" s="106" t="s">
        <v>91</v>
      </c>
      <c r="F80" s="106" t="s">
        <v>171</v>
      </c>
      <c r="G80" s="106" t="s">
        <v>170</v>
      </c>
      <c r="H80" s="106" t="n">
        <v>12</v>
      </c>
      <c r="I80" s="95" t="n">
        <v>12.8</v>
      </c>
      <c r="J80" s="95" t="n">
        <v>12.8</v>
      </c>
      <c r="K80" s="107" t="s">
        <v>82</v>
      </c>
      <c r="L80" s="108" t="n">
        <v>1052</v>
      </c>
    </row>
    <row r="81" customFormat="false" ht="26.85" hidden="false" customHeight="false" outlineLevel="0" collapsed="false">
      <c r="B81" s="104"/>
      <c r="C81" s="105" t="s">
        <v>166</v>
      </c>
      <c r="D81" s="106" t="s">
        <v>91</v>
      </c>
      <c r="E81" s="106" t="s">
        <v>91</v>
      </c>
      <c r="F81" s="106" t="s">
        <v>172</v>
      </c>
      <c r="G81" s="106" t="s">
        <v>170</v>
      </c>
      <c r="H81" s="106" t="n">
        <v>12</v>
      </c>
      <c r="I81" s="95" t="n">
        <v>11.8</v>
      </c>
      <c r="J81" s="95" t="n">
        <v>11.8</v>
      </c>
      <c r="K81" s="107" t="s">
        <v>82</v>
      </c>
      <c r="L81" s="108" t="n">
        <v>1052</v>
      </c>
    </row>
    <row r="82" customFormat="false" ht="26.85" hidden="false" customHeight="false" outlineLevel="0" collapsed="false">
      <c r="B82" s="104"/>
      <c r="C82" s="105" t="s">
        <v>166</v>
      </c>
      <c r="D82" s="106" t="s">
        <v>91</v>
      </c>
      <c r="E82" s="106" t="s">
        <v>91</v>
      </c>
      <c r="F82" s="106" t="s">
        <v>173</v>
      </c>
      <c r="G82" s="106" t="s">
        <v>170</v>
      </c>
      <c r="H82" s="106" t="n">
        <v>12</v>
      </c>
      <c r="I82" s="95" t="n">
        <v>11.45</v>
      </c>
      <c r="J82" s="95" t="n">
        <v>11.45</v>
      </c>
      <c r="K82" s="107" t="s">
        <v>82</v>
      </c>
      <c r="L82" s="108" t="n">
        <v>1052</v>
      </c>
    </row>
    <row r="83" customFormat="false" ht="26.85" hidden="false" customHeight="false" outlineLevel="0" collapsed="false">
      <c r="B83" s="104" t="s">
        <v>174</v>
      </c>
      <c r="C83" s="105" t="s">
        <v>175</v>
      </c>
      <c r="D83" s="106" t="s">
        <v>167</v>
      </c>
      <c r="E83" s="106" t="s">
        <v>168</v>
      </c>
      <c r="F83" s="106" t="s">
        <v>176</v>
      </c>
      <c r="G83" s="106" t="s">
        <v>177</v>
      </c>
      <c r="H83" s="106" t="n">
        <v>48</v>
      </c>
      <c r="I83" s="95" t="n">
        <v>496.5</v>
      </c>
      <c r="J83" s="95" t="n">
        <v>496.5</v>
      </c>
      <c r="K83" s="107" t="s">
        <v>82</v>
      </c>
      <c r="L83" s="108" t="n">
        <v>1052</v>
      </c>
    </row>
    <row r="84" customFormat="false" ht="26.85" hidden="false" customHeight="false" outlineLevel="0" collapsed="false">
      <c r="B84" s="104" t="s">
        <v>178</v>
      </c>
      <c r="C84" s="105" t="s">
        <v>179</v>
      </c>
      <c r="D84" s="106" t="s">
        <v>180</v>
      </c>
      <c r="E84" s="106" t="s">
        <v>181</v>
      </c>
      <c r="F84" s="106" t="s">
        <v>182</v>
      </c>
      <c r="G84" s="106" t="s">
        <v>74</v>
      </c>
      <c r="H84" s="106" t="n">
        <v>1</v>
      </c>
      <c r="I84" s="95" t="n">
        <v>83</v>
      </c>
      <c r="J84" s="95" t="n">
        <v>83</v>
      </c>
      <c r="K84" s="107" t="s">
        <v>183</v>
      </c>
      <c r="L84" s="108" t="n">
        <v>1052</v>
      </c>
    </row>
    <row r="85" customFormat="false" ht="15" hidden="false" customHeight="false" outlineLevel="0" collapsed="false">
      <c r="B85" s="109"/>
      <c r="C85" s="110"/>
      <c r="D85" s="111"/>
      <c r="E85" s="111"/>
      <c r="F85" s="111"/>
      <c r="G85" s="111"/>
      <c r="H85" s="111"/>
      <c r="I85" s="112"/>
      <c r="J85" s="113"/>
      <c r="K85" s="114"/>
      <c r="L85" s="115"/>
    </row>
  </sheetData>
  <mergeCells count="37">
    <mergeCell ref="B8:D8"/>
    <mergeCell ref="B9:D9"/>
    <mergeCell ref="I13:K13"/>
    <mergeCell ref="I14:K14"/>
    <mergeCell ref="I15:K15"/>
    <mergeCell ref="I16:J16"/>
    <mergeCell ref="K16:L16"/>
    <mergeCell ref="I17:K17"/>
    <mergeCell ref="B23:D23"/>
    <mergeCell ref="I23:L23"/>
    <mergeCell ref="B24:D24"/>
    <mergeCell ref="I24:L24"/>
    <mergeCell ref="B25:D25"/>
    <mergeCell ref="I25:L25"/>
    <mergeCell ref="B26:D26"/>
    <mergeCell ref="I26:L26"/>
    <mergeCell ref="B27:D27"/>
    <mergeCell ref="I27:L27"/>
    <mergeCell ref="B28:D28"/>
    <mergeCell ref="I28:L28"/>
    <mergeCell ref="C29:D29"/>
    <mergeCell ref="I29:J29"/>
    <mergeCell ref="K29:L29"/>
    <mergeCell ref="C30:D30"/>
    <mergeCell ref="I30:J30"/>
    <mergeCell ref="K30:L30"/>
    <mergeCell ref="C31:D31"/>
    <mergeCell ref="I31:J31"/>
    <mergeCell ref="K31:L31"/>
    <mergeCell ref="C32:D32"/>
    <mergeCell ref="I32:J32"/>
    <mergeCell ref="K32:L32"/>
    <mergeCell ref="C33:D33"/>
    <mergeCell ref="I33:J33"/>
    <mergeCell ref="K33:L33"/>
    <mergeCell ref="J35:K35"/>
    <mergeCell ref="I39:J39"/>
  </mergeCells>
  <hyperlinks>
    <hyperlink ref="C32" r:id="rId1" display="orders@viamed.co.uk"/>
  </hyperlinks>
  <printOptions headings="false" gridLines="false" gridLinesSet="true" horizontalCentered="false" verticalCentered="false"/>
  <pageMargins left="0.196527777777778" right="0.196527777777778" top="0.39375" bottom="0.393055555555556" header="0.511811023622047" footer="0.196527777777778"/>
  <pageSetup paperSize="9" scale="100" fitToWidth="1" fitToHeight="100" pageOrder="downThenOver" orientation="landscape" blackAndWhite="false" draft="false" cellComments="none" horizontalDpi="300" verticalDpi="300" copies="1"/>
  <headerFooter differentFirst="false" differentOddEven="false">
    <oddHeader/>
    <oddFooter>&amp;L&amp;F / &amp;A&amp;C&amp;P of &amp;N&amp;R&amp;D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133"/>
  <sheetViews>
    <sheetView showFormulas="false" showGridLines="true" showRowColHeaders="true" showZeros="true" rightToLeft="false" tabSelected="false" showOutlineSymbols="true" defaultGridColor="true" view="normal" topLeftCell="G1" colorId="64" zoomScale="110" zoomScaleNormal="110" zoomScalePageLayoutView="100" workbookViewId="0">
      <selection pane="topLeft" activeCell="S18" activeCellId="1" sqref="N2:N45 S18"/>
    </sheetView>
  </sheetViews>
  <sheetFormatPr defaultColWidth="8.73046875" defaultRowHeight="12" zeroHeight="false" outlineLevelRow="0" outlineLevelCol="0"/>
  <cols>
    <col collapsed="false" customWidth="true" hidden="false" outlineLevel="0" max="1" min="1" style="116" width="10"/>
    <col collapsed="false" customWidth="true" hidden="false" outlineLevel="0" max="2" min="2" style="116" width="15"/>
    <col collapsed="false" customWidth="true" hidden="false" outlineLevel="0" max="3" min="3" style="116" width="13"/>
    <col collapsed="false" customWidth="true" hidden="false" outlineLevel="0" max="4" min="4" style="116" width="11"/>
    <col collapsed="false" customWidth="true" hidden="false" outlineLevel="0" max="5" min="5" style="116" width="27"/>
    <col collapsed="false" customWidth="true" hidden="false" outlineLevel="0" max="6" min="6" style="116" width="46"/>
    <col collapsed="false" customWidth="true" hidden="false" outlineLevel="0" max="7" min="7" style="116" width="12"/>
    <col collapsed="false" customWidth="true" hidden="false" outlineLevel="0" max="8" min="8" style="116" width="9"/>
    <col collapsed="false" customWidth="true" hidden="false" outlineLevel="0" max="9" min="9" style="116" width="15"/>
    <col collapsed="false" customWidth="true" hidden="false" outlineLevel="0" max="10" min="10" style="116" width="6"/>
    <col collapsed="false" customWidth="true" hidden="false" outlineLevel="0" max="11" min="11" style="116" width="7"/>
    <col collapsed="false" customWidth="true" hidden="false" outlineLevel="0" max="12" min="12" style="116" width="11"/>
    <col collapsed="false" customWidth="true" hidden="false" outlineLevel="0" max="13" min="13" style="116" width="10"/>
    <col collapsed="false" customWidth="true" hidden="false" outlineLevel="0" max="14" min="14" style="116" width="29"/>
    <col collapsed="false" customWidth="true" hidden="false" outlineLevel="0" max="15" min="15" style="116" width="18"/>
    <col collapsed="false" customWidth="true" hidden="false" outlineLevel="0" max="16" min="16" style="116" width="5"/>
    <col collapsed="false" customWidth="false" hidden="false" outlineLevel="0" max="17" min="17" style="117" width="8.73"/>
    <col collapsed="false" customWidth="true" hidden="false" outlineLevel="0" max="18" min="18" style="117" width="17.73"/>
    <col collapsed="false" customWidth="true" hidden="false" outlineLevel="0" max="19" min="19" style="117" width="13.45"/>
    <col collapsed="false" customWidth="true" hidden="false" outlineLevel="0" max="20" min="20" style="117" width="21.27"/>
    <col collapsed="false" customWidth="false" hidden="false" outlineLevel="0" max="16384" min="21" style="117" width="8.73"/>
  </cols>
  <sheetData>
    <row r="1" customFormat="false" ht="12.65" hidden="false" customHeight="false" outlineLevel="0" collapsed="false">
      <c r="A1" s="118" t="s">
        <v>184</v>
      </c>
      <c r="B1" s="118" t="s">
        <v>185</v>
      </c>
      <c r="C1" s="118" t="s">
        <v>186</v>
      </c>
      <c r="D1" s="118" t="s">
        <v>187</v>
      </c>
      <c r="E1" s="118" t="s">
        <v>188</v>
      </c>
      <c r="F1" s="118" t="s">
        <v>189</v>
      </c>
      <c r="G1" s="118" t="s">
        <v>190</v>
      </c>
      <c r="H1" s="118" t="s">
        <v>191</v>
      </c>
      <c r="I1" s="118" t="s">
        <v>192</v>
      </c>
      <c r="J1" s="118" t="s">
        <v>193</v>
      </c>
      <c r="K1" s="118" t="s">
        <v>194</v>
      </c>
      <c r="L1" s="118" t="s">
        <v>195</v>
      </c>
      <c r="M1" s="118" t="s">
        <v>196</v>
      </c>
      <c r="N1" s="118" t="s">
        <v>197</v>
      </c>
      <c r="O1" s="118" t="s">
        <v>198</v>
      </c>
      <c r="P1" s="118" t="s">
        <v>199</v>
      </c>
      <c r="R1" s="119"/>
      <c r="S1" s="120" t="s">
        <v>200</v>
      </c>
      <c r="T1" s="121"/>
    </row>
    <row r="2" customFormat="false" ht="12.65" hidden="false" customHeight="false" outlineLevel="0" collapsed="false">
      <c r="A2" s="122" t="s">
        <v>201</v>
      </c>
      <c r="B2" s="122" t="s">
        <v>202</v>
      </c>
      <c r="C2" s="122" t="s">
        <v>203</v>
      </c>
      <c r="D2" s="122" t="s">
        <v>149</v>
      </c>
      <c r="E2" s="122" t="s">
        <v>150</v>
      </c>
      <c r="F2" s="122" t="s">
        <v>204</v>
      </c>
      <c r="G2" s="122" t="s">
        <v>205</v>
      </c>
      <c r="H2" s="122" t="s">
        <v>206</v>
      </c>
      <c r="I2" s="122" t="s">
        <v>207</v>
      </c>
      <c r="J2" s="122" t="n">
        <v>2</v>
      </c>
      <c r="K2" s="122" t="n">
        <v>55.3</v>
      </c>
      <c r="L2" s="122" t="n">
        <v>110.6</v>
      </c>
      <c r="M2" s="122" t="n">
        <v>0</v>
      </c>
      <c r="N2" s="122" t="s">
        <v>208</v>
      </c>
      <c r="O2" s="122" t="s">
        <v>209</v>
      </c>
      <c r="P2" s="122"/>
      <c r="R2" s="123" t="s">
        <v>187</v>
      </c>
      <c r="S2" s="124" t="s">
        <v>210</v>
      </c>
      <c r="T2" s="125" t="s">
        <v>211</v>
      </c>
    </row>
    <row r="3" customFormat="false" ht="12.65" hidden="false" customHeight="false" outlineLevel="0" collapsed="false">
      <c r="A3" s="122" t="s">
        <v>201</v>
      </c>
      <c r="B3" s="122" t="s">
        <v>202</v>
      </c>
      <c r="C3" s="122" t="s">
        <v>203</v>
      </c>
      <c r="D3" s="122" t="s">
        <v>155</v>
      </c>
      <c r="E3" s="122" t="s">
        <v>156</v>
      </c>
      <c r="F3" s="122" t="s">
        <v>212</v>
      </c>
      <c r="G3" s="122" t="s">
        <v>205</v>
      </c>
      <c r="H3" s="122" t="s">
        <v>206</v>
      </c>
      <c r="I3" s="122" t="s">
        <v>207</v>
      </c>
      <c r="J3" s="122" t="n">
        <v>2</v>
      </c>
      <c r="K3" s="122" t="n">
        <v>55.3</v>
      </c>
      <c r="L3" s="122" t="n">
        <v>110.6</v>
      </c>
      <c r="M3" s="122" t="n">
        <v>0</v>
      </c>
      <c r="N3" s="122" t="s">
        <v>208</v>
      </c>
      <c r="O3" s="122" t="s">
        <v>209</v>
      </c>
      <c r="P3" s="122"/>
      <c r="R3" s="126" t="s">
        <v>76</v>
      </c>
      <c r="S3" s="127" t="n">
        <v>19</v>
      </c>
      <c r="T3" s="128" t="n">
        <v>1507.5</v>
      </c>
    </row>
    <row r="4" customFormat="false" ht="12.65" hidden="false" customHeight="false" outlineLevel="0" collapsed="false">
      <c r="A4" s="122" t="s">
        <v>201</v>
      </c>
      <c r="B4" s="122" t="s">
        <v>202</v>
      </c>
      <c r="C4" s="122" t="s">
        <v>203</v>
      </c>
      <c r="D4" s="122" t="s">
        <v>160</v>
      </c>
      <c r="E4" s="122" t="s">
        <v>161</v>
      </c>
      <c r="F4" s="122" t="s">
        <v>213</v>
      </c>
      <c r="G4" s="122" t="s">
        <v>205</v>
      </c>
      <c r="H4" s="122" t="s">
        <v>206</v>
      </c>
      <c r="I4" s="122" t="s">
        <v>207</v>
      </c>
      <c r="J4" s="122" t="n">
        <v>2</v>
      </c>
      <c r="K4" s="122" t="n">
        <v>55.3</v>
      </c>
      <c r="L4" s="122" t="n">
        <v>110.6</v>
      </c>
      <c r="M4" s="122" t="n">
        <v>0</v>
      </c>
      <c r="N4" s="122" t="s">
        <v>208</v>
      </c>
      <c r="O4" s="122" t="s">
        <v>209</v>
      </c>
      <c r="P4" s="122"/>
      <c r="R4" s="129" t="s">
        <v>149</v>
      </c>
      <c r="S4" s="130" t="n">
        <v>40</v>
      </c>
      <c r="T4" s="131" t="n">
        <v>2212</v>
      </c>
    </row>
    <row r="5" customFormat="false" ht="12.65" hidden="false" customHeight="false" outlineLevel="0" collapsed="false">
      <c r="A5" s="122" t="s">
        <v>214</v>
      </c>
      <c r="B5" s="122"/>
      <c r="C5" s="122" t="s">
        <v>215</v>
      </c>
      <c r="D5" s="122" t="s">
        <v>76</v>
      </c>
      <c r="E5" s="122"/>
      <c r="F5" s="122" t="s">
        <v>216</v>
      </c>
      <c r="G5" s="122" t="s">
        <v>217</v>
      </c>
      <c r="H5" s="122" t="s">
        <v>206</v>
      </c>
      <c r="I5" s="122" t="s">
        <v>207</v>
      </c>
      <c r="J5" s="122" t="n">
        <v>4</v>
      </c>
      <c r="K5" s="122" t="n">
        <v>90</v>
      </c>
      <c r="L5" s="122" t="n">
        <v>360</v>
      </c>
      <c r="M5" s="122" t="n">
        <v>0</v>
      </c>
      <c r="N5" s="122" t="s">
        <v>208</v>
      </c>
      <c r="O5" s="122" t="s">
        <v>218</v>
      </c>
      <c r="P5" s="122"/>
      <c r="R5" s="129" t="s">
        <v>155</v>
      </c>
      <c r="S5" s="130" t="n">
        <v>40</v>
      </c>
      <c r="T5" s="131" t="n">
        <v>2212</v>
      </c>
    </row>
    <row r="6" customFormat="false" ht="12.65" hidden="false" customHeight="false" outlineLevel="0" collapsed="false">
      <c r="A6" s="122" t="s">
        <v>219</v>
      </c>
      <c r="B6" s="122" t="s">
        <v>220</v>
      </c>
      <c r="C6" s="122" t="s">
        <v>221</v>
      </c>
      <c r="D6" s="122" t="s">
        <v>149</v>
      </c>
      <c r="E6" s="122" t="s">
        <v>150</v>
      </c>
      <c r="F6" s="122" t="s">
        <v>204</v>
      </c>
      <c r="G6" s="122" t="s">
        <v>205</v>
      </c>
      <c r="H6" s="122" t="s">
        <v>206</v>
      </c>
      <c r="I6" s="122" t="s">
        <v>207</v>
      </c>
      <c r="J6" s="122" t="n">
        <v>3</v>
      </c>
      <c r="K6" s="122" t="n">
        <v>55.3</v>
      </c>
      <c r="L6" s="122" t="n">
        <v>165.9</v>
      </c>
      <c r="M6" s="122" t="n">
        <v>0</v>
      </c>
      <c r="N6" s="122" t="s">
        <v>208</v>
      </c>
      <c r="O6" s="122" t="s">
        <v>222</v>
      </c>
      <c r="P6" s="122"/>
      <c r="R6" s="129" t="s">
        <v>160</v>
      </c>
      <c r="S6" s="130" t="n">
        <v>21</v>
      </c>
      <c r="T6" s="131" t="n">
        <v>1161.3</v>
      </c>
    </row>
    <row r="7" customFormat="false" ht="12.65" hidden="false" customHeight="false" outlineLevel="0" collapsed="false">
      <c r="A7" s="122" t="s">
        <v>219</v>
      </c>
      <c r="B7" s="122" t="s">
        <v>220</v>
      </c>
      <c r="C7" s="122" t="s">
        <v>221</v>
      </c>
      <c r="D7" s="122" t="s">
        <v>155</v>
      </c>
      <c r="E7" s="122" t="s">
        <v>156</v>
      </c>
      <c r="F7" s="122" t="s">
        <v>212</v>
      </c>
      <c r="G7" s="122" t="s">
        <v>205</v>
      </c>
      <c r="H7" s="122" t="s">
        <v>206</v>
      </c>
      <c r="I7" s="122" t="s">
        <v>207</v>
      </c>
      <c r="J7" s="122" t="n">
        <v>2</v>
      </c>
      <c r="K7" s="122" t="n">
        <v>55.3</v>
      </c>
      <c r="L7" s="122" t="n">
        <v>110.6</v>
      </c>
      <c r="M7" s="122" t="n">
        <v>0</v>
      </c>
      <c r="N7" s="122" t="s">
        <v>208</v>
      </c>
      <c r="O7" s="122" t="s">
        <v>222</v>
      </c>
      <c r="P7" s="122"/>
      <c r="R7" s="129" t="s">
        <v>165</v>
      </c>
      <c r="S7" s="130" t="n">
        <v>98</v>
      </c>
      <c r="T7" s="131" t="n">
        <v>1215.6</v>
      </c>
    </row>
    <row r="8" customFormat="false" ht="12.65" hidden="false" customHeight="false" outlineLevel="0" collapsed="false">
      <c r="A8" s="122" t="s">
        <v>219</v>
      </c>
      <c r="B8" s="122" t="s">
        <v>220</v>
      </c>
      <c r="C8" s="122" t="s">
        <v>221</v>
      </c>
      <c r="D8" s="122" t="s">
        <v>160</v>
      </c>
      <c r="E8" s="122" t="s">
        <v>161</v>
      </c>
      <c r="F8" s="122" t="s">
        <v>213</v>
      </c>
      <c r="G8" s="122" t="s">
        <v>205</v>
      </c>
      <c r="H8" s="122" t="s">
        <v>206</v>
      </c>
      <c r="I8" s="122" t="s">
        <v>207</v>
      </c>
      <c r="J8" s="122" t="n">
        <v>2</v>
      </c>
      <c r="K8" s="122" t="n">
        <v>55.3</v>
      </c>
      <c r="L8" s="122" t="n">
        <v>110.6</v>
      </c>
      <c r="M8" s="122" t="n">
        <v>0</v>
      </c>
      <c r="N8" s="122" t="s">
        <v>208</v>
      </c>
      <c r="O8" s="122" t="s">
        <v>222</v>
      </c>
      <c r="P8" s="122"/>
      <c r="R8" s="129" t="s">
        <v>174</v>
      </c>
      <c r="S8" s="132" t="n">
        <v>7</v>
      </c>
      <c r="T8" s="133" t="n">
        <v>3475.5</v>
      </c>
    </row>
    <row r="9" customFormat="false" ht="12.65" hidden="false" customHeight="false" outlineLevel="0" collapsed="false">
      <c r="A9" s="122" t="s">
        <v>223</v>
      </c>
      <c r="B9" s="122" t="s">
        <v>224</v>
      </c>
      <c r="C9" s="122" t="s">
        <v>225</v>
      </c>
      <c r="D9" s="122" t="s">
        <v>149</v>
      </c>
      <c r="E9" s="122" t="s">
        <v>150</v>
      </c>
      <c r="F9" s="122" t="s">
        <v>204</v>
      </c>
      <c r="G9" s="122" t="s">
        <v>226</v>
      </c>
      <c r="H9" s="122" t="s">
        <v>206</v>
      </c>
      <c r="I9" s="122" t="s">
        <v>207</v>
      </c>
      <c r="J9" s="122" t="n">
        <v>2</v>
      </c>
      <c r="K9" s="122" t="n">
        <v>55.3</v>
      </c>
      <c r="L9" s="122" t="n">
        <v>110.6</v>
      </c>
      <c r="M9" s="122" t="n">
        <v>0</v>
      </c>
      <c r="N9" s="122" t="s">
        <v>227</v>
      </c>
      <c r="O9" s="122" t="s">
        <v>228</v>
      </c>
      <c r="P9" s="122"/>
      <c r="R9" s="134" t="s">
        <v>229</v>
      </c>
      <c r="S9" s="135" t="n">
        <v>225</v>
      </c>
      <c r="T9" s="136" t="n">
        <v>11783.9</v>
      </c>
    </row>
    <row r="10" customFormat="false" ht="12.65" hidden="false" customHeight="false" outlineLevel="0" collapsed="false">
      <c r="A10" s="122" t="s">
        <v>223</v>
      </c>
      <c r="B10" s="122" t="s">
        <v>224</v>
      </c>
      <c r="C10" s="122" t="s">
        <v>225</v>
      </c>
      <c r="D10" s="122" t="s">
        <v>155</v>
      </c>
      <c r="E10" s="122" t="s">
        <v>156</v>
      </c>
      <c r="F10" s="122" t="s">
        <v>212</v>
      </c>
      <c r="G10" s="122" t="s">
        <v>226</v>
      </c>
      <c r="H10" s="122" t="s">
        <v>206</v>
      </c>
      <c r="I10" s="122" t="s">
        <v>207</v>
      </c>
      <c r="J10" s="122" t="n">
        <v>1</v>
      </c>
      <c r="K10" s="122" t="n">
        <v>55.3</v>
      </c>
      <c r="L10" s="122" t="n">
        <v>55.3</v>
      </c>
      <c r="M10" s="122" t="n">
        <v>0</v>
      </c>
      <c r="N10" s="122" t="s">
        <v>227</v>
      </c>
      <c r="O10" s="122" t="s">
        <v>228</v>
      </c>
      <c r="P10" s="122"/>
    </row>
    <row r="11" customFormat="false" ht="12.65" hidden="false" customHeight="false" outlineLevel="0" collapsed="false">
      <c r="A11" s="122" t="s">
        <v>223</v>
      </c>
      <c r="B11" s="122" t="s">
        <v>224</v>
      </c>
      <c r="C11" s="122" t="s">
        <v>225</v>
      </c>
      <c r="D11" s="122" t="s">
        <v>160</v>
      </c>
      <c r="E11" s="122" t="s">
        <v>161</v>
      </c>
      <c r="F11" s="122" t="s">
        <v>213</v>
      </c>
      <c r="G11" s="122" t="s">
        <v>226</v>
      </c>
      <c r="H11" s="122" t="s">
        <v>206</v>
      </c>
      <c r="I11" s="122" t="s">
        <v>207</v>
      </c>
      <c r="J11" s="122" t="n">
        <v>1</v>
      </c>
      <c r="K11" s="122" t="n">
        <v>55.3</v>
      </c>
      <c r="L11" s="122" t="n">
        <v>55.3</v>
      </c>
      <c r="M11" s="122" t="n">
        <v>0</v>
      </c>
      <c r="N11" s="122" t="s">
        <v>227</v>
      </c>
      <c r="O11" s="122" t="s">
        <v>228</v>
      </c>
      <c r="P11" s="122"/>
    </row>
    <row r="12" customFormat="false" ht="12.65" hidden="false" customHeight="false" outlineLevel="0" collapsed="false">
      <c r="A12" s="122" t="s">
        <v>230</v>
      </c>
      <c r="B12" s="122" t="s">
        <v>231</v>
      </c>
      <c r="C12" s="122" t="s">
        <v>232</v>
      </c>
      <c r="D12" s="122" t="s">
        <v>165</v>
      </c>
      <c r="E12" s="122" t="s">
        <v>166</v>
      </c>
      <c r="F12" s="122" t="s">
        <v>233</v>
      </c>
      <c r="G12" s="122" t="s">
        <v>234</v>
      </c>
      <c r="H12" s="122" t="s">
        <v>206</v>
      </c>
      <c r="I12" s="122" t="s">
        <v>207</v>
      </c>
      <c r="J12" s="122" t="n">
        <v>10</v>
      </c>
      <c r="K12" s="122" t="n">
        <v>15.8</v>
      </c>
      <c r="L12" s="122" t="n">
        <v>158</v>
      </c>
      <c r="M12" s="122" t="n">
        <v>0</v>
      </c>
      <c r="N12" s="122" t="s">
        <v>208</v>
      </c>
      <c r="O12" s="122" t="s">
        <v>235</v>
      </c>
      <c r="P12" s="122"/>
    </row>
    <row r="13" customFormat="false" ht="12.65" hidden="false" customHeight="false" outlineLevel="0" collapsed="false">
      <c r="A13" s="122" t="s">
        <v>236</v>
      </c>
      <c r="B13" s="122" t="s">
        <v>237</v>
      </c>
      <c r="C13" s="122" t="s">
        <v>209</v>
      </c>
      <c r="D13" s="122" t="s">
        <v>76</v>
      </c>
      <c r="E13" s="122" t="s">
        <v>77</v>
      </c>
      <c r="F13" s="122" t="s">
        <v>216</v>
      </c>
      <c r="G13" s="122" t="s">
        <v>238</v>
      </c>
      <c r="H13" s="122" t="s">
        <v>206</v>
      </c>
      <c r="I13" s="122" t="s">
        <v>207</v>
      </c>
      <c r="J13" s="122" t="n">
        <v>15</v>
      </c>
      <c r="K13" s="122" t="n">
        <v>76.5</v>
      </c>
      <c r="L13" s="122" t="n">
        <v>1147.5</v>
      </c>
      <c r="M13" s="122" t="n">
        <v>0</v>
      </c>
      <c r="N13" s="122" t="s">
        <v>208</v>
      </c>
      <c r="O13" s="122" t="s">
        <v>239</v>
      </c>
      <c r="P13" s="122"/>
    </row>
    <row r="14" customFormat="false" ht="12.65" hidden="false" customHeight="false" outlineLevel="0" collapsed="false">
      <c r="A14" s="122" t="s">
        <v>240</v>
      </c>
      <c r="B14" s="122" t="s">
        <v>241</v>
      </c>
      <c r="C14" s="122" t="s">
        <v>242</v>
      </c>
      <c r="D14" s="122" t="s">
        <v>149</v>
      </c>
      <c r="E14" s="122" t="s">
        <v>150</v>
      </c>
      <c r="F14" s="122" t="s">
        <v>204</v>
      </c>
      <c r="G14" s="122" t="s">
        <v>238</v>
      </c>
      <c r="H14" s="122" t="s">
        <v>206</v>
      </c>
      <c r="I14" s="122" t="s">
        <v>207</v>
      </c>
      <c r="J14" s="122" t="n">
        <v>3</v>
      </c>
      <c r="K14" s="122" t="n">
        <v>55.3</v>
      </c>
      <c r="L14" s="122" t="n">
        <v>165.9</v>
      </c>
      <c r="M14" s="122" t="n">
        <v>0</v>
      </c>
      <c r="N14" s="122" t="s">
        <v>208</v>
      </c>
      <c r="O14" s="122" t="s">
        <v>243</v>
      </c>
      <c r="P14" s="122"/>
    </row>
    <row r="15" customFormat="false" ht="12.65" hidden="false" customHeight="false" outlineLevel="0" collapsed="false">
      <c r="A15" s="122" t="s">
        <v>240</v>
      </c>
      <c r="B15" s="122" t="s">
        <v>241</v>
      </c>
      <c r="C15" s="122" t="s">
        <v>242</v>
      </c>
      <c r="D15" s="122" t="s">
        <v>155</v>
      </c>
      <c r="E15" s="122" t="s">
        <v>156</v>
      </c>
      <c r="F15" s="122" t="s">
        <v>212</v>
      </c>
      <c r="G15" s="122" t="s">
        <v>238</v>
      </c>
      <c r="H15" s="122" t="s">
        <v>206</v>
      </c>
      <c r="I15" s="122" t="s">
        <v>207</v>
      </c>
      <c r="J15" s="122" t="n">
        <v>3</v>
      </c>
      <c r="K15" s="122" t="n">
        <v>55.3</v>
      </c>
      <c r="L15" s="122" t="n">
        <v>165.9</v>
      </c>
      <c r="M15" s="122" t="n">
        <v>0</v>
      </c>
      <c r="N15" s="122" t="s">
        <v>208</v>
      </c>
      <c r="O15" s="122" t="s">
        <v>243</v>
      </c>
      <c r="P15" s="122"/>
    </row>
    <row r="16" customFormat="false" ht="12.65" hidden="false" customHeight="false" outlineLevel="0" collapsed="false">
      <c r="A16" s="122" t="s">
        <v>240</v>
      </c>
      <c r="B16" s="122" t="s">
        <v>241</v>
      </c>
      <c r="C16" s="122" t="s">
        <v>242</v>
      </c>
      <c r="D16" s="122" t="s">
        <v>160</v>
      </c>
      <c r="E16" s="122" t="s">
        <v>161</v>
      </c>
      <c r="F16" s="122" t="s">
        <v>213</v>
      </c>
      <c r="G16" s="122" t="s">
        <v>238</v>
      </c>
      <c r="H16" s="122" t="s">
        <v>206</v>
      </c>
      <c r="I16" s="122" t="s">
        <v>207</v>
      </c>
      <c r="J16" s="122" t="n">
        <v>3</v>
      </c>
      <c r="K16" s="122" t="n">
        <v>55.3</v>
      </c>
      <c r="L16" s="122" t="n">
        <v>165.9</v>
      </c>
      <c r="M16" s="122" t="n">
        <v>0</v>
      </c>
      <c r="N16" s="122" t="s">
        <v>208</v>
      </c>
      <c r="O16" s="122" t="s">
        <v>243</v>
      </c>
      <c r="P16" s="122"/>
    </row>
    <row r="17" customFormat="false" ht="12.65" hidden="false" customHeight="false" outlineLevel="0" collapsed="false">
      <c r="A17" s="122" t="s">
        <v>240</v>
      </c>
      <c r="B17" s="122" t="s">
        <v>241</v>
      </c>
      <c r="C17" s="122" t="s">
        <v>242</v>
      </c>
      <c r="D17" s="122" t="s">
        <v>174</v>
      </c>
      <c r="E17" s="122" t="s">
        <v>175</v>
      </c>
      <c r="F17" s="122" t="s">
        <v>244</v>
      </c>
      <c r="G17" s="122" t="s">
        <v>238</v>
      </c>
      <c r="H17" s="122" t="s">
        <v>206</v>
      </c>
      <c r="I17" s="122" t="s">
        <v>207</v>
      </c>
      <c r="J17" s="122" t="n">
        <v>1</v>
      </c>
      <c r="K17" s="122" t="n">
        <v>496.5</v>
      </c>
      <c r="L17" s="122" t="n">
        <v>496.5</v>
      </c>
      <c r="M17" s="122" t="n">
        <v>0</v>
      </c>
      <c r="N17" s="122" t="s">
        <v>208</v>
      </c>
      <c r="O17" s="122" t="s">
        <v>243</v>
      </c>
      <c r="P17" s="122"/>
    </row>
    <row r="18" customFormat="false" ht="12.65" hidden="false" customHeight="false" outlineLevel="0" collapsed="false">
      <c r="A18" s="122" t="s">
        <v>245</v>
      </c>
      <c r="B18" s="122" t="s">
        <v>246</v>
      </c>
      <c r="C18" s="122" t="s">
        <v>247</v>
      </c>
      <c r="D18" s="122" t="s">
        <v>149</v>
      </c>
      <c r="E18" s="122" t="s">
        <v>150</v>
      </c>
      <c r="F18" s="122" t="s">
        <v>204</v>
      </c>
      <c r="G18" s="122" t="s">
        <v>238</v>
      </c>
      <c r="H18" s="122" t="s">
        <v>206</v>
      </c>
      <c r="I18" s="122" t="s">
        <v>207</v>
      </c>
      <c r="J18" s="122" t="n">
        <v>3</v>
      </c>
      <c r="K18" s="122" t="n">
        <v>55.3</v>
      </c>
      <c r="L18" s="122" t="n">
        <v>165.9</v>
      </c>
      <c r="M18" s="122" t="n">
        <v>0</v>
      </c>
      <c r="N18" s="122" t="s">
        <v>208</v>
      </c>
      <c r="O18" s="122" t="s">
        <v>248</v>
      </c>
      <c r="P18" s="122"/>
    </row>
    <row r="19" customFormat="false" ht="12.65" hidden="false" customHeight="false" outlineLevel="0" collapsed="false">
      <c r="A19" s="122" t="s">
        <v>245</v>
      </c>
      <c r="B19" s="122" t="s">
        <v>246</v>
      </c>
      <c r="C19" s="122" t="s">
        <v>247</v>
      </c>
      <c r="D19" s="122" t="s">
        <v>155</v>
      </c>
      <c r="E19" s="122" t="s">
        <v>156</v>
      </c>
      <c r="F19" s="122" t="s">
        <v>212</v>
      </c>
      <c r="G19" s="122" t="s">
        <v>238</v>
      </c>
      <c r="H19" s="122" t="s">
        <v>206</v>
      </c>
      <c r="I19" s="122" t="s">
        <v>207</v>
      </c>
      <c r="J19" s="122" t="n">
        <v>4</v>
      </c>
      <c r="K19" s="122" t="n">
        <v>55.3</v>
      </c>
      <c r="L19" s="122" t="n">
        <v>221.2</v>
      </c>
      <c r="M19" s="122" t="n">
        <v>0</v>
      </c>
      <c r="N19" s="122" t="s">
        <v>208</v>
      </c>
      <c r="O19" s="122" t="s">
        <v>248</v>
      </c>
      <c r="P19" s="122"/>
    </row>
    <row r="20" customFormat="false" ht="12.65" hidden="false" customHeight="false" outlineLevel="0" collapsed="false">
      <c r="A20" s="122" t="s">
        <v>245</v>
      </c>
      <c r="B20" s="122" t="s">
        <v>246</v>
      </c>
      <c r="C20" s="122" t="s">
        <v>247</v>
      </c>
      <c r="D20" s="122" t="s">
        <v>160</v>
      </c>
      <c r="E20" s="122" t="s">
        <v>161</v>
      </c>
      <c r="F20" s="122" t="s">
        <v>213</v>
      </c>
      <c r="G20" s="122" t="s">
        <v>238</v>
      </c>
      <c r="H20" s="122" t="s">
        <v>206</v>
      </c>
      <c r="I20" s="122" t="s">
        <v>207</v>
      </c>
      <c r="J20" s="122" t="n">
        <v>3</v>
      </c>
      <c r="K20" s="122" t="n">
        <v>55.3</v>
      </c>
      <c r="L20" s="122" t="n">
        <v>165.9</v>
      </c>
      <c r="M20" s="122" t="n">
        <v>0</v>
      </c>
      <c r="N20" s="122" t="s">
        <v>208</v>
      </c>
      <c r="O20" s="122" t="s">
        <v>248</v>
      </c>
      <c r="P20" s="122"/>
    </row>
    <row r="21" customFormat="false" ht="12.65" hidden="false" customHeight="false" outlineLevel="0" collapsed="false">
      <c r="A21" s="122" t="s">
        <v>245</v>
      </c>
      <c r="B21" s="122" t="s">
        <v>246</v>
      </c>
      <c r="C21" s="122" t="s">
        <v>247</v>
      </c>
      <c r="D21" s="122" t="s">
        <v>174</v>
      </c>
      <c r="E21" s="122" t="s">
        <v>175</v>
      </c>
      <c r="F21" s="122" t="s">
        <v>244</v>
      </c>
      <c r="G21" s="122" t="s">
        <v>238</v>
      </c>
      <c r="H21" s="122" t="s">
        <v>206</v>
      </c>
      <c r="I21" s="122" t="s">
        <v>207</v>
      </c>
      <c r="J21" s="122" t="n">
        <v>1</v>
      </c>
      <c r="K21" s="122" t="n">
        <v>496.5</v>
      </c>
      <c r="L21" s="122" t="n">
        <v>496.5</v>
      </c>
      <c r="M21" s="122" t="n">
        <v>0</v>
      </c>
      <c r="N21" s="122" t="s">
        <v>208</v>
      </c>
      <c r="O21" s="122" t="s">
        <v>248</v>
      </c>
      <c r="P21" s="122"/>
    </row>
    <row r="22" customFormat="false" ht="12.65" hidden="false" customHeight="false" outlineLevel="0" collapsed="false">
      <c r="A22" s="122" t="s">
        <v>249</v>
      </c>
      <c r="B22" s="122" t="s">
        <v>250</v>
      </c>
      <c r="C22" s="122" t="s">
        <v>251</v>
      </c>
      <c r="D22" s="122" t="s">
        <v>149</v>
      </c>
      <c r="E22" s="122" t="s">
        <v>150</v>
      </c>
      <c r="F22" s="122" t="s">
        <v>204</v>
      </c>
      <c r="G22" s="122" t="s">
        <v>252</v>
      </c>
      <c r="H22" s="122" t="s">
        <v>206</v>
      </c>
      <c r="I22" s="122" t="s">
        <v>207</v>
      </c>
      <c r="J22" s="122" t="n">
        <v>2</v>
      </c>
      <c r="K22" s="122" t="n">
        <v>55.3</v>
      </c>
      <c r="L22" s="122" t="n">
        <v>110.6</v>
      </c>
      <c r="M22" s="122" t="n">
        <v>0</v>
      </c>
      <c r="N22" s="122" t="s">
        <v>208</v>
      </c>
      <c r="O22" s="122" t="s">
        <v>253</v>
      </c>
      <c r="P22" s="122"/>
    </row>
    <row r="23" customFormat="false" ht="12.65" hidden="false" customHeight="false" outlineLevel="0" collapsed="false">
      <c r="A23" s="122" t="s">
        <v>254</v>
      </c>
      <c r="B23" s="122" t="s">
        <v>255</v>
      </c>
      <c r="C23" s="122" t="s">
        <v>256</v>
      </c>
      <c r="D23" s="122" t="s">
        <v>149</v>
      </c>
      <c r="E23" s="122" t="s">
        <v>150</v>
      </c>
      <c r="F23" s="122" t="s">
        <v>204</v>
      </c>
      <c r="G23" s="122" t="s">
        <v>257</v>
      </c>
      <c r="H23" s="122" t="s">
        <v>206</v>
      </c>
      <c r="I23" s="122" t="s">
        <v>207</v>
      </c>
      <c r="J23" s="122" t="n">
        <v>2</v>
      </c>
      <c r="K23" s="122" t="n">
        <v>55.3</v>
      </c>
      <c r="L23" s="122" t="n">
        <v>110.6</v>
      </c>
      <c r="M23" s="122" t="n">
        <v>0</v>
      </c>
      <c r="N23" s="122" t="s">
        <v>208</v>
      </c>
      <c r="O23" s="122" t="s">
        <v>258</v>
      </c>
      <c r="P23" s="122"/>
    </row>
    <row r="24" customFormat="false" ht="12.65" hidden="false" customHeight="false" outlineLevel="0" collapsed="false">
      <c r="A24" s="122" t="s">
        <v>254</v>
      </c>
      <c r="B24" s="122" t="s">
        <v>255</v>
      </c>
      <c r="C24" s="122" t="s">
        <v>256</v>
      </c>
      <c r="D24" s="122" t="s">
        <v>155</v>
      </c>
      <c r="E24" s="122" t="s">
        <v>156</v>
      </c>
      <c r="F24" s="122" t="s">
        <v>212</v>
      </c>
      <c r="G24" s="122" t="s">
        <v>257</v>
      </c>
      <c r="H24" s="122" t="s">
        <v>206</v>
      </c>
      <c r="I24" s="122" t="s">
        <v>207</v>
      </c>
      <c r="J24" s="122" t="n">
        <v>1</v>
      </c>
      <c r="K24" s="122" t="n">
        <v>55.3</v>
      </c>
      <c r="L24" s="122" t="n">
        <v>55.3</v>
      </c>
      <c r="M24" s="122" t="n">
        <v>0</v>
      </c>
      <c r="N24" s="122" t="s">
        <v>208</v>
      </c>
      <c r="O24" s="122" t="s">
        <v>258</v>
      </c>
      <c r="P24" s="122"/>
    </row>
    <row r="25" customFormat="false" ht="12.65" hidden="false" customHeight="false" outlineLevel="0" collapsed="false">
      <c r="A25" s="122" t="s">
        <v>259</v>
      </c>
      <c r="B25" s="122" t="s">
        <v>260</v>
      </c>
      <c r="C25" s="122" t="s">
        <v>261</v>
      </c>
      <c r="D25" s="122" t="s">
        <v>149</v>
      </c>
      <c r="E25" s="122" t="s">
        <v>150</v>
      </c>
      <c r="F25" s="122" t="s">
        <v>204</v>
      </c>
      <c r="G25" s="122" t="s">
        <v>252</v>
      </c>
      <c r="H25" s="122" t="s">
        <v>206</v>
      </c>
      <c r="I25" s="122" t="s">
        <v>207</v>
      </c>
      <c r="J25" s="122" t="n">
        <v>4</v>
      </c>
      <c r="K25" s="122" t="n">
        <v>55.3</v>
      </c>
      <c r="L25" s="122" t="n">
        <v>221.2</v>
      </c>
      <c r="M25" s="122" t="n">
        <v>0</v>
      </c>
      <c r="N25" s="122" t="s">
        <v>208</v>
      </c>
      <c r="O25" s="122" t="s">
        <v>262</v>
      </c>
      <c r="P25" s="122"/>
    </row>
    <row r="26" customFormat="false" ht="12.65" hidden="false" customHeight="false" outlineLevel="0" collapsed="false">
      <c r="A26" s="122" t="s">
        <v>263</v>
      </c>
      <c r="B26" s="122" t="s">
        <v>264</v>
      </c>
      <c r="C26" s="122" t="s">
        <v>265</v>
      </c>
      <c r="D26" s="122" t="s">
        <v>149</v>
      </c>
      <c r="E26" s="122" t="s">
        <v>150</v>
      </c>
      <c r="F26" s="122" t="s">
        <v>204</v>
      </c>
      <c r="G26" s="122" t="s">
        <v>266</v>
      </c>
      <c r="H26" s="122" t="s">
        <v>206</v>
      </c>
      <c r="I26" s="122" t="s">
        <v>207</v>
      </c>
      <c r="J26" s="122" t="n">
        <v>2</v>
      </c>
      <c r="K26" s="122" t="n">
        <v>55.3</v>
      </c>
      <c r="L26" s="122" t="n">
        <v>110.6</v>
      </c>
      <c r="M26" s="122" t="n">
        <v>0</v>
      </c>
      <c r="N26" s="122" t="s">
        <v>208</v>
      </c>
      <c r="O26" s="122" t="s">
        <v>267</v>
      </c>
      <c r="P26" s="122"/>
    </row>
    <row r="27" customFormat="false" ht="12.65" hidden="false" customHeight="false" outlineLevel="0" collapsed="false">
      <c r="A27" s="122" t="s">
        <v>268</v>
      </c>
      <c r="B27" s="122" t="s">
        <v>269</v>
      </c>
      <c r="C27" s="122" t="s">
        <v>270</v>
      </c>
      <c r="D27" s="122" t="s">
        <v>155</v>
      </c>
      <c r="E27" s="122" t="s">
        <v>156</v>
      </c>
      <c r="F27" s="122" t="s">
        <v>212</v>
      </c>
      <c r="G27" s="122" t="s">
        <v>238</v>
      </c>
      <c r="H27" s="122" t="s">
        <v>206</v>
      </c>
      <c r="I27" s="122" t="s">
        <v>207</v>
      </c>
      <c r="J27" s="122" t="n">
        <v>4</v>
      </c>
      <c r="K27" s="122" t="n">
        <v>55.3</v>
      </c>
      <c r="L27" s="122" t="n">
        <v>221.2</v>
      </c>
      <c r="M27" s="122" t="n">
        <v>0</v>
      </c>
      <c r="N27" s="122" t="s">
        <v>208</v>
      </c>
      <c r="O27" s="122" t="s">
        <v>271</v>
      </c>
      <c r="P27" s="122"/>
    </row>
    <row r="28" customFormat="false" ht="12.65" hidden="false" customHeight="false" outlineLevel="0" collapsed="false">
      <c r="A28" s="122" t="s">
        <v>272</v>
      </c>
      <c r="B28" s="122"/>
      <c r="C28" s="122" t="s">
        <v>273</v>
      </c>
      <c r="D28" s="122" t="s">
        <v>165</v>
      </c>
      <c r="E28" s="122"/>
      <c r="F28" s="122" t="s">
        <v>233</v>
      </c>
      <c r="G28" s="122" t="s">
        <v>274</v>
      </c>
      <c r="H28" s="122" t="s">
        <v>206</v>
      </c>
      <c r="I28" s="122" t="s">
        <v>207</v>
      </c>
      <c r="J28" s="122" t="n">
        <v>3</v>
      </c>
      <c r="K28" s="122" t="n">
        <v>15.8</v>
      </c>
      <c r="L28" s="122" t="n">
        <v>47.4</v>
      </c>
      <c r="M28" s="122" t="n">
        <v>0</v>
      </c>
      <c r="N28" s="122" t="s">
        <v>208</v>
      </c>
      <c r="O28" s="122" t="s">
        <v>275</v>
      </c>
      <c r="P28" s="122"/>
    </row>
    <row r="29" customFormat="false" ht="12.65" hidden="false" customHeight="false" outlineLevel="0" collapsed="false">
      <c r="A29" s="122" t="s">
        <v>276</v>
      </c>
      <c r="B29" s="122"/>
      <c r="C29" s="122" t="s">
        <v>243</v>
      </c>
      <c r="D29" s="122" t="s">
        <v>149</v>
      </c>
      <c r="E29" s="122"/>
      <c r="F29" s="122" t="s">
        <v>204</v>
      </c>
      <c r="G29" s="122" t="s">
        <v>277</v>
      </c>
      <c r="H29" s="122" t="s">
        <v>206</v>
      </c>
      <c r="I29" s="122" t="s">
        <v>207</v>
      </c>
      <c r="J29" s="122" t="n">
        <v>1</v>
      </c>
      <c r="K29" s="122" t="n">
        <v>55.3</v>
      </c>
      <c r="L29" s="122" t="n">
        <v>55.3</v>
      </c>
      <c r="M29" s="122" t="n">
        <v>0</v>
      </c>
      <c r="N29" s="122" t="s">
        <v>208</v>
      </c>
      <c r="O29" s="122" t="s">
        <v>278</v>
      </c>
      <c r="P29" s="122"/>
    </row>
    <row r="30" customFormat="false" ht="12.65" hidden="false" customHeight="false" outlineLevel="0" collapsed="false">
      <c r="A30" s="122" t="s">
        <v>276</v>
      </c>
      <c r="B30" s="122"/>
      <c r="C30" s="122" t="s">
        <v>243</v>
      </c>
      <c r="D30" s="122" t="s">
        <v>160</v>
      </c>
      <c r="E30" s="122"/>
      <c r="F30" s="122" t="s">
        <v>213</v>
      </c>
      <c r="G30" s="122" t="s">
        <v>277</v>
      </c>
      <c r="H30" s="122" t="s">
        <v>206</v>
      </c>
      <c r="I30" s="122" t="s">
        <v>207</v>
      </c>
      <c r="J30" s="122" t="n">
        <v>1</v>
      </c>
      <c r="K30" s="122" t="n">
        <v>55.3</v>
      </c>
      <c r="L30" s="122" t="n">
        <v>55.3</v>
      </c>
      <c r="M30" s="122" t="n">
        <v>0</v>
      </c>
      <c r="N30" s="122" t="s">
        <v>208</v>
      </c>
      <c r="O30" s="122" t="s">
        <v>278</v>
      </c>
      <c r="P30" s="122"/>
    </row>
    <row r="31" customFormat="false" ht="12.65" hidden="false" customHeight="false" outlineLevel="0" collapsed="false">
      <c r="A31" s="122" t="s">
        <v>276</v>
      </c>
      <c r="B31" s="122"/>
      <c r="C31" s="122" t="s">
        <v>243</v>
      </c>
      <c r="D31" s="122" t="s">
        <v>155</v>
      </c>
      <c r="E31" s="122"/>
      <c r="F31" s="122" t="s">
        <v>212</v>
      </c>
      <c r="G31" s="122" t="s">
        <v>277</v>
      </c>
      <c r="H31" s="122" t="s">
        <v>206</v>
      </c>
      <c r="I31" s="122" t="s">
        <v>207</v>
      </c>
      <c r="J31" s="122" t="n">
        <v>1</v>
      </c>
      <c r="K31" s="122" t="n">
        <v>55.3</v>
      </c>
      <c r="L31" s="122" t="n">
        <v>55.3</v>
      </c>
      <c r="M31" s="122" t="n">
        <v>0</v>
      </c>
      <c r="N31" s="122" t="s">
        <v>208</v>
      </c>
      <c r="O31" s="122" t="s">
        <v>278</v>
      </c>
      <c r="P31" s="122"/>
    </row>
    <row r="32" customFormat="false" ht="12.65" hidden="false" customHeight="false" outlineLevel="0" collapsed="false">
      <c r="A32" s="122" t="s">
        <v>279</v>
      </c>
      <c r="B32" s="122"/>
      <c r="C32" s="122" t="s">
        <v>280</v>
      </c>
      <c r="D32" s="122" t="s">
        <v>149</v>
      </c>
      <c r="E32" s="122"/>
      <c r="F32" s="122" t="s">
        <v>204</v>
      </c>
      <c r="G32" s="122" t="s">
        <v>281</v>
      </c>
      <c r="H32" s="122" t="s">
        <v>206</v>
      </c>
      <c r="I32" s="122" t="s">
        <v>207</v>
      </c>
      <c r="J32" s="122" t="n">
        <v>2</v>
      </c>
      <c r="K32" s="122" t="n">
        <v>55.3</v>
      </c>
      <c r="L32" s="122" t="n">
        <v>110.6</v>
      </c>
      <c r="M32" s="122" t="n">
        <v>0</v>
      </c>
      <c r="N32" s="122" t="s">
        <v>208</v>
      </c>
      <c r="O32" s="122" t="s">
        <v>247</v>
      </c>
      <c r="P32" s="122"/>
    </row>
    <row r="33" customFormat="false" ht="12.65" hidden="false" customHeight="false" outlineLevel="0" collapsed="false">
      <c r="A33" s="122" t="s">
        <v>279</v>
      </c>
      <c r="B33" s="122"/>
      <c r="C33" s="122" t="s">
        <v>280</v>
      </c>
      <c r="D33" s="122" t="s">
        <v>165</v>
      </c>
      <c r="E33" s="122"/>
      <c r="F33" s="122" t="s">
        <v>233</v>
      </c>
      <c r="G33" s="122" t="s">
        <v>281</v>
      </c>
      <c r="H33" s="122" t="s">
        <v>206</v>
      </c>
      <c r="I33" s="122" t="s">
        <v>207</v>
      </c>
      <c r="J33" s="122" t="n">
        <v>2</v>
      </c>
      <c r="K33" s="122" t="n">
        <v>12.8</v>
      </c>
      <c r="L33" s="122" t="n">
        <v>25.6</v>
      </c>
      <c r="M33" s="122" t="n">
        <v>0</v>
      </c>
      <c r="N33" s="122" t="s">
        <v>208</v>
      </c>
      <c r="O33" s="122" t="s">
        <v>247</v>
      </c>
      <c r="P33" s="122"/>
    </row>
    <row r="34" customFormat="false" ht="12.65" hidden="false" customHeight="false" outlineLevel="0" collapsed="false">
      <c r="A34" s="122" t="s">
        <v>279</v>
      </c>
      <c r="B34" s="122"/>
      <c r="C34" s="122" t="s">
        <v>280</v>
      </c>
      <c r="D34" s="122" t="s">
        <v>155</v>
      </c>
      <c r="E34" s="122"/>
      <c r="F34" s="122" t="s">
        <v>212</v>
      </c>
      <c r="G34" s="122" t="s">
        <v>281</v>
      </c>
      <c r="H34" s="122" t="s">
        <v>206</v>
      </c>
      <c r="I34" s="122" t="s">
        <v>207</v>
      </c>
      <c r="J34" s="122" t="n">
        <v>2</v>
      </c>
      <c r="K34" s="122" t="n">
        <v>55.3</v>
      </c>
      <c r="L34" s="122" t="n">
        <v>110.6</v>
      </c>
      <c r="M34" s="122" t="n">
        <v>0</v>
      </c>
      <c r="N34" s="122" t="s">
        <v>208</v>
      </c>
      <c r="O34" s="122" t="s">
        <v>247</v>
      </c>
      <c r="P34" s="122"/>
    </row>
    <row r="35" customFormat="false" ht="12.65" hidden="false" customHeight="false" outlineLevel="0" collapsed="false">
      <c r="A35" s="122" t="s">
        <v>282</v>
      </c>
      <c r="B35" s="122"/>
      <c r="C35" s="122" t="s">
        <v>283</v>
      </c>
      <c r="D35" s="122" t="s">
        <v>165</v>
      </c>
      <c r="E35" s="122"/>
      <c r="F35" s="122" t="s">
        <v>233</v>
      </c>
      <c r="G35" s="122" t="s">
        <v>274</v>
      </c>
      <c r="H35" s="122" t="s">
        <v>206</v>
      </c>
      <c r="I35" s="122" t="s">
        <v>207</v>
      </c>
      <c r="J35" s="122" t="n">
        <v>2</v>
      </c>
      <c r="K35" s="122" t="n">
        <v>12.8</v>
      </c>
      <c r="L35" s="122" t="n">
        <v>25.6</v>
      </c>
      <c r="M35" s="122" t="n">
        <v>0</v>
      </c>
      <c r="N35" s="122" t="s">
        <v>208</v>
      </c>
      <c r="O35" s="122" t="s">
        <v>284</v>
      </c>
      <c r="P35" s="122"/>
    </row>
    <row r="36" customFormat="false" ht="12.65" hidden="false" customHeight="false" outlineLevel="0" collapsed="false">
      <c r="A36" s="122" t="s">
        <v>285</v>
      </c>
      <c r="B36" s="122"/>
      <c r="C36" s="122" t="s">
        <v>286</v>
      </c>
      <c r="D36" s="122" t="s">
        <v>155</v>
      </c>
      <c r="E36" s="122"/>
      <c r="F36" s="122" t="s">
        <v>212</v>
      </c>
      <c r="G36" s="122" t="s">
        <v>287</v>
      </c>
      <c r="H36" s="122" t="s">
        <v>206</v>
      </c>
      <c r="I36" s="122" t="s">
        <v>207</v>
      </c>
      <c r="J36" s="122" t="n">
        <v>1</v>
      </c>
      <c r="K36" s="122" t="n">
        <v>55.3</v>
      </c>
      <c r="L36" s="122" t="n">
        <v>55.3</v>
      </c>
      <c r="M36" s="122" t="n">
        <v>0</v>
      </c>
      <c r="N36" s="122" t="s">
        <v>208</v>
      </c>
      <c r="O36" s="122" t="s">
        <v>288</v>
      </c>
      <c r="P36" s="122"/>
    </row>
    <row r="37" customFormat="false" ht="12.65" hidden="false" customHeight="false" outlineLevel="0" collapsed="false">
      <c r="A37" s="122" t="s">
        <v>289</v>
      </c>
      <c r="B37" s="122"/>
      <c r="C37" s="122" t="s">
        <v>290</v>
      </c>
      <c r="D37" s="122" t="s">
        <v>155</v>
      </c>
      <c r="E37" s="122"/>
      <c r="F37" s="122" t="s">
        <v>212</v>
      </c>
      <c r="G37" s="122" t="s">
        <v>287</v>
      </c>
      <c r="H37" s="122" t="s">
        <v>206</v>
      </c>
      <c r="I37" s="122" t="s">
        <v>207</v>
      </c>
      <c r="J37" s="122" t="n">
        <v>2</v>
      </c>
      <c r="K37" s="122" t="n">
        <v>55.3</v>
      </c>
      <c r="L37" s="122" t="n">
        <v>110.6</v>
      </c>
      <c r="M37" s="122" t="n">
        <v>0</v>
      </c>
      <c r="N37" s="122" t="s">
        <v>208</v>
      </c>
      <c r="O37" s="122" t="s">
        <v>288</v>
      </c>
      <c r="P37" s="122"/>
    </row>
    <row r="38" customFormat="false" ht="12.65" hidden="false" customHeight="false" outlineLevel="0" collapsed="false">
      <c r="A38" s="122" t="s">
        <v>291</v>
      </c>
      <c r="B38" s="122"/>
      <c r="C38" s="122" t="s">
        <v>290</v>
      </c>
      <c r="D38" s="122" t="s">
        <v>165</v>
      </c>
      <c r="E38" s="122"/>
      <c r="F38" s="122" t="s">
        <v>233</v>
      </c>
      <c r="G38" s="122" t="s">
        <v>238</v>
      </c>
      <c r="H38" s="122" t="s">
        <v>206</v>
      </c>
      <c r="I38" s="122" t="s">
        <v>207</v>
      </c>
      <c r="J38" s="122" t="n">
        <v>48</v>
      </c>
      <c r="K38" s="122" t="n">
        <v>11.45</v>
      </c>
      <c r="L38" s="122" t="n">
        <v>549.6</v>
      </c>
      <c r="M38" s="122" t="n">
        <v>0</v>
      </c>
      <c r="N38" s="122" t="s">
        <v>208</v>
      </c>
      <c r="O38" s="122" t="s">
        <v>253</v>
      </c>
      <c r="P38" s="122"/>
    </row>
    <row r="39" customFormat="false" ht="12.65" hidden="false" customHeight="false" outlineLevel="0" collapsed="false">
      <c r="A39" s="122" t="s">
        <v>292</v>
      </c>
      <c r="B39" s="122"/>
      <c r="C39" s="122" t="s">
        <v>290</v>
      </c>
      <c r="D39" s="122" t="s">
        <v>149</v>
      </c>
      <c r="E39" s="122"/>
      <c r="F39" s="122" t="s">
        <v>204</v>
      </c>
      <c r="G39" s="122" t="s">
        <v>287</v>
      </c>
      <c r="H39" s="122" t="s">
        <v>206</v>
      </c>
      <c r="I39" s="122" t="s">
        <v>207</v>
      </c>
      <c r="J39" s="122" t="n">
        <v>1</v>
      </c>
      <c r="K39" s="122" t="n">
        <v>55.3</v>
      </c>
      <c r="L39" s="122" t="n">
        <v>55.3</v>
      </c>
      <c r="M39" s="122" t="n">
        <v>0</v>
      </c>
      <c r="N39" s="122" t="s">
        <v>208</v>
      </c>
      <c r="O39" s="122" t="s">
        <v>288</v>
      </c>
      <c r="P39" s="122"/>
    </row>
    <row r="40" customFormat="false" ht="12.65" hidden="false" customHeight="false" outlineLevel="0" collapsed="false">
      <c r="A40" s="122" t="s">
        <v>292</v>
      </c>
      <c r="B40" s="122"/>
      <c r="C40" s="122" t="s">
        <v>290</v>
      </c>
      <c r="D40" s="122" t="s">
        <v>160</v>
      </c>
      <c r="E40" s="122"/>
      <c r="F40" s="122" t="s">
        <v>213</v>
      </c>
      <c r="G40" s="122" t="s">
        <v>287</v>
      </c>
      <c r="H40" s="122" t="s">
        <v>206</v>
      </c>
      <c r="I40" s="122" t="s">
        <v>207</v>
      </c>
      <c r="J40" s="122" t="n">
        <v>1</v>
      </c>
      <c r="K40" s="122" t="n">
        <v>55.3</v>
      </c>
      <c r="L40" s="122" t="n">
        <v>55.3</v>
      </c>
      <c r="M40" s="122" t="n">
        <v>0</v>
      </c>
      <c r="N40" s="122" t="s">
        <v>208</v>
      </c>
      <c r="O40" s="122" t="s">
        <v>288</v>
      </c>
      <c r="P40" s="122"/>
    </row>
    <row r="41" customFormat="false" ht="12.65" hidden="false" customHeight="false" outlineLevel="0" collapsed="false">
      <c r="A41" s="122" t="s">
        <v>293</v>
      </c>
      <c r="B41" s="122"/>
      <c r="C41" s="122" t="s">
        <v>288</v>
      </c>
      <c r="D41" s="122" t="s">
        <v>149</v>
      </c>
      <c r="E41" s="122"/>
      <c r="F41" s="122" t="s">
        <v>204</v>
      </c>
      <c r="G41" s="122" t="s">
        <v>294</v>
      </c>
      <c r="H41" s="122" t="s">
        <v>206</v>
      </c>
      <c r="I41" s="122" t="s">
        <v>207</v>
      </c>
      <c r="J41" s="122" t="n">
        <v>2</v>
      </c>
      <c r="K41" s="122" t="n">
        <v>55.3</v>
      </c>
      <c r="L41" s="122" t="n">
        <v>110.6</v>
      </c>
      <c r="M41" s="122" t="n">
        <v>0</v>
      </c>
      <c r="N41" s="122" t="s">
        <v>208</v>
      </c>
      <c r="O41" s="122" t="s">
        <v>295</v>
      </c>
      <c r="P41" s="122"/>
    </row>
    <row r="42" customFormat="false" ht="12.65" hidden="false" customHeight="false" outlineLevel="0" collapsed="false">
      <c r="A42" s="122" t="s">
        <v>293</v>
      </c>
      <c r="B42" s="122"/>
      <c r="C42" s="122" t="s">
        <v>288</v>
      </c>
      <c r="D42" s="122" t="s">
        <v>155</v>
      </c>
      <c r="E42" s="122"/>
      <c r="F42" s="122" t="s">
        <v>212</v>
      </c>
      <c r="G42" s="122" t="s">
        <v>294</v>
      </c>
      <c r="H42" s="122" t="s">
        <v>206</v>
      </c>
      <c r="I42" s="122" t="s">
        <v>207</v>
      </c>
      <c r="J42" s="122" t="n">
        <v>2</v>
      </c>
      <c r="K42" s="122" t="n">
        <v>55.3</v>
      </c>
      <c r="L42" s="122" t="n">
        <v>110.6</v>
      </c>
      <c r="M42" s="122" t="n">
        <v>0</v>
      </c>
      <c r="N42" s="122" t="s">
        <v>208</v>
      </c>
      <c r="O42" s="122" t="s">
        <v>295</v>
      </c>
      <c r="P42" s="122"/>
    </row>
    <row r="43" customFormat="false" ht="12.65" hidden="false" customHeight="false" outlineLevel="0" collapsed="false">
      <c r="A43" s="122" t="s">
        <v>293</v>
      </c>
      <c r="B43" s="122"/>
      <c r="C43" s="122" t="s">
        <v>288</v>
      </c>
      <c r="D43" s="122" t="s">
        <v>160</v>
      </c>
      <c r="E43" s="122"/>
      <c r="F43" s="122" t="s">
        <v>213</v>
      </c>
      <c r="G43" s="122" t="s">
        <v>294</v>
      </c>
      <c r="H43" s="122" t="s">
        <v>206</v>
      </c>
      <c r="I43" s="122" t="s">
        <v>207</v>
      </c>
      <c r="J43" s="122" t="n">
        <v>2</v>
      </c>
      <c r="K43" s="122" t="n">
        <v>55.3</v>
      </c>
      <c r="L43" s="122" t="n">
        <v>110.6</v>
      </c>
      <c r="M43" s="122" t="n">
        <v>0</v>
      </c>
      <c r="N43" s="122" t="s">
        <v>208</v>
      </c>
      <c r="O43" s="122" t="s">
        <v>295</v>
      </c>
      <c r="P43" s="122"/>
    </row>
    <row r="44" customFormat="false" ht="12.65" hidden="false" customHeight="false" outlineLevel="0" collapsed="false">
      <c r="A44" s="122" t="s">
        <v>296</v>
      </c>
      <c r="B44" s="122"/>
      <c r="C44" s="122" t="s">
        <v>258</v>
      </c>
      <c r="D44" s="122" t="s">
        <v>165</v>
      </c>
      <c r="E44" s="122"/>
      <c r="F44" s="122" t="s">
        <v>233</v>
      </c>
      <c r="G44" s="122" t="s">
        <v>274</v>
      </c>
      <c r="H44" s="122" t="s">
        <v>206</v>
      </c>
      <c r="I44" s="122" t="s">
        <v>207</v>
      </c>
      <c r="J44" s="122" t="n">
        <v>4</v>
      </c>
      <c r="K44" s="122" t="n">
        <v>11.8</v>
      </c>
      <c r="L44" s="122" t="n">
        <v>47.2</v>
      </c>
      <c r="M44" s="122" t="n">
        <v>0</v>
      </c>
      <c r="N44" s="122" t="s">
        <v>208</v>
      </c>
      <c r="O44" s="122" t="s">
        <v>297</v>
      </c>
      <c r="P44" s="122"/>
    </row>
    <row r="45" customFormat="false" ht="12.65" hidden="false" customHeight="false" outlineLevel="0" collapsed="false">
      <c r="A45" s="122" t="s">
        <v>298</v>
      </c>
      <c r="B45" s="122"/>
      <c r="C45" s="122" t="s">
        <v>299</v>
      </c>
      <c r="D45" s="122" t="s">
        <v>149</v>
      </c>
      <c r="E45" s="122"/>
      <c r="F45" s="122" t="s">
        <v>204</v>
      </c>
      <c r="G45" s="122" t="s">
        <v>238</v>
      </c>
      <c r="H45" s="122" t="s">
        <v>206</v>
      </c>
      <c r="I45" s="122" t="s">
        <v>207</v>
      </c>
      <c r="J45" s="122" t="n">
        <v>4</v>
      </c>
      <c r="K45" s="122" t="n">
        <v>55.3</v>
      </c>
      <c r="L45" s="122" t="n">
        <v>221.2</v>
      </c>
      <c r="M45" s="122" t="n">
        <v>0</v>
      </c>
      <c r="N45" s="122" t="s">
        <v>208</v>
      </c>
      <c r="O45" s="122" t="s">
        <v>300</v>
      </c>
      <c r="P45" s="122"/>
    </row>
    <row r="46" customFormat="false" ht="12.65" hidden="false" customHeight="false" outlineLevel="0" collapsed="false">
      <c r="A46" s="122" t="s">
        <v>298</v>
      </c>
      <c r="B46" s="122"/>
      <c r="C46" s="122" t="s">
        <v>299</v>
      </c>
      <c r="D46" s="122" t="s">
        <v>160</v>
      </c>
      <c r="E46" s="122"/>
      <c r="F46" s="122" t="s">
        <v>213</v>
      </c>
      <c r="G46" s="122" t="s">
        <v>238</v>
      </c>
      <c r="H46" s="122" t="s">
        <v>206</v>
      </c>
      <c r="I46" s="122" t="s">
        <v>207</v>
      </c>
      <c r="J46" s="122" t="n">
        <v>4</v>
      </c>
      <c r="K46" s="122" t="n">
        <v>55.3</v>
      </c>
      <c r="L46" s="122" t="n">
        <v>221.2</v>
      </c>
      <c r="M46" s="122" t="n">
        <v>0</v>
      </c>
      <c r="N46" s="122" t="s">
        <v>208</v>
      </c>
      <c r="O46" s="122" t="s">
        <v>300</v>
      </c>
      <c r="P46" s="122"/>
    </row>
    <row r="47" customFormat="false" ht="12.65" hidden="false" customHeight="false" outlineLevel="0" collapsed="false">
      <c r="A47" s="122" t="s">
        <v>298</v>
      </c>
      <c r="B47" s="122"/>
      <c r="C47" s="122" t="s">
        <v>299</v>
      </c>
      <c r="D47" s="122" t="s">
        <v>155</v>
      </c>
      <c r="E47" s="122"/>
      <c r="F47" s="122" t="s">
        <v>212</v>
      </c>
      <c r="G47" s="122" t="s">
        <v>238</v>
      </c>
      <c r="H47" s="122" t="s">
        <v>206</v>
      </c>
      <c r="I47" s="122" t="s">
        <v>207</v>
      </c>
      <c r="J47" s="122" t="n">
        <v>4</v>
      </c>
      <c r="K47" s="122" t="n">
        <v>55.3</v>
      </c>
      <c r="L47" s="122" t="n">
        <v>221.2</v>
      </c>
      <c r="M47" s="122" t="n">
        <v>0</v>
      </c>
      <c r="N47" s="122" t="s">
        <v>208</v>
      </c>
      <c r="O47" s="122" t="s">
        <v>300</v>
      </c>
      <c r="P47" s="122"/>
    </row>
    <row r="48" customFormat="false" ht="12.65" hidden="false" customHeight="false" outlineLevel="0" collapsed="false">
      <c r="A48" s="122" t="s">
        <v>301</v>
      </c>
      <c r="B48" s="122"/>
      <c r="C48" s="122" t="s">
        <v>302</v>
      </c>
      <c r="D48" s="122" t="s">
        <v>174</v>
      </c>
      <c r="E48" s="122"/>
      <c r="F48" s="122" t="s">
        <v>244</v>
      </c>
      <c r="G48" s="122" t="s">
        <v>238</v>
      </c>
      <c r="H48" s="122" t="s">
        <v>206</v>
      </c>
      <c r="I48" s="122" t="s">
        <v>207</v>
      </c>
      <c r="J48" s="122" t="n">
        <v>1</v>
      </c>
      <c r="K48" s="122" t="n">
        <v>496.5</v>
      </c>
      <c r="L48" s="122" t="n">
        <v>496.5</v>
      </c>
      <c r="M48" s="122" t="n">
        <v>0</v>
      </c>
      <c r="N48" s="122" t="s">
        <v>208</v>
      </c>
      <c r="O48" s="122" t="s">
        <v>303</v>
      </c>
      <c r="P48" s="122"/>
    </row>
    <row r="49" customFormat="false" ht="12.65" hidden="false" customHeight="false" outlineLevel="0" collapsed="false">
      <c r="A49" s="122" t="s">
        <v>304</v>
      </c>
      <c r="B49" s="122"/>
      <c r="C49" s="122" t="s">
        <v>305</v>
      </c>
      <c r="D49" s="122" t="s">
        <v>155</v>
      </c>
      <c r="E49" s="122"/>
      <c r="F49" s="122" t="s">
        <v>212</v>
      </c>
      <c r="G49" s="122" t="s">
        <v>281</v>
      </c>
      <c r="H49" s="122" t="s">
        <v>206</v>
      </c>
      <c r="I49" s="122" t="s">
        <v>207</v>
      </c>
      <c r="J49" s="122" t="n">
        <v>2</v>
      </c>
      <c r="K49" s="122" t="n">
        <v>55.3</v>
      </c>
      <c r="L49" s="122" t="n">
        <v>110.6</v>
      </c>
      <c r="M49" s="122" t="n">
        <v>0</v>
      </c>
      <c r="N49" s="122" t="s">
        <v>227</v>
      </c>
      <c r="O49" s="122" t="s">
        <v>306</v>
      </c>
      <c r="P49" s="122"/>
    </row>
    <row r="50" customFormat="false" ht="12.65" hidden="false" customHeight="false" outlineLevel="0" collapsed="false">
      <c r="A50" s="122" t="s">
        <v>307</v>
      </c>
      <c r="B50" s="122"/>
      <c r="C50" s="122" t="s">
        <v>308</v>
      </c>
      <c r="D50" s="122" t="s">
        <v>149</v>
      </c>
      <c r="E50" s="122"/>
      <c r="F50" s="122" t="s">
        <v>204</v>
      </c>
      <c r="G50" s="122" t="s">
        <v>287</v>
      </c>
      <c r="H50" s="122" t="s">
        <v>206</v>
      </c>
      <c r="I50" s="122" t="s">
        <v>207</v>
      </c>
      <c r="J50" s="122" t="n">
        <v>1</v>
      </c>
      <c r="K50" s="122" t="n">
        <v>55.3</v>
      </c>
      <c r="L50" s="122" t="n">
        <v>55.3</v>
      </c>
      <c r="M50" s="122" t="n">
        <v>0</v>
      </c>
      <c r="N50" s="122" t="s">
        <v>208</v>
      </c>
      <c r="O50" s="122" t="s">
        <v>309</v>
      </c>
      <c r="P50" s="122"/>
    </row>
    <row r="51" customFormat="false" ht="12.65" hidden="false" customHeight="false" outlineLevel="0" collapsed="false">
      <c r="A51" s="122" t="s">
        <v>310</v>
      </c>
      <c r="B51" s="122"/>
      <c r="C51" s="122" t="s">
        <v>311</v>
      </c>
      <c r="D51" s="122" t="s">
        <v>165</v>
      </c>
      <c r="E51" s="122"/>
      <c r="F51" s="122" t="s">
        <v>233</v>
      </c>
      <c r="G51" s="122" t="s">
        <v>274</v>
      </c>
      <c r="H51" s="122" t="s">
        <v>206</v>
      </c>
      <c r="I51" s="122" t="s">
        <v>207</v>
      </c>
      <c r="J51" s="122" t="n">
        <v>3</v>
      </c>
      <c r="K51" s="122" t="n">
        <v>11.8</v>
      </c>
      <c r="L51" s="122" t="n">
        <v>35.4</v>
      </c>
      <c r="M51" s="122" t="n">
        <v>0</v>
      </c>
      <c r="N51" s="122" t="s">
        <v>208</v>
      </c>
      <c r="O51" s="122" t="s">
        <v>312</v>
      </c>
      <c r="P51" s="122"/>
    </row>
    <row r="52" customFormat="false" ht="12.65" hidden="false" customHeight="false" outlineLevel="0" collapsed="false">
      <c r="A52" s="122" t="s">
        <v>313</v>
      </c>
      <c r="B52" s="122"/>
      <c r="C52" s="122" t="s">
        <v>314</v>
      </c>
      <c r="D52" s="122" t="s">
        <v>165</v>
      </c>
      <c r="E52" s="122"/>
      <c r="F52" s="122" t="s">
        <v>233</v>
      </c>
      <c r="G52" s="122" t="s">
        <v>274</v>
      </c>
      <c r="H52" s="122" t="s">
        <v>206</v>
      </c>
      <c r="I52" s="122" t="s">
        <v>207</v>
      </c>
      <c r="J52" s="122" t="n">
        <v>4</v>
      </c>
      <c r="K52" s="122" t="n">
        <v>11.8</v>
      </c>
      <c r="L52" s="122" t="n">
        <v>47.2</v>
      </c>
      <c r="M52" s="122" t="n">
        <v>0</v>
      </c>
      <c r="N52" s="122" t="s">
        <v>208</v>
      </c>
      <c r="O52" s="122" t="s">
        <v>315</v>
      </c>
      <c r="P52" s="122"/>
    </row>
    <row r="53" customFormat="false" ht="12.65" hidden="false" customHeight="false" outlineLevel="0" collapsed="false">
      <c r="A53" s="122" t="s">
        <v>316</v>
      </c>
      <c r="B53" s="122"/>
      <c r="C53" s="122" t="s">
        <v>317</v>
      </c>
      <c r="D53" s="122" t="s">
        <v>174</v>
      </c>
      <c r="E53" s="122"/>
      <c r="F53" s="122" t="s">
        <v>244</v>
      </c>
      <c r="G53" s="122" t="s">
        <v>238</v>
      </c>
      <c r="H53" s="122" t="s">
        <v>206</v>
      </c>
      <c r="I53" s="122" t="s">
        <v>207</v>
      </c>
      <c r="J53" s="122" t="n">
        <v>1</v>
      </c>
      <c r="K53" s="122" t="n">
        <v>496.5</v>
      </c>
      <c r="L53" s="122" t="n">
        <v>496.5</v>
      </c>
      <c r="M53" s="122" t="n">
        <v>0</v>
      </c>
      <c r="N53" s="122" t="s">
        <v>208</v>
      </c>
      <c r="O53" s="122" t="s">
        <v>318</v>
      </c>
      <c r="P53" s="122"/>
    </row>
    <row r="54" customFormat="false" ht="12.65" hidden="false" customHeight="false" outlineLevel="0" collapsed="false">
      <c r="A54" s="122" t="s">
        <v>319</v>
      </c>
      <c r="B54" s="122"/>
      <c r="C54" s="122" t="s">
        <v>320</v>
      </c>
      <c r="D54" s="122" t="s">
        <v>155</v>
      </c>
      <c r="E54" s="122"/>
      <c r="F54" s="122" t="s">
        <v>212</v>
      </c>
      <c r="G54" s="122" t="s">
        <v>277</v>
      </c>
      <c r="H54" s="122" t="s">
        <v>206</v>
      </c>
      <c r="I54" s="122" t="s">
        <v>207</v>
      </c>
      <c r="J54" s="122" t="n">
        <v>1</v>
      </c>
      <c r="K54" s="122" t="n">
        <v>55.3</v>
      </c>
      <c r="L54" s="122" t="n">
        <v>55.3</v>
      </c>
      <c r="M54" s="122" t="n">
        <v>0</v>
      </c>
      <c r="N54" s="122" t="s">
        <v>208</v>
      </c>
      <c r="O54" s="122" t="s">
        <v>321</v>
      </c>
      <c r="P54" s="122"/>
    </row>
    <row r="55" customFormat="false" ht="12.65" hidden="false" customHeight="false" outlineLevel="0" collapsed="false">
      <c r="A55" s="122" t="s">
        <v>319</v>
      </c>
      <c r="B55" s="122"/>
      <c r="C55" s="122" t="s">
        <v>320</v>
      </c>
      <c r="D55" s="122" t="s">
        <v>149</v>
      </c>
      <c r="E55" s="122"/>
      <c r="F55" s="122" t="s">
        <v>204</v>
      </c>
      <c r="G55" s="122" t="s">
        <v>277</v>
      </c>
      <c r="H55" s="122" t="s">
        <v>206</v>
      </c>
      <c r="I55" s="122" t="s">
        <v>207</v>
      </c>
      <c r="J55" s="122" t="n">
        <v>1</v>
      </c>
      <c r="K55" s="122" t="n">
        <v>55.3</v>
      </c>
      <c r="L55" s="122" t="n">
        <v>55.3</v>
      </c>
      <c r="M55" s="122" t="n">
        <v>0</v>
      </c>
      <c r="N55" s="122" t="s">
        <v>208</v>
      </c>
      <c r="O55" s="122" t="s">
        <v>321</v>
      </c>
      <c r="P55" s="122"/>
    </row>
    <row r="56" customFormat="false" ht="12.65" hidden="false" customHeight="false" outlineLevel="0" collapsed="false">
      <c r="A56" s="122" t="s">
        <v>322</v>
      </c>
      <c r="B56" s="122"/>
      <c r="C56" s="122" t="s">
        <v>323</v>
      </c>
      <c r="D56" s="122" t="s">
        <v>165</v>
      </c>
      <c r="E56" s="122"/>
      <c r="F56" s="122" t="s">
        <v>233</v>
      </c>
      <c r="G56" s="122" t="s">
        <v>324</v>
      </c>
      <c r="H56" s="122" t="s">
        <v>206</v>
      </c>
      <c r="I56" s="122" t="s">
        <v>207</v>
      </c>
      <c r="J56" s="122" t="n">
        <v>1</v>
      </c>
      <c r="K56" s="122" t="n">
        <v>15.8</v>
      </c>
      <c r="L56" s="122" t="n">
        <v>15.8</v>
      </c>
      <c r="M56" s="122" t="n">
        <v>0</v>
      </c>
      <c r="N56" s="122" t="s">
        <v>208</v>
      </c>
      <c r="O56" s="122" t="s">
        <v>221</v>
      </c>
      <c r="P56" s="122"/>
    </row>
    <row r="57" customFormat="false" ht="12.65" hidden="false" customHeight="false" outlineLevel="0" collapsed="false">
      <c r="A57" s="122" t="s">
        <v>325</v>
      </c>
      <c r="B57" s="122"/>
      <c r="C57" s="122" t="s">
        <v>326</v>
      </c>
      <c r="D57" s="122" t="s">
        <v>155</v>
      </c>
      <c r="E57" s="122"/>
      <c r="F57" s="122" t="s">
        <v>212</v>
      </c>
      <c r="G57" s="122" t="s">
        <v>281</v>
      </c>
      <c r="H57" s="122" t="s">
        <v>206</v>
      </c>
      <c r="I57" s="122" t="s">
        <v>207</v>
      </c>
      <c r="J57" s="122" t="n">
        <v>2</v>
      </c>
      <c r="K57" s="122" t="n">
        <v>55.3</v>
      </c>
      <c r="L57" s="122" t="n">
        <v>110.6</v>
      </c>
      <c r="M57" s="122" t="n">
        <v>110.6</v>
      </c>
      <c r="N57" s="122" t="s">
        <v>327</v>
      </c>
      <c r="O57" s="122"/>
      <c r="P57" s="122"/>
    </row>
    <row r="58" customFormat="false" ht="12.65" hidden="false" customHeight="false" outlineLevel="0" collapsed="false">
      <c r="A58" s="122" t="s">
        <v>328</v>
      </c>
      <c r="B58" s="122"/>
      <c r="C58" s="122" t="s">
        <v>326</v>
      </c>
      <c r="D58" s="122" t="s">
        <v>155</v>
      </c>
      <c r="E58" s="122"/>
      <c r="F58" s="122" t="s">
        <v>212</v>
      </c>
      <c r="G58" s="122" t="s">
        <v>281</v>
      </c>
      <c r="H58" s="122" t="s">
        <v>206</v>
      </c>
      <c r="I58" s="122" t="s">
        <v>207</v>
      </c>
      <c r="J58" s="122" t="n">
        <v>2</v>
      </c>
      <c r="K58" s="122" t="n">
        <v>55.3</v>
      </c>
      <c r="L58" s="122" t="n">
        <v>110.6</v>
      </c>
      <c r="M58" s="122" t="n">
        <v>0</v>
      </c>
      <c r="N58" s="122" t="s">
        <v>208</v>
      </c>
      <c r="O58" s="122" t="s">
        <v>221</v>
      </c>
      <c r="P58" s="122"/>
    </row>
    <row r="59" customFormat="false" ht="12.65" hidden="false" customHeight="false" outlineLevel="0" collapsed="false">
      <c r="A59" s="122" t="s">
        <v>329</v>
      </c>
      <c r="B59" s="122"/>
      <c r="C59" s="122" t="s">
        <v>222</v>
      </c>
      <c r="D59" s="122" t="s">
        <v>165</v>
      </c>
      <c r="E59" s="122"/>
      <c r="F59" s="122" t="s">
        <v>233</v>
      </c>
      <c r="G59" s="122" t="s">
        <v>330</v>
      </c>
      <c r="H59" s="122" t="s">
        <v>206</v>
      </c>
      <c r="I59" s="122" t="s">
        <v>207</v>
      </c>
      <c r="J59" s="122" t="n">
        <v>1</v>
      </c>
      <c r="K59" s="122" t="n">
        <v>15.8</v>
      </c>
      <c r="L59" s="122" t="n">
        <v>15.8</v>
      </c>
      <c r="M59" s="122" t="n">
        <v>0</v>
      </c>
      <c r="N59" s="122" t="s">
        <v>208</v>
      </c>
      <c r="O59" s="122" t="s">
        <v>331</v>
      </c>
      <c r="P59" s="122"/>
    </row>
    <row r="60" customFormat="false" ht="12.65" hidden="false" customHeight="false" outlineLevel="0" collapsed="false">
      <c r="A60" s="122" t="s">
        <v>332</v>
      </c>
      <c r="B60" s="122"/>
      <c r="C60" s="122" t="s">
        <v>331</v>
      </c>
      <c r="D60" s="122" t="s">
        <v>165</v>
      </c>
      <c r="E60" s="122"/>
      <c r="F60" s="122" t="s">
        <v>233</v>
      </c>
      <c r="G60" s="122" t="s">
        <v>330</v>
      </c>
      <c r="H60" s="122" t="s">
        <v>206</v>
      </c>
      <c r="I60" s="122" t="s">
        <v>207</v>
      </c>
      <c r="J60" s="122" t="n">
        <v>1</v>
      </c>
      <c r="K60" s="122" t="n">
        <v>15.8</v>
      </c>
      <c r="L60" s="122" t="n">
        <v>15.8</v>
      </c>
      <c r="M60" s="122" t="n">
        <v>0</v>
      </c>
      <c r="N60" s="122" t="s">
        <v>208</v>
      </c>
      <c r="O60" s="122" t="s">
        <v>333</v>
      </c>
      <c r="P60" s="122"/>
    </row>
    <row r="61" customFormat="false" ht="12.65" hidden="false" customHeight="false" outlineLevel="0" collapsed="false">
      <c r="A61" s="122" t="s">
        <v>334</v>
      </c>
      <c r="B61" s="122"/>
      <c r="C61" s="122" t="s">
        <v>335</v>
      </c>
      <c r="D61" s="122" t="s">
        <v>149</v>
      </c>
      <c r="E61" s="122"/>
      <c r="F61" s="122" t="s">
        <v>204</v>
      </c>
      <c r="G61" s="122" t="s">
        <v>257</v>
      </c>
      <c r="H61" s="122" t="s">
        <v>206</v>
      </c>
      <c r="I61" s="122" t="s">
        <v>207</v>
      </c>
      <c r="J61" s="122" t="n">
        <v>1</v>
      </c>
      <c r="K61" s="122" t="n">
        <v>55.3</v>
      </c>
      <c r="L61" s="122" t="n">
        <v>55.3</v>
      </c>
      <c r="M61" s="122" t="n">
        <v>0</v>
      </c>
      <c r="N61" s="122" t="s">
        <v>208</v>
      </c>
      <c r="O61" s="122" t="s">
        <v>333</v>
      </c>
      <c r="P61" s="122"/>
    </row>
    <row r="62" customFormat="false" ht="12.65" hidden="false" customHeight="false" outlineLevel="0" collapsed="false">
      <c r="A62" s="122" t="s">
        <v>336</v>
      </c>
      <c r="B62" s="122"/>
      <c r="C62" s="122" t="s">
        <v>335</v>
      </c>
      <c r="D62" s="122" t="s">
        <v>165</v>
      </c>
      <c r="E62" s="122"/>
      <c r="F62" s="122" t="s">
        <v>233</v>
      </c>
      <c r="G62" s="122" t="s">
        <v>274</v>
      </c>
      <c r="H62" s="122" t="s">
        <v>206</v>
      </c>
      <c r="I62" s="122" t="s">
        <v>207</v>
      </c>
      <c r="J62" s="122" t="n">
        <v>4</v>
      </c>
      <c r="K62" s="122" t="n">
        <v>11.8</v>
      </c>
      <c r="L62" s="122" t="n">
        <v>47.2</v>
      </c>
      <c r="M62" s="122" t="n">
        <v>0</v>
      </c>
      <c r="N62" s="122" t="s">
        <v>208</v>
      </c>
      <c r="O62" s="122" t="s">
        <v>333</v>
      </c>
      <c r="P62" s="122"/>
    </row>
    <row r="63" customFormat="false" ht="12.65" hidden="false" customHeight="false" outlineLevel="0" collapsed="false">
      <c r="A63" s="122" t="s">
        <v>337</v>
      </c>
      <c r="B63" s="122"/>
      <c r="C63" s="122" t="s">
        <v>333</v>
      </c>
      <c r="D63" s="122" t="s">
        <v>165</v>
      </c>
      <c r="E63" s="122"/>
      <c r="F63" s="122" t="s">
        <v>233</v>
      </c>
      <c r="G63" s="122" t="s">
        <v>330</v>
      </c>
      <c r="H63" s="122" t="s">
        <v>206</v>
      </c>
      <c r="I63" s="122" t="s">
        <v>207</v>
      </c>
      <c r="J63" s="122" t="n">
        <v>1</v>
      </c>
      <c r="K63" s="122" t="n">
        <v>15.8</v>
      </c>
      <c r="L63" s="122" t="n">
        <v>15.8</v>
      </c>
      <c r="M63" s="122" t="n">
        <v>0</v>
      </c>
      <c r="N63" s="122" t="s">
        <v>208</v>
      </c>
      <c r="O63" s="122" t="s">
        <v>338</v>
      </c>
      <c r="P63" s="122"/>
    </row>
    <row r="64" customFormat="false" ht="12.65" hidden="false" customHeight="false" outlineLevel="0" collapsed="false">
      <c r="A64" s="122" t="s">
        <v>339</v>
      </c>
      <c r="B64" s="122"/>
      <c r="C64" s="122" t="s">
        <v>340</v>
      </c>
      <c r="D64" s="122" t="s">
        <v>149</v>
      </c>
      <c r="E64" s="122"/>
      <c r="F64" s="122" t="s">
        <v>204</v>
      </c>
      <c r="G64" s="122" t="s">
        <v>281</v>
      </c>
      <c r="H64" s="122" t="s">
        <v>206</v>
      </c>
      <c r="I64" s="122" t="s">
        <v>207</v>
      </c>
      <c r="J64" s="122" t="n">
        <v>2</v>
      </c>
      <c r="K64" s="122" t="n">
        <v>55.3</v>
      </c>
      <c r="L64" s="122" t="n">
        <v>110.6</v>
      </c>
      <c r="M64" s="122" t="n">
        <v>0</v>
      </c>
      <c r="N64" s="122" t="s">
        <v>208</v>
      </c>
      <c r="O64" s="122" t="s">
        <v>341</v>
      </c>
      <c r="P64" s="122"/>
    </row>
    <row r="65" customFormat="false" ht="12.65" hidden="false" customHeight="false" outlineLevel="0" collapsed="false">
      <c r="A65" s="122" t="s">
        <v>339</v>
      </c>
      <c r="B65" s="122"/>
      <c r="C65" s="122" t="s">
        <v>340</v>
      </c>
      <c r="D65" s="122" t="s">
        <v>160</v>
      </c>
      <c r="E65" s="122"/>
      <c r="F65" s="122" t="s">
        <v>213</v>
      </c>
      <c r="G65" s="122" t="s">
        <v>281</v>
      </c>
      <c r="H65" s="122" t="s">
        <v>206</v>
      </c>
      <c r="I65" s="122" t="s">
        <v>207</v>
      </c>
      <c r="J65" s="122" t="n">
        <v>1</v>
      </c>
      <c r="K65" s="122" t="n">
        <v>55.3</v>
      </c>
      <c r="L65" s="122" t="n">
        <v>55.3</v>
      </c>
      <c r="M65" s="122" t="n">
        <v>0</v>
      </c>
      <c r="N65" s="122" t="s">
        <v>208</v>
      </c>
      <c r="O65" s="122" t="s">
        <v>341</v>
      </c>
      <c r="P65" s="122"/>
    </row>
    <row r="66" customFormat="false" ht="12.65" hidden="false" customHeight="false" outlineLevel="0" collapsed="false">
      <c r="A66" s="122" t="s">
        <v>339</v>
      </c>
      <c r="B66" s="122"/>
      <c r="C66" s="122" t="s">
        <v>340</v>
      </c>
      <c r="D66" s="122" t="s">
        <v>155</v>
      </c>
      <c r="E66" s="122"/>
      <c r="F66" s="122" t="s">
        <v>212</v>
      </c>
      <c r="G66" s="122" t="s">
        <v>281</v>
      </c>
      <c r="H66" s="122" t="s">
        <v>206</v>
      </c>
      <c r="I66" s="122" t="s">
        <v>207</v>
      </c>
      <c r="J66" s="122" t="n">
        <v>2</v>
      </c>
      <c r="K66" s="122" t="n">
        <v>55.3</v>
      </c>
      <c r="L66" s="122" t="n">
        <v>110.6</v>
      </c>
      <c r="M66" s="122" t="n">
        <v>0</v>
      </c>
      <c r="N66" s="122" t="s">
        <v>208</v>
      </c>
      <c r="O66" s="122" t="s">
        <v>341</v>
      </c>
      <c r="P66" s="122"/>
    </row>
    <row r="67" customFormat="false" ht="12.65" hidden="false" customHeight="false" outlineLevel="0" collapsed="false">
      <c r="A67" s="122" t="s">
        <v>342</v>
      </c>
      <c r="B67" s="122"/>
      <c r="C67" s="122" t="s">
        <v>343</v>
      </c>
      <c r="D67" s="122" t="s">
        <v>165</v>
      </c>
      <c r="E67" s="122"/>
      <c r="F67" s="122" t="s">
        <v>233</v>
      </c>
      <c r="G67" s="122" t="s">
        <v>274</v>
      </c>
      <c r="H67" s="122" t="s">
        <v>206</v>
      </c>
      <c r="I67" s="122" t="s">
        <v>207</v>
      </c>
      <c r="J67" s="122" t="n">
        <v>4</v>
      </c>
      <c r="K67" s="122" t="n">
        <v>11.8</v>
      </c>
      <c r="L67" s="122" t="n">
        <v>47.2</v>
      </c>
      <c r="M67" s="122" t="n">
        <v>0</v>
      </c>
      <c r="N67" s="122" t="s">
        <v>227</v>
      </c>
      <c r="O67" s="122" t="s">
        <v>344</v>
      </c>
      <c r="P67" s="122"/>
    </row>
    <row r="68" customFormat="false" ht="12.65" hidden="false" customHeight="false" outlineLevel="0" collapsed="false">
      <c r="A68" s="122" t="s">
        <v>345</v>
      </c>
      <c r="B68" s="122"/>
      <c r="C68" s="122" t="s">
        <v>346</v>
      </c>
      <c r="D68" s="122" t="s">
        <v>165</v>
      </c>
      <c r="E68" s="122"/>
      <c r="F68" s="122" t="s">
        <v>233</v>
      </c>
      <c r="G68" s="122" t="s">
        <v>274</v>
      </c>
      <c r="H68" s="122" t="s">
        <v>206</v>
      </c>
      <c r="I68" s="122" t="s">
        <v>207</v>
      </c>
      <c r="J68" s="122" t="n">
        <v>6</v>
      </c>
      <c r="K68" s="122" t="n">
        <v>11.8</v>
      </c>
      <c r="L68" s="122" t="n">
        <v>70.8</v>
      </c>
      <c r="M68" s="122" t="n">
        <v>0</v>
      </c>
      <c r="N68" s="122" t="s">
        <v>208</v>
      </c>
      <c r="O68" s="122" t="s">
        <v>347</v>
      </c>
      <c r="P68" s="122"/>
    </row>
    <row r="69" customFormat="false" ht="12.65" hidden="false" customHeight="false" outlineLevel="0" collapsed="false">
      <c r="A69" s="122" t="s">
        <v>348</v>
      </c>
      <c r="B69" s="122"/>
      <c r="C69" s="122" t="s">
        <v>349</v>
      </c>
      <c r="D69" s="122" t="s">
        <v>174</v>
      </c>
      <c r="E69" s="122"/>
      <c r="F69" s="122" t="s">
        <v>244</v>
      </c>
      <c r="G69" s="122" t="s">
        <v>238</v>
      </c>
      <c r="H69" s="122" t="s">
        <v>206</v>
      </c>
      <c r="I69" s="122" t="s">
        <v>207</v>
      </c>
      <c r="J69" s="122" t="n">
        <v>1</v>
      </c>
      <c r="K69" s="122" t="n">
        <v>496.5</v>
      </c>
      <c r="L69" s="122" t="n">
        <v>496.5</v>
      </c>
      <c r="M69" s="122" t="n">
        <v>0</v>
      </c>
      <c r="N69" s="122" t="s">
        <v>208</v>
      </c>
      <c r="O69" s="122" t="s">
        <v>350</v>
      </c>
      <c r="P69" s="122"/>
    </row>
    <row r="70" customFormat="false" ht="12.65" hidden="false" customHeight="false" outlineLevel="0" collapsed="false">
      <c r="A70" s="122" t="s">
        <v>351</v>
      </c>
      <c r="B70" s="122"/>
      <c r="C70" s="122" t="s">
        <v>352</v>
      </c>
      <c r="D70" s="122" t="s">
        <v>165</v>
      </c>
      <c r="E70" s="122"/>
      <c r="F70" s="122" t="s">
        <v>233</v>
      </c>
      <c r="G70" s="122" t="s">
        <v>274</v>
      </c>
      <c r="H70" s="122" t="s">
        <v>206</v>
      </c>
      <c r="I70" s="122" t="s">
        <v>207</v>
      </c>
      <c r="J70" s="122" t="n">
        <v>1</v>
      </c>
      <c r="K70" s="122" t="n">
        <v>15.8</v>
      </c>
      <c r="L70" s="122" t="n">
        <v>15.8</v>
      </c>
      <c r="M70" s="122" t="n">
        <v>0</v>
      </c>
      <c r="N70" s="122" t="s">
        <v>208</v>
      </c>
      <c r="O70" s="122" t="s">
        <v>353</v>
      </c>
      <c r="P70" s="122"/>
    </row>
    <row r="71" customFormat="false" ht="12.65" hidden="false" customHeight="false" outlineLevel="0" collapsed="false">
      <c r="A71" s="122" t="s">
        <v>354</v>
      </c>
      <c r="B71" s="122"/>
      <c r="C71" s="122" t="s">
        <v>355</v>
      </c>
      <c r="D71" s="122" t="s">
        <v>165</v>
      </c>
      <c r="E71" s="122"/>
      <c r="F71" s="122" t="s">
        <v>233</v>
      </c>
      <c r="G71" s="122" t="s">
        <v>274</v>
      </c>
      <c r="H71" s="122" t="s">
        <v>206</v>
      </c>
      <c r="I71" s="122" t="s">
        <v>207</v>
      </c>
      <c r="J71" s="122" t="n">
        <v>3</v>
      </c>
      <c r="K71" s="122" t="n">
        <v>11.8</v>
      </c>
      <c r="L71" s="122" t="n">
        <v>35.4</v>
      </c>
      <c r="M71" s="122" t="n">
        <v>0</v>
      </c>
      <c r="N71" s="122" t="s">
        <v>208</v>
      </c>
      <c r="O71" s="122" t="s">
        <v>356</v>
      </c>
      <c r="P71" s="122"/>
    </row>
    <row r="72" customFormat="false" ht="12.65" hidden="false" customHeight="false" outlineLevel="0" collapsed="false">
      <c r="A72" s="122" t="s">
        <v>357</v>
      </c>
      <c r="B72" s="122"/>
      <c r="C72" s="122" t="s">
        <v>358</v>
      </c>
      <c r="D72" s="122" t="s">
        <v>149</v>
      </c>
      <c r="E72" s="122"/>
      <c r="F72" s="122" t="s">
        <v>204</v>
      </c>
      <c r="G72" s="122" t="s">
        <v>287</v>
      </c>
      <c r="H72" s="122" t="s">
        <v>206</v>
      </c>
      <c r="I72" s="122" t="s">
        <v>207</v>
      </c>
      <c r="J72" s="122" t="n">
        <v>1</v>
      </c>
      <c r="K72" s="122" t="n">
        <v>55.3</v>
      </c>
      <c r="L72" s="122" t="n">
        <v>55.3</v>
      </c>
      <c r="M72" s="122" t="n">
        <v>0</v>
      </c>
      <c r="N72" s="122" t="s">
        <v>208</v>
      </c>
      <c r="O72" s="122" t="s">
        <v>359</v>
      </c>
      <c r="P72" s="122"/>
    </row>
    <row r="73" customFormat="false" ht="12.65" hidden="false" customHeight="false" outlineLevel="0" collapsed="false">
      <c r="A73" s="122" t="s">
        <v>357</v>
      </c>
      <c r="B73" s="122"/>
      <c r="C73" s="122" t="s">
        <v>358</v>
      </c>
      <c r="D73" s="122" t="s">
        <v>155</v>
      </c>
      <c r="E73" s="122"/>
      <c r="F73" s="122" t="s">
        <v>212</v>
      </c>
      <c r="G73" s="122" t="s">
        <v>287</v>
      </c>
      <c r="H73" s="122" t="s">
        <v>206</v>
      </c>
      <c r="I73" s="122" t="s">
        <v>207</v>
      </c>
      <c r="J73" s="122" t="n">
        <v>1</v>
      </c>
      <c r="K73" s="122" t="n">
        <v>55.3</v>
      </c>
      <c r="L73" s="122" t="n">
        <v>55.3</v>
      </c>
      <c r="M73" s="122" t="n">
        <v>0</v>
      </c>
      <c r="N73" s="122" t="s">
        <v>208</v>
      </c>
      <c r="O73" s="122" t="s">
        <v>359</v>
      </c>
      <c r="P73" s="122"/>
    </row>
    <row r="74" customFormat="false" ht="12.65" hidden="false" customHeight="false" outlineLevel="0" collapsed="false">
      <c r="A74" s="122" t="s">
        <v>360</v>
      </c>
      <c r="B74" s="122"/>
      <c r="C74" s="122" t="s">
        <v>361</v>
      </c>
      <c r="D74" s="122" t="s">
        <v>174</v>
      </c>
      <c r="E74" s="122"/>
      <c r="F74" s="122" t="s">
        <v>244</v>
      </c>
      <c r="G74" s="122" t="s">
        <v>238</v>
      </c>
      <c r="H74" s="122" t="s">
        <v>206</v>
      </c>
      <c r="I74" s="122" t="s">
        <v>207</v>
      </c>
      <c r="J74" s="122" t="n">
        <v>1</v>
      </c>
      <c r="K74" s="122" t="n">
        <v>496.5</v>
      </c>
      <c r="L74" s="122" t="n">
        <v>496.5</v>
      </c>
      <c r="M74" s="122" t="n">
        <v>496.5</v>
      </c>
      <c r="N74" s="122" t="s">
        <v>327</v>
      </c>
      <c r="O74" s="122"/>
      <c r="P74" s="122"/>
    </row>
    <row r="75" customFormat="false" ht="12.65" hidden="false" customHeight="false" outlineLevel="0" collapsed="false">
      <c r="A75" s="122" t="s">
        <v>362</v>
      </c>
      <c r="B75" s="122"/>
      <c r="C75" s="122" t="s">
        <v>225</v>
      </c>
      <c r="D75" s="122" t="s">
        <v>149</v>
      </c>
      <c r="E75" s="122"/>
      <c r="F75" s="122" t="s">
        <v>204</v>
      </c>
      <c r="G75" s="122" t="s">
        <v>277</v>
      </c>
      <c r="H75" s="122" t="s">
        <v>206</v>
      </c>
      <c r="I75" s="122" t="s">
        <v>207</v>
      </c>
      <c r="J75" s="122" t="n">
        <v>1</v>
      </c>
      <c r="K75" s="122" t="n">
        <v>55.3</v>
      </c>
      <c r="L75" s="122" t="n">
        <v>55.3</v>
      </c>
      <c r="M75" s="122" t="n">
        <v>0</v>
      </c>
      <c r="N75" s="122" t="s">
        <v>227</v>
      </c>
      <c r="O75" s="122" t="s">
        <v>363</v>
      </c>
      <c r="P75" s="122"/>
    </row>
    <row r="76" customFormat="false" ht="12.65" hidden="false" customHeight="false" outlineLevel="0" collapsed="false">
      <c r="A76" s="122" t="s">
        <v>362</v>
      </c>
      <c r="B76" s="122"/>
      <c r="C76" s="122" t="s">
        <v>225</v>
      </c>
      <c r="D76" s="122" t="s">
        <v>155</v>
      </c>
      <c r="E76" s="122"/>
      <c r="F76" s="122" t="s">
        <v>212</v>
      </c>
      <c r="G76" s="122" t="s">
        <v>277</v>
      </c>
      <c r="H76" s="122" t="s">
        <v>206</v>
      </c>
      <c r="I76" s="122" t="s">
        <v>207</v>
      </c>
      <c r="J76" s="122" t="n">
        <v>1</v>
      </c>
      <c r="K76" s="122" t="n">
        <v>55.3</v>
      </c>
      <c r="L76" s="122" t="n">
        <v>55.3</v>
      </c>
      <c r="M76" s="122" t="n">
        <v>0</v>
      </c>
      <c r="N76" s="122" t="s">
        <v>227</v>
      </c>
      <c r="O76" s="122" t="s">
        <v>363</v>
      </c>
      <c r="P76" s="122"/>
    </row>
    <row r="77" customFormat="false" ht="12.65" hidden="false" customHeight="false" outlineLevel="0" collapsed="false">
      <c r="A77" s="122" t="s">
        <v>362</v>
      </c>
      <c r="B77" s="122"/>
      <c r="C77" s="122" t="s">
        <v>225</v>
      </c>
      <c r="D77" s="122" t="s">
        <v>160</v>
      </c>
      <c r="E77" s="122"/>
      <c r="F77" s="122" t="s">
        <v>213</v>
      </c>
      <c r="G77" s="122" t="s">
        <v>277</v>
      </c>
      <c r="H77" s="122" t="s">
        <v>206</v>
      </c>
      <c r="I77" s="122" t="s">
        <v>207</v>
      </c>
      <c r="J77" s="122" t="n">
        <v>1</v>
      </c>
      <c r="K77" s="122" t="n">
        <v>55.3</v>
      </c>
      <c r="L77" s="122" t="n">
        <v>55.3</v>
      </c>
      <c r="M77" s="122" t="n">
        <v>0</v>
      </c>
      <c r="N77" s="122" t="s">
        <v>227</v>
      </c>
      <c r="O77" s="122" t="s">
        <v>363</v>
      </c>
      <c r="P77" s="122"/>
    </row>
    <row r="78" customFormat="false" ht="12.65" hidden="false" customHeight="false" outlineLevel="0" collapsed="false">
      <c r="A78" s="122" t="s">
        <v>364</v>
      </c>
      <c r="B78" s="122"/>
      <c r="C78" s="122" t="s">
        <v>365</v>
      </c>
      <c r="D78" s="122" t="s">
        <v>174</v>
      </c>
      <c r="E78" s="122"/>
      <c r="F78" s="122" t="s">
        <v>244</v>
      </c>
      <c r="G78" s="122" t="s">
        <v>238</v>
      </c>
      <c r="H78" s="122" t="s">
        <v>206</v>
      </c>
      <c r="I78" s="122" t="s">
        <v>207</v>
      </c>
      <c r="J78" s="122" t="n">
        <v>1</v>
      </c>
      <c r="K78" s="122" t="n">
        <v>496.5</v>
      </c>
      <c r="L78" s="122" t="n">
        <v>496.5</v>
      </c>
      <c r="M78" s="122" t="n">
        <v>0</v>
      </c>
      <c r="N78" s="122" t="s">
        <v>208</v>
      </c>
      <c r="O78" s="122" t="s">
        <v>366</v>
      </c>
      <c r="P78" s="122"/>
    </row>
    <row r="79" customFormat="false" ht="12.65" hidden="false" customHeight="false" outlineLevel="0" collapsed="false"/>
    <row r="80" customFormat="false" ht="12.65" hidden="false" customHeight="false" outlineLevel="0" collapsed="false">
      <c r="I80" s="122" t="s">
        <v>367</v>
      </c>
      <c r="L80" s="116" t="n">
        <f aca="false">SUM(L2:L79)</f>
        <v>11783.9</v>
      </c>
    </row>
    <row r="81" customFormat="false" ht="12.65" hidden="false" customHeight="false" outlineLevel="0" collapsed="false"/>
    <row r="82" customFormat="false" ht="12.65" hidden="false" customHeight="false" outlineLevel="0" collapsed="false"/>
    <row r="83" customFormat="false" ht="12.65" hidden="false" customHeight="false" outlineLevel="0" collapsed="false"/>
    <row r="84" customFormat="false" ht="12.65" hidden="false" customHeight="false" outlineLevel="0" collapsed="false"/>
    <row r="85" customFormat="false" ht="12.65" hidden="false" customHeight="false" outlineLevel="0" collapsed="false"/>
    <row r="86" customFormat="false" ht="12.65" hidden="false" customHeight="false" outlineLevel="0" collapsed="false"/>
    <row r="87" customFormat="false" ht="12.65" hidden="false" customHeight="false" outlineLevel="0" collapsed="false"/>
    <row r="88" customFormat="false" ht="12.65" hidden="false" customHeight="false" outlineLevel="0" collapsed="false"/>
    <row r="89" customFormat="false" ht="12.65" hidden="false" customHeight="false" outlineLevel="0" collapsed="false"/>
    <row r="90" customFormat="false" ht="12.65" hidden="false" customHeight="false" outlineLevel="0" collapsed="false"/>
    <row r="91" customFormat="false" ht="12.65" hidden="false" customHeight="false" outlineLevel="0" collapsed="false"/>
    <row r="92" customFormat="false" ht="12.65" hidden="false" customHeight="false" outlineLevel="0" collapsed="false"/>
    <row r="93" customFormat="false" ht="12.65" hidden="false" customHeight="false" outlineLevel="0" collapsed="false">
      <c r="A93" s="137" t="s">
        <v>368</v>
      </c>
      <c r="B93" s="138" t="s">
        <v>369</v>
      </c>
      <c r="C93" s="137" t="s">
        <v>370</v>
      </c>
      <c r="D93" s="138" t="s">
        <v>371</v>
      </c>
      <c r="E93" s="137" t="s">
        <v>372</v>
      </c>
      <c r="F93" s="138" t="s">
        <v>373</v>
      </c>
      <c r="G93" s="137" t="s">
        <v>217</v>
      </c>
      <c r="H93" s="138" t="s">
        <v>206</v>
      </c>
      <c r="I93" s="137" t="s">
        <v>207</v>
      </c>
      <c r="J93" s="138" t="n">
        <v>1</v>
      </c>
      <c r="K93" s="137" t="n">
        <v>12</v>
      </c>
      <c r="L93" s="138" t="n">
        <v>12</v>
      </c>
      <c r="M93" s="137" t="n">
        <v>12</v>
      </c>
      <c r="N93" s="138" t="s">
        <v>374</v>
      </c>
      <c r="O93" s="137"/>
      <c r="P93" s="138"/>
    </row>
    <row r="94" customFormat="false" ht="12.65" hidden="false" customHeight="false" outlineLevel="0" collapsed="false">
      <c r="A94" s="137" t="s">
        <v>375</v>
      </c>
      <c r="B94" s="138" t="s">
        <v>376</v>
      </c>
      <c r="C94" s="137" t="s">
        <v>356</v>
      </c>
      <c r="D94" s="138" t="s">
        <v>371</v>
      </c>
      <c r="E94" s="137" t="s">
        <v>372</v>
      </c>
      <c r="F94" s="138" t="s">
        <v>373</v>
      </c>
      <c r="G94" s="137" t="s">
        <v>217</v>
      </c>
      <c r="H94" s="138" t="s">
        <v>206</v>
      </c>
      <c r="I94" s="137" t="s">
        <v>207</v>
      </c>
      <c r="J94" s="138" t="n">
        <v>1</v>
      </c>
      <c r="K94" s="137" t="n">
        <v>12</v>
      </c>
      <c r="L94" s="138" t="n">
        <v>12</v>
      </c>
      <c r="M94" s="137" t="n">
        <v>12</v>
      </c>
      <c r="N94" s="138" t="s">
        <v>374</v>
      </c>
      <c r="O94" s="137"/>
      <c r="P94" s="138"/>
    </row>
    <row r="95" customFormat="false" ht="12.65" hidden="false" customHeight="false" outlineLevel="0" collapsed="false">
      <c r="A95" s="137" t="s">
        <v>377</v>
      </c>
      <c r="B95" s="138" t="s">
        <v>378</v>
      </c>
      <c r="C95" s="137" t="s">
        <v>379</v>
      </c>
      <c r="D95" s="138" t="s">
        <v>371</v>
      </c>
      <c r="E95" s="137" t="s">
        <v>372</v>
      </c>
      <c r="F95" s="138" t="s">
        <v>373</v>
      </c>
      <c r="G95" s="137" t="s">
        <v>217</v>
      </c>
      <c r="H95" s="138" t="s">
        <v>206</v>
      </c>
      <c r="I95" s="137" t="s">
        <v>207</v>
      </c>
      <c r="J95" s="138" t="n">
        <v>1</v>
      </c>
      <c r="K95" s="137" t="n">
        <v>12</v>
      </c>
      <c r="L95" s="138" t="n">
        <v>12</v>
      </c>
      <c r="M95" s="137" t="n">
        <v>0</v>
      </c>
      <c r="N95" s="138" t="s">
        <v>227</v>
      </c>
      <c r="O95" s="137" t="s">
        <v>365</v>
      </c>
      <c r="P95" s="138"/>
    </row>
    <row r="96" customFormat="false" ht="12.65" hidden="false" customHeight="false" outlineLevel="0" collapsed="false">
      <c r="A96" s="137" t="s">
        <v>375</v>
      </c>
      <c r="B96" s="138" t="s">
        <v>376</v>
      </c>
      <c r="C96" s="137" t="s">
        <v>356</v>
      </c>
      <c r="D96" s="138" t="s">
        <v>371</v>
      </c>
      <c r="E96" s="137" t="s">
        <v>380</v>
      </c>
      <c r="F96" s="138" t="s">
        <v>381</v>
      </c>
      <c r="G96" s="137" t="s">
        <v>217</v>
      </c>
      <c r="H96" s="138" t="s">
        <v>206</v>
      </c>
      <c r="I96" s="137" t="s">
        <v>207</v>
      </c>
      <c r="J96" s="138" t="n">
        <v>10</v>
      </c>
      <c r="K96" s="137" t="n">
        <v>65.6</v>
      </c>
      <c r="L96" s="138" t="n">
        <v>656</v>
      </c>
      <c r="M96" s="137" t="n">
        <v>656</v>
      </c>
      <c r="N96" s="138" t="s">
        <v>374</v>
      </c>
      <c r="O96" s="137"/>
      <c r="P96" s="138"/>
    </row>
    <row r="97" customFormat="false" ht="12.65" hidden="false" customHeight="false" outlineLevel="0" collapsed="false">
      <c r="A97" s="137" t="s">
        <v>382</v>
      </c>
      <c r="B97" s="138" t="s">
        <v>383</v>
      </c>
      <c r="C97" s="137" t="s">
        <v>384</v>
      </c>
      <c r="D97" s="138" t="s">
        <v>371</v>
      </c>
      <c r="E97" s="137" t="s">
        <v>87</v>
      </c>
      <c r="F97" s="138" t="s">
        <v>385</v>
      </c>
      <c r="G97" s="137" t="s">
        <v>217</v>
      </c>
      <c r="H97" s="138" t="s">
        <v>206</v>
      </c>
      <c r="I97" s="137" t="s">
        <v>207</v>
      </c>
      <c r="J97" s="138" t="n">
        <v>5</v>
      </c>
      <c r="K97" s="137" t="n">
        <v>50.4</v>
      </c>
      <c r="L97" s="138" t="n">
        <v>252</v>
      </c>
      <c r="M97" s="137" t="n">
        <v>0</v>
      </c>
      <c r="N97" s="138" t="s">
        <v>208</v>
      </c>
      <c r="O97" s="137" t="s">
        <v>355</v>
      </c>
      <c r="P97" s="138"/>
    </row>
    <row r="98" customFormat="false" ht="12.65" hidden="false" customHeight="false" outlineLevel="0" collapsed="false">
      <c r="A98" s="137" t="s">
        <v>201</v>
      </c>
      <c r="B98" s="138" t="s">
        <v>202</v>
      </c>
      <c r="C98" s="137" t="s">
        <v>203</v>
      </c>
      <c r="D98" s="138" t="s">
        <v>71</v>
      </c>
      <c r="E98" s="137" t="s">
        <v>386</v>
      </c>
      <c r="F98" s="138" t="s">
        <v>387</v>
      </c>
      <c r="G98" s="137" t="s">
        <v>205</v>
      </c>
      <c r="H98" s="138" t="s">
        <v>206</v>
      </c>
      <c r="I98" s="137" t="s">
        <v>207</v>
      </c>
      <c r="J98" s="138" t="n">
        <v>1</v>
      </c>
      <c r="K98" s="137" t="n">
        <v>12</v>
      </c>
      <c r="L98" s="138" t="n">
        <v>12</v>
      </c>
      <c r="M98" s="137" t="n">
        <v>0</v>
      </c>
      <c r="N98" s="138" t="s">
        <v>208</v>
      </c>
      <c r="O98" s="137"/>
      <c r="P98" s="138"/>
    </row>
    <row r="99" customFormat="false" ht="12.65" hidden="false" customHeight="false" outlineLevel="0" collapsed="false">
      <c r="A99" s="137" t="s">
        <v>214</v>
      </c>
      <c r="B99" s="138"/>
      <c r="C99" s="137" t="s">
        <v>215</v>
      </c>
      <c r="D99" s="138" t="s">
        <v>71</v>
      </c>
      <c r="E99" s="137"/>
      <c r="F99" s="138" t="s">
        <v>387</v>
      </c>
      <c r="G99" s="137" t="s">
        <v>217</v>
      </c>
      <c r="H99" s="138" t="s">
        <v>206</v>
      </c>
      <c r="I99" s="137" t="s">
        <v>207</v>
      </c>
      <c r="J99" s="138" t="n">
        <v>1</v>
      </c>
      <c r="K99" s="137" t="n">
        <v>12</v>
      </c>
      <c r="L99" s="138" t="n">
        <v>12</v>
      </c>
      <c r="M99" s="137" t="n">
        <v>12</v>
      </c>
      <c r="N99" s="138" t="s">
        <v>208</v>
      </c>
      <c r="O99" s="137"/>
      <c r="P99" s="138"/>
    </row>
    <row r="100" customFormat="false" ht="12.65" hidden="false" customHeight="false" outlineLevel="0" collapsed="false">
      <c r="A100" s="137" t="s">
        <v>388</v>
      </c>
      <c r="B100" s="138" t="s">
        <v>389</v>
      </c>
      <c r="C100" s="137" t="s">
        <v>390</v>
      </c>
      <c r="D100" s="138" t="s">
        <v>371</v>
      </c>
      <c r="E100" s="137" t="s">
        <v>77</v>
      </c>
      <c r="F100" s="138" t="s">
        <v>391</v>
      </c>
      <c r="G100" s="137" t="s">
        <v>217</v>
      </c>
      <c r="H100" s="138" t="s">
        <v>206</v>
      </c>
      <c r="I100" s="137" t="s">
        <v>207</v>
      </c>
      <c r="J100" s="138" t="n">
        <v>5</v>
      </c>
      <c r="K100" s="137" t="n">
        <v>81</v>
      </c>
      <c r="L100" s="138" t="n">
        <v>405</v>
      </c>
      <c r="M100" s="137" t="n">
        <v>0</v>
      </c>
      <c r="N100" s="138" t="s">
        <v>208</v>
      </c>
      <c r="O100" s="137" t="s">
        <v>392</v>
      </c>
      <c r="P100" s="138"/>
    </row>
    <row r="101" customFormat="false" ht="12.65" hidden="false" customHeight="false" outlineLevel="0" collapsed="false">
      <c r="A101" s="137" t="s">
        <v>393</v>
      </c>
      <c r="B101" s="138" t="s">
        <v>394</v>
      </c>
      <c r="C101" s="137" t="s">
        <v>395</v>
      </c>
      <c r="D101" s="138" t="s">
        <v>371</v>
      </c>
      <c r="E101" s="137" t="s">
        <v>136</v>
      </c>
      <c r="F101" s="138" t="s">
        <v>396</v>
      </c>
      <c r="G101" s="137" t="s">
        <v>217</v>
      </c>
      <c r="H101" s="138" t="s">
        <v>206</v>
      </c>
      <c r="I101" s="137" t="s">
        <v>207</v>
      </c>
      <c r="J101" s="138" t="n">
        <v>5</v>
      </c>
      <c r="K101" s="137" t="n">
        <v>65.6</v>
      </c>
      <c r="L101" s="138" t="n">
        <v>328</v>
      </c>
      <c r="M101" s="137" t="n">
        <v>0</v>
      </c>
      <c r="N101" s="138" t="s">
        <v>208</v>
      </c>
      <c r="O101" s="137" t="s">
        <v>397</v>
      </c>
      <c r="P101" s="138"/>
    </row>
    <row r="102" customFormat="false" ht="12.65" hidden="false" customHeight="false" outlineLevel="0" collapsed="false">
      <c r="A102" s="137" t="s">
        <v>219</v>
      </c>
      <c r="B102" s="138" t="s">
        <v>220</v>
      </c>
      <c r="C102" s="137" t="s">
        <v>221</v>
      </c>
      <c r="D102" s="138" t="s">
        <v>71</v>
      </c>
      <c r="E102" s="137" t="s">
        <v>386</v>
      </c>
      <c r="F102" s="138" t="s">
        <v>387</v>
      </c>
      <c r="G102" s="137" t="s">
        <v>205</v>
      </c>
      <c r="H102" s="138" t="s">
        <v>206</v>
      </c>
      <c r="I102" s="137" t="s">
        <v>207</v>
      </c>
      <c r="J102" s="138" t="n">
        <v>1</v>
      </c>
      <c r="K102" s="137" t="n">
        <v>12</v>
      </c>
      <c r="L102" s="138" t="n">
        <v>12</v>
      </c>
      <c r="M102" s="137" t="n">
        <v>0</v>
      </c>
      <c r="N102" s="138" t="s">
        <v>208</v>
      </c>
      <c r="O102" s="137"/>
      <c r="P102" s="138"/>
    </row>
    <row r="103" customFormat="false" ht="12.65" hidden="false" customHeight="false" outlineLevel="0" collapsed="false">
      <c r="A103" s="137" t="s">
        <v>398</v>
      </c>
      <c r="B103" s="138" t="s">
        <v>399</v>
      </c>
      <c r="C103" s="137" t="s">
        <v>400</v>
      </c>
      <c r="D103" s="138" t="s">
        <v>371</v>
      </c>
      <c r="E103" s="137" t="s">
        <v>401</v>
      </c>
      <c r="F103" s="138" t="s">
        <v>402</v>
      </c>
      <c r="G103" s="137" t="s">
        <v>281</v>
      </c>
      <c r="H103" s="138" t="s">
        <v>206</v>
      </c>
      <c r="I103" s="137" t="s">
        <v>207</v>
      </c>
      <c r="J103" s="138" t="n">
        <v>7</v>
      </c>
      <c r="K103" s="137" t="n">
        <v>83</v>
      </c>
      <c r="L103" s="138" t="n">
        <v>581</v>
      </c>
      <c r="M103" s="137" t="n">
        <v>0</v>
      </c>
      <c r="N103" s="138" t="s">
        <v>208</v>
      </c>
      <c r="O103" s="137" t="s">
        <v>403</v>
      </c>
      <c r="P103" s="138"/>
    </row>
    <row r="104" customFormat="false" ht="12.65" hidden="false" customHeight="false" outlineLevel="0" collapsed="false">
      <c r="A104" s="137" t="s">
        <v>404</v>
      </c>
      <c r="B104" s="138" t="s">
        <v>405</v>
      </c>
      <c r="C104" s="137" t="s">
        <v>400</v>
      </c>
      <c r="D104" s="138" t="s">
        <v>371</v>
      </c>
      <c r="E104" s="137" t="s">
        <v>401</v>
      </c>
      <c r="F104" s="138" t="s">
        <v>406</v>
      </c>
      <c r="G104" s="137" t="s">
        <v>238</v>
      </c>
      <c r="H104" s="138" t="s">
        <v>206</v>
      </c>
      <c r="I104" s="137" t="s">
        <v>207</v>
      </c>
      <c r="J104" s="138" t="n">
        <v>10</v>
      </c>
      <c r="K104" s="137" t="n">
        <v>83</v>
      </c>
      <c r="L104" s="138" t="n">
        <v>830</v>
      </c>
      <c r="M104" s="137" t="n">
        <v>0</v>
      </c>
      <c r="N104" s="138" t="s">
        <v>208</v>
      </c>
      <c r="O104" s="137" t="s">
        <v>407</v>
      </c>
      <c r="P104" s="138"/>
    </row>
    <row r="105" customFormat="false" ht="12.65" hidden="false" customHeight="false" outlineLevel="0" collapsed="false">
      <c r="A105" s="137" t="s">
        <v>368</v>
      </c>
      <c r="B105" s="138" t="s">
        <v>369</v>
      </c>
      <c r="C105" s="137" t="s">
        <v>370</v>
      </c>
      <c r="D105" s="138" t="s">
        <v>371</v>
      </c>
      <c r="E105" s="137" t="s">
        <v>408</v>
      </c>
      <c r="F105" s="138" t="s">
        <v>409</v>
      </c>
      <c r="G105" s="137" t="s">
        <v>217</v>
      </c>
      <c r="H105" s="138" t="s">
        <v>206</v>
      </c>
      <c r="I105" s="137" t="s">
        <v>207</v>
      </c>
      <c r="J105" s="138" t="n">
        <v>1</v>
      </c>
      <c r="K105" s="137" t="n">
        <v>173.5</v>
      </c>
      <c r="L105" s="138" t="n">
        <v>173.5</v>
      </c>
      <c r="M105" s="137" t="n">
        <v>173.5</v>
      </c>
      <c r="N105" s="138" t="s">
        <v>374</v>
      </c>
      <c r="O105" s="137"/>
      <c r="P105" s="138"/>
    </row>
    <row r="106" customFormat="false" ht="12.65" hidden="false" customHeight="false" outlineLevel="0" collapsed="false">
      <c r="A106" s="137" t="s">
        <v>223</v>
      </c>
      <c r="B106" s="138" t="s">
        <v>224</v>
      </c>
      <c r="C106" s="137" t="s">
        <v>225</v>
      </c>
      <c r="D106" s="138" t="s">
        <v>71</v>
      </c>
      <c r="E106" s="137" t="s">
        <v>386</v>
      </c>
      <c r="F106" s="138" t="s">
        <v>387</v>
      </c>
      <c r="G106" s="137" t="s">
        <v>226</v>
      </c>
      <c r="H106" s="138" t="s">
        <v>206</v>
      </c>
      <c r="I106" s="137" t="s">
        <v>207</v>
      </c>
      <c r="J106" s="138" t="n">
        <v>1</v>
      </c>
      <c r="K106" s="137" t="n">
        <v>12</v>
      </c>
      <c r="L106" s="138" t="n">
        <v>12</v>
      </c>
      <c r="M106" s="137" t="n">
        <v>12</v>
      </c>
      <c r="N106" s="138" t="s">
        <v>410</v>
      </c>
      <c r="O106" s="137"/>
      <c r="P106" s="138"/>
    </row>
    <row r="107" customFormat="false" ht="12.65" hidden="false" customHeight="false" outlineLevel="0" collapsed="false">
      <c r="A107" s="137" t="s">
        <v>230</v>
      </c>
      <c r="B107" s="138" t="s">
        <v>231</v>
      </c>
      <c r="C107" s="137" t="s">
        <v>232</v>
      </c>
      <c r="D107" s="138" t="s">
        <v>71</v>
      </c>
      <c r="E107" s="137" t="s">
        <v>386</v>
      </c>
      <c r="F107" s="138" t="s">
        <v>387</v>
      </c>
      <c r="G107" s="137" t="s">
        <v>234</v>
      </c>
      <c r="H107" s="138" t="s">
        <v>206</v>
      </c>
      <c r="I107" s="137" t="s">
        <v>207</v>
      </c>
      <c r="J107" s="138" t="n">
        <v>1</v>
      </c>
      <c r="K107" s="137" t="n">
        <v>12</v>
      </c>
      <c r="L107" s="138" t="n">
        <v>12</v>
      </c>
      <c r="M107" s="137" t="n">
        <v>12</v>
      </c>
      <c r="N107" s="138" t="s">
        <v>208</v>
      </c>
      <c r="O107" s="137"/>
      <c r="P107" s="138"/>
    </row>
    <row r="108" customFormat="false" ht="12.65" hidden="false" customHeight="false" outlineLevel="0" collapsed="false">
      <c r="A108" s="137" t="s">
        <v>236</v>
      </c>
      <c r="B108" s="138" t="s">
        <v>237</v>
      </c>
      <c r="C108" s="137" t="s">
        <v>209</v>
      </c>
      <c r="D108" s="138" t="s">
        <v>71</v>
      </c>
      <c r="E108" s="137" t="s">
        <v>386</v>
      </c>
      <c r="F108" s="138" t="s">
        <v>387</v>
      </c>
      <c r="G108" s="137" t="s">
        <v>238</v>
      </c>
      <c r="H108" s="138" t="s">
        <v>206</v>
      </c>
      <c r="I108" s="137" t="s">
        <v>207</v>
      </c>
      <c r="J108" s="138" t="n">
        <v>1</v>
      </c>
      <c r="K108" s="137" t="n">
        <v>12</v>
      </c>
      <c r="L108" s="138" t="n">
        <v>12</v>
      </c>
      <c r="M108" s="137" t="n">
        <v>12</v>
      </c>
      <c r="N108" s="138" t="s">
        <v>208</v>
      </c>
      <c r="O108" s="137"/>
      <c r="P108" s="138"/>
    </row>
    <row r="109" customFormat="false" ht="12.65" hidden="false" customHeight="false" outlineLevel="0" collapsed="false">
      <c r="A109" s="137" t="s">
        <v>240</v>
      </c>
      <c r="B109" s="138" t="s">
        <v>241</v>
      </c>
      <c r="C109" s="137" t="s">
        <v>242</v>
      </c>
      <c r="D109" s="138" t="s">
        <v>71</v>
      </c>
      <c r="E109" s="137" t="s">
        <v>386</v>
      </c>
      <c r="F109" s="138" t="s">
        <v>387</v>
      </c>
      <c r="G109" s="137" t="s">
        <v>238</v>
      </c>
      <c r="H109" s="138" t="s">
        <v>206</v>
      </c>
      <c r="I109" s="137" t="s">
        <v>207</v>
      </c>
      <c r="J109" s="138" t="n">
        <v>1</v>
      </c>
      <c r="K109" s="137" t="n">
        <v>12</v>
      </c>
      <c r="L109" s="138" t="n">
        <v>12</v>
      </c>
      <c r="M109" s="137" t="n">
        <v>0</v>
      </c>
      <c r="N109" s="138" t="s">
        <v>208</v>
      </c>
      <c r="O109" s="137"/>
      <c r="P109" s="138"/>
    </row>
    <row r="110" customFormat="false" ht="12.65" hidden="false" customHeight="false" outlineLevel="0" collapsed="false">
      <c r="A110" s="137" t="s">
        <v>375</v>
      </c>
      <c r="B110" s="138" t="s">
        <v>376</v>
      </c>
      <c r="C110" s="137" t="s">
        <v>356</v>
      </c>
      <c r="D110" s="138" t="s">
        <v>371</v>
      </c>
      <c r="E110" s="137" t="s">
        <v>408</v>
      </c>
      <c r="F110" s="138" t="s">
        <v>409</v>
      </c>
      <c r="G110" s="137" t="s">
        <v>217</v>
      </c>
      <c r="H110" s="138" t="s">
        <v>206</v>
      </c>
      <c r="I110" s="137" t="s">
        <v>207</v>
      </c>
      <c r="J110" s="138" t="n">
        <v>2</v>
      </c>
      <c r="K110" s="137" t="n">
        <v>173.5</v>
      </c>
      <c r="L110" s="138" t="n">
        <v>347</v>
      </c>
      <c r="M110" s="137" t="n">
        <v>347</v>
      </c>
      <c r="N110" s="138" t="s">
        <v>374</v>
      </c>
      <c r="O110" s="137"/>
      <c r="P110" s="138"/>
    </row>
    <row r="111" customFormat="false" ht="12.65" hidden="false" customHeight="false" outlineLevel="0" collapsed="false">
      <c r="A111" s="137" t="s">
        <v>245</v>
      </c>
      <c r="B111" s="138" t="s">
        <v>246</v>
      </c>
      <c r="C111" s="137" t="s">
        <v>247</v>
      </c>
      <c r="D111" s="138" t="s">
        <v>71</v>
      </c>
      <c r="E111" s="137" t="s">
        <v>386</v>
      </c>
      <c r="F111" s="138" t="s">
        <v>387</v>
      </c>
      <c r="G111" s="137" t="s">
        <v>238</v>
      </c>
      <c r="H111" s="138" t="s">
        <v>206</v>
      </c>
      <c r="I111" s="137" t="s">
        <v>207</v>
      </c>
      <c r="J111" s="138" t="n">
        <v>1</v>
      </c>
      <c r="K111" s="137" t="n">
        <v>12</v>
      </c>
      <c r="L111" s="138" t="n">
        <v>12</v>
      </c>
      <c r="M111" s="137" t="n">
        <v>12</v>
      </c>
      <c r="N111" s="138" t="s">
        <v>208</v>
      </c>
      <c r="O111" s="137"/>
      <c r="P111" s="138"/>
    </row>
    <row r="112" customFormat="false" ht="12.65" hidden="false" customHeight="false" outlineLevel="0" collapsed="false">
      <c r="A112" s="137" t="s">
        <v>411</v>
      </c>
      <c r="B112" s="138" t="s">
        <v>412</v>
      </c>
      <c r="C112" s="137" t="s">
        <v>413</v>
      </c>
      <c r="D112" s="138" t="s">
        <v>371</v>
      </c>
      <c r="E112" s="137" t="s">
        <v>414</v>
      </c>
      <c r="F112" s="138" t="s">
        <v>415</v>
      </c>
      <c r="G112" s="137" t="s">
        <v>217</v>
      </c>
      <c r="H112" s="138" t="s">
        <v>206</v>
      </c>
      <c r="I112" s="137" t="s">
        <v>207</v>
      </c>
      <c r="J112" s="138" t="n">
        <v>11</v>
      </c>
      <c r="K112" s="137" t="n">
        <v>87.2</v>
      </c>
      <c r="L112" s="138" t="n">
        <v>959.2</v>
      </c>
      <c r="M112" s="137" t="n">
        <v>0</v>
      </c>
      <c r="N112" s="138" t="s">
        <v>208</v>
      </c>
      <c r="O112" s="137" t="s">
        <v>318</v>
      </c>
      <c r="P112" s="138"/>
    </row>
    <row r="113" customFormat="false" ht="12.65" hidden="false" customHeight="false" outlineLevel="0" collapsed="false">
      <c r="A113" s="137" t="s">
        <v>416</v>
      </c>
      <c r="B113" s="138" t="s">
        <v>417</v>
      </c>
      <c r="C113" s="137" t="s">
        <v>418</v>
      </c>
      <c r="D113" s="138" t="s">
        <v>71</v>
      </c>
      <c r="E113" s="137" t="s">
        <v>386</v>
      </c>
      <c r="F113" s="138" t="s">
        <v>387</v>
      </c>
      <c r="G113" s="137" t="s">
        <v>217</v>
      </c>
      <c r="H113" s="138" t="s">
        <v>206</v>
      </c>
      <c r="I113" s="137" t="s">
        <v>207</v>
      </c>
      <c r="J113" s="138" t="n">
        <v>1</v>
      </c>
      <c r="K113" s="137" t="n">
        <v>0</v>
      </c>
      <c r="L113" s="138" t="n">
        <v>0</v>
      </c>
      <c r="M113" s="137" t="n">
        <v>0</v>
      </c>
      <c r="N113" s="138" t="s">
        <v>208</v>
      </c>
      <c r="O113" s="137"/>
      <c r="P113" s="138"/>
    </row>
    <row r="114" customFormat="false" ht="12.65" hidden="false" customHeight="false" outlineLevel="0" collapsed="false">
      <c r="A114" s="137" t="s">
        <v>249</v>
      </c>
      <c r="B114" s="138" t="s">
        <v>250</v>
      </c>
      <c r="C114" s="137" t="s">
        <v>251</v>
      </c>
      <c r="D114" s="138" t="s">
        <v>71</v>
      </c>
      <c r="E114" s="137" t="s">
        <v>386</v>
      </c>
      <c r="F114" s="138" t="s">
        <v>387</v>
      </c>
      <c r="G114" s="137" t="s">
        <v>252</v>
      </c>
      <c r="H114" s="138" t="s">
        <v>206</v>
      </c>
      <c r="I114" s="137" t="s">
        <v>207</v>
      </c>
      <c r="J114" s="138" t="n">
        <v>1</v>
      </c>
      <c r="K114" s="137" t="n">
        <v>12</v>
      </c>
      <c r="L114" s="138" t="n">
        <v>12</v>
      </c>
      <c r="M114" s="137" t="n">
        <v>0</v>
      </c>
      <c r="N114" s="138" t="s">
        <v>208</v>
      </c>
      <c r="O114" s="137"/>
      <c r="P114" s="138"/>
    </row>
    <row r="115" customFormat="false" ht="12.65" hidden="false" customHeight="false" outlineLevel="0" collapsed="false">
      <c r="A115" s="137" t="s">
        <v>259</v>
      </c>
      <c r="B115" s="138" t="s">
        <v>260</v>
      </c>
      <c r="C115" s="137" t="s">
        <v>261</v>
      </c>
      <c r="D115" s="138" t="s">
        <v>71</v>
      </c>
      <c r="E115" s="137" t="s">
        <v>386</v>
      </c>
      <c r="F115" s="138" t="s">
        <v>387</v>
      </c>
      <c r="G115" s="137" t="s">
        <v>252</v>
      </c>
      <c r="H115" s="138" t="s">
        <v>206</v>
      </c>
      <c r="I115" s="137" t="s">
        <v>207</v>
      </c>
      <c r="J115" s="138" t="n">
        <v>1</v>
      </c>
      <c r="K115" s="137" t="n">
        <v>12</v>
      </c>
      <c r="L115" s="138" t="n">
        <v>12</v>
      </c>
      <c r="M115" s="137" t="n">
        <v>0</v>
      </c>
      <c r="N115" s="138" t="s">
        <v>208</v>
      </c>
      <c r="O115" s="137"/>
      <c r="P115" s="138"/>
    </row>
    <row r="116" customFormat="false" ht="12.65" hidden="false" customHeight="false" outlineLevel="0" collapsed="false">
      <c r="A116" s="137" t="s">
        <v>377</v>
      </c>
      <c r="B116" s="138" t="s">
        <v>378</v>
      </c>
      <c r="C116" s="137" t="s">
        <v>379</v>
      </c>
      <c r="D116" s="138" t="s">
        <v>371</v>
      </c>
      <c r="E116" s="137" t="s">
        <v>414</v>
      </c>
      <c r="F116" s="138" t="s">
        <v>415</v>
      </c>
      <c r="G116" s="137" t="s">
        <v>217</v>
      </c>
      <c r="H116" s="138" t="s">
        <v>206</v>
      </c>
      <c r="I116" s="137" t="s">
        <v>207</v>
      </c>
      <c r="J116" s="138" t="n">
        <v>6</v>
      </c>
      <c r="K116" s="137" t="n">
        <v>142.79</v>
      </c>
      <c r="L116" s="138" t="n">
        <v>856.74</v>
      </c>
      <c r="M116" s="137" t="n">
        <v>0</v>
      </c>
      <c r="N116" s="138" t="s">
        <v>227</v>
      </c>
      <c r="O116" s="137" t="s">
        <v>365</v>
      </c>
      <c r="P116" s="138"/>
    </row>
    <row r="117" customFormat="false" ht="12.65" hidden="false" customHeight="false" outlineLevel="0" collapsed="false">
      <c r="A117" s="137" t="s">
        <v>419</v>
      </c>
      <c r="B117" s="138" t="s">
        <v>420</v>
      </c>
      <c r="C117" s="137" t="s">
        <v>421</v>
      </c>
      <c r="D117" s="138" t="s">
        <v>371</v>
      </c>
      <c r="E117" s="137" t="s">
        <v>422</v>
      </c>
      <c r="F117" s="138" t="s">
        <v>423</v>
      </c>
      <c r="G117" s="137" t="s">
        <v>217</v>
      </c>
      <c r="H117" s="138" t="s">
        <v>206</v>
      </c>
      <c r="I117" s="137" t="s">
        <v>207</v>
      </c>
      <c r="J117" s="138" t="n">
        <v>2</v>
      </c>
      <c r="K117" s="137" t="n">
        <v>659</v>
      </c>
      <c r="L117" s="138" t="n">
        <v>1318</v>
      </c>
      <c r="M117" s="137" t="n">
        <v>0</v>
      </c>
      <c r="N117" s="138" t="s">
        <v>208</v>
      </c>
      <c r="O117" s="137" t="s">
        <v>338</v>
      </c>
      <c r="P117" s="138"/>
    </row>
    <row r="118" customFormat="false" ht="12.65" hidden="false" customHeight="false" outlineLevel="0" collapsed="false">
      <c r="A118" s="137" t="s">
        <v>424</v>
      </c>
      <c r="B118" s="138" t="s">
        <v>425</v>
      </c>
      <c r="C118" s="137" t="s">
        <v>421</v>
      </c>
      <c r="D118" s="138" t="s">
        <v>371</v>
      </c>
      <c r="E118" s="137" t="s">
        <v>426</v>
      </c>
      <c r="F118" s="138" t="s">
        <v>427</v>
      </c>
      <c r="G118" s="137" t="s">
        <v>217</v>
      </c>
      <c r="H118" s="138" t="s">
        <v>206</v>
      </c>
      <c r="I118" s="137" t="s">
        <v>207</v>
      </c>
      <c r="J118" s="138" t="n">
        <v>15</v>
      </c>
      <c r="K118" s="137" t="n">
        <v>19</v>
      </c>
      <c r="L118" s="138" t="n">
        <v>285</v>
      </c>
      <c r="M118" s="137" t="n">
        <v>0</v>
      </c>
      <c r="N118" s="138" t="s">
        <v>208</v>
      </c>
      <c r="O118" s="137" t="s">
        <v>428</v>
      </c>
      <c r="P118" s="138"/>
    </row>
    <row r="119" customFormat="false" ht="12.65" hidden="false" customHeight="false" outlineLevel="0" collapsed="false">
      <c r="A119" s="137" t="s">
        <v>429</v>
      </c>
      <c r="B119" s="138" t="s">
        <v>430</v>
      </c>
      <c r="C119" s="137" t="s">
        <v>315</v>
      </c>
      <c r="D119" s="138" t="s">
        <v>371</v>
      </c>
      <c r="E119" s="137" t="s">
        <v>431</v>
      </c>
      <c r="F119" s="138" t="s">
        <v>432</v>
      </c>
      <c r="G119" s="137" t="s">
        <v>238</v>
      </c>
      <c r="H119" s="138" t="s">
        <v>206</v>
      </c>
      <c r="I119" s="137" t="s">
        <v>207</v>
      </c>
      <c r="J119" s="138"/>
      <c r="K119" s="137"/>
      <c r="L119" s="138" t="n">
        <v>294</v>
      </c>
      <c r="M119" s="137" t="n">
        <v>0</v>
      </c>
      <c r="N119" s="138" t="s">
        <v>208</v>
      </c>
      <c r="O119" s="137" t="s">
        <v>421</v>
      </c>
      <c r="P119" s="138"/>
    </row>
    <row r="120" customFormat="false" ht="12.65" hidden="false" customHeight="false" outlineLevel="0" collapsed="false">
      <c r="A120" s="137" t="s">
        <v>433</v>
      </c>
      <c r="B120" s="138" t="s">
        <v>434</v>
      </c>
      <c r="C120" s="137" t="s">
        <v>435</v>
      </c>
      <c r="D120" s="138" t="s">
        <v>371</v>
      </c>
      <c r="E120" s="137" t="s">
        <v>436</v>
      </c>
      <c r="F120" s="138" t="s">
        <v>437</v>
      </c>
      <c r="G120" s="137" t="s">
        <v>217</v>
      </c>
      <c r="H120" s="138" t="s">
        <v>206</v>
      </c>
      <c r="I120" s="137" t="s">
        <v>207</v>
      </c>
      <c r="J120" s="138" t="n">
        <v>20</v>
      </c>
      <c r="K120" s="137" t="n">
        <v>87.2</v>
      </c>
      <c r="L120" s="138" t="n">
        <v>1744</v>
      </c>
      <c r="M120" s="137" t="n">
        <v>1744</v>
      </c>
      <c r="N120" s="138" t="s">
        <v>374</v>
      </c>
      <c r="O120" s="137"/>
      <c r="P120" s="138"/>
    </row>
    <row r="121" customFormat="false" ht="12.65" hidden="false" customHeight="false" outlineLevel="0" collapsed="false">
      <c r="A121" s="137" t="s">
        <v>438</v>
      </c>
      <c r="B121" s="138" t="s">
        <v>439</v>
      </c>
      <c r="C121" s="137" t="s">
        <v>440</v>
      </c>
      <c r="D121" s="138" t="s">
        <v>371</v>
      </c>
      <c r="E121" s="137" t="s">
        <v>441</v>
      </c>
      <c r="F121" s="138" t="s">
        <v>442</v>
      </c>
      <c r="G121" s="137" t="s">
        <v>234</v>
      </c>
      <c r="H121" s="138" t="s">
        <v>206</v>
      </c>
      <c r="I121" s="137" t="s">
        <v>207</v>
      </c>
      <c r="J121" s="138" t="n">
        <v>6</v>
      </c>
      <c r="K121" s="137" t="n">
        <v>83</v>
      </c>
      <c r="L121" s="138" t="n">
        <v>498</v>
      </c>
      <c r="M121" s="137" t="n">
        <v>0</v>
      </c>
      <c r="N121" s="138" t="s">
        <v>208</v>
      </c>
      <c r="O121" s="137" t="s">
        <v>443</v>
      </c>
      <c r="P121" s="138"/>
    </row>
    <row r="122" customFormat="false" ht="12.65" hidden="false" customHeight="false" outlineLevel="0" collapsed="false">
      <c r="A122" s="137" t="s">
        <v>424</v>
      </c>
      <c r="B122" s="138" t="s">
        <v>425</v>
      </c>
      <c r="C122" s="137" t="s">
        <v>421</v>
      </c>
      <c r="D122" s="138" t="s">
        <v>371</v>
      </c>
      <c r="E122" s="137" t="s">
        <v>444</v>
      </c>
      <c r="F122" s="138" t="s">
        <v>444</v>
      </c>
      <c r="G122" s="137" t="s">
        <v>217</v>
      </c>
      <c r="H122" s="138" t="s">
        <v>206</v>
      </c>
      <c r="I122" s="137" t="s">
        <v>207</v>
      </c>
      <c r="J122" s="138" t="n">
        <v>1</v>
      </c>
      <c r="K122" s="137" t="n">
        <v>8</v>
      </c>
      <c r="L122" s="138" t="n">
        <v>8</v>
      </c>
      <c r="M122" s="137" t="n">
        <v>0</v>
      </c>
      <c r="N122" s="138" t="s">
        <v>208</v>
      </c>
      <c r="O122" s="137" t="s">
        <v>428</v>
      </c>
      <c r="P122" s="138"/>
    </row>
    <row r="123" customFormat="false" ht="12.65" hidden="false" customHeight="false" outlineLevel="0" collapsed="false">
      <c r="A123" s="137" t="s">
        <v>419</v>
      </c>
      <c r="B123" s="138" t="s">
        <v>420</v>
      </c>
      <c r="C123" s="137" t="s">
        <v>421</v>
      </c>
      <c r="D123" s="138" t="s">
        <v>371</v>
      </c>
      <c r="E123" s="137" t="s">
        <v>444</v>
      </c>
      <c r="F123" s="138" t="s">
        <v>444</v>
      </c>
      <c r="G123" s="137" t="s">
        <v>217</v>
      </c>
      <c r="H123" s="138" t="s">
        <v>206</v>
      </c>
      <c r="I123" s="137" t="s">
        <v>207</v>
      </c>
      <c r="J123" s="138" t="n">
        <v>1</v>
      </c>
      <c r="K123" s="137" t="n">
        <v>12</v>
      </c>
      <c r="L123" s="138" t="n">
        <v>12</v>
      </c>
      <c r="M123" s="137" t="n">
        <v>0</v>
      </c>
      <c r="N123" s="138" t="s">
        <v>208</v>
      </c>
      <c r="O123" s="137" t="s">
        <v>338</v>
      </c>
      <c r="P123" s="138"/>
    </row>
    <row r="124" customFormat="false" ht="12.65" hidden="false" customHeight="false" outlineLevel="0" collapsed="false">
      <c r="A124" s="137" t="s">
        <v>438</v>
      </c>
      <c r="B124" s="138" t="s">
        <v>439</v>
      </c>
      <c r="C124" s="137" t="s">
        <v>440</v>
      </c>
      <c r="D124" s="138" t="s">
        <v>371</v>
      </c>
      <c r="E124" s="137" t="s">
        <v>445</v>
      </c>
      <c r="F124" s="138" t="s">
        <v>446</v>
      </c>
      <c r="G124" s="137" t="s">
        <v>234</v>
      </c>
      <c r="H124" s="138" t="s">
        <v>206</v>
      </c>
      <c r="I124" s="137" t="s">
        <v>207</v>
      </c>
      <c r="J124" s="138" t="n">
        <v>1</v>
      </c>
      <c r="K124" s="137" t="n">
        <v>12</v>
      </c>
      <c r="L124" s="138" t="n">
        <v>12</v>
      </c>
      <c r="M124" s="137" t="n">
        <v>0</v>
      </c>
      <c r="N124" s="138" t="s">
        <v>227</v>
      </c>
      <c r="O124" s="137" t="s">
        <v>443</v>
      </c>
      <c r="P124" s="138"/>
    </row>
    <row r="125" customFormat="false" ht="12.65" hidden="false" customHeight="false" outlineLevel="0" collapsed="false">
      <c r="A125" s="137" t="s">
        <v>375</v>
      </c>
      <c r="B125" s="138" t="s">
        <v>376</v>
      </c>
      <c r="C125" s="137" t="s">
        <v>356</v>
      </c>
      <c r="D125" s="138" t="s">
        <v>371</v>
      </c>
      <c r="E125" s="137" t="s">
        <v>447</v>
      </c>
      <c r="F125" s="138" t="s">
        <v>448</v>
      </c>
      <c r="G125" s="137" t="s">
        <v>217</v>
      </c>
      <c r="H125" s="138" t="s">
        <v>206</v>
      </c>
      <c r="I125" s="137" t="s">
        <v>207</v>
      </c>
      <c r="J125" s="138" t="n">
        <v>5</v>
      </c>
      <c r="K125" s="137" t="n">
        <v>3.7</v>
      </c>
      <c r="L125" s="138" t="n">
        <v>18.5</v>
      </c>
      <c r="M125" s="137" t="n">
        <v>18.5</v>
      </c>
      <c r="N125" s="138" t="s">
        <v>374</v>
      </c>
      <c r="O125" s="137"/>
      <c r="P125" s="138"/>
    </row>
    <row r="126" customFormat="false" ht="12.65" hidden="false" customHeight="false" outlineLevel="0" collapsed="false">
      <c r="A126" s="137" t="s">
        <v>375</v>
      </c>
      <c r="B126" s="138" t="s">
        <v>376</v>
      </c>
      <c r="C126" s="137" t="s">
        <v>356</v>
      </c>
      <c r="D126" s="138" t="s">
        <v>371</v>
      </c>
      <c r="E126" s="137" t="s">
        <v>449</v>
      </c>
      <c r="F126" s="138" t="s">
        <v>450</v>
      </c>
      <c r="G126" s="137" t="s">
        <v>217</v>
      </c>
      <c r="H126" s="138" t="s">
        <v>206</v>
      </c>
      <c r="I126" s="137" t="s">
        <v>207</v>
      </c>
      <c r="J126" s="138" t="n">
        <v>10</v>
      </c>
      <c r="K126" s="137" t="n">
        <v>2</v>
      </c>
      <c r="L126" s="138" t="n">
        <v>20</v>
      </c>
      <c r="M126" s="137" t="n">
        <v>20</v>
      </c>
      <c r="N126" s="138" t="s">
        <v>374</v>
      </c>
      <c r="O126" s="137"/>
      <c r="P126" s="138"/>
    </row>
    <row r="127" customFormat="false" ht="12.65" hidden="false" customHeight="false" outlineLevel="0" collapsed="false">
      <c r="A127" s="137" t="s">
        <v>375</v>
      </c>
      <c r="B127" s="138" t="s">
        <v>376</v>
      </c>
      <c r="C127" s="137" t="s">
        <v>356</v>
      </c>
      <c r="D127" s="138" t="s">
        <v>371</v>
      </c>
      <c r="E127" s="137" t="s">
        <v>451</v>
      </c>
      <c r="F127" s="138" t="s">
        <v>452</v>
      </c>
      <c r="G127" s="137" t="s">
        <v>217</v>
      </c>
      <c r="H127" s="138" t="s">
        <v>206</v>
      </c>
      <c r="I127" s="137" t="s">
        <v>207</v>
      </c>
      <c r="J127" s="138" t="n">
        <v>10</v>
      </c>
      <c r="K127" s="137" t="n">
        <v>2</v>
      </c>
      <c r="L127" s="138" t="n">
        <v>20</v>
      </c>
      <c r="M127" s="137" t="n">
        <v>20</v>
      </c>
      <c r="N127" s="138" t="s">
        <v>374</v>
      </c>
      <c r="O127" s="137"/>
      <c r="P127" s="138"/>
    </row>
    <row r="128" customFormat="false" ht="12.65" hidden="false" customHeight="false" outlineLevel="0" collapsed="false">
      <c r="A128" s="137" t="s">
        <v>416</v>
      </c>
      <c r="B128" s="138"/>
      <c r="C128" s="137" t="s">
        <v>418</v>
      </c>
      <c r="D128" s="138" t="s">
        <v>371</v>
      </c>
      <c r="E128" s="137"/>
      <c r="F128" s="138" t="s">
        <v>453</v>
      </c>
      <c r="G128" s="137" t="s">
        <v>217</v>
      </c>
      <c r="H128" s="138" t="s">
        <v>206</v>
      </c>
      <c r="I128" s="137" t="s">
        <v>207</v>
      </c>
      <c r="J128" s="138" t="n">
        <v>2</v>
      </c>
      <c r="K128" s="137" t="n">
        <v>57.7</v>
      </c>
      <c r="L128" s="138" t="n">
        <v>115.4</v>
      </c>
      <c r="M128" s="137" t="n">
        <v>0</v>
      </c>
      <c r="N128" s="138" t="s">
        <v>208</v>
      </c>
      <c r="O128" s="137" t="s">
        <v>454</v>
      </c>
      <c r="P128" s="138"/>
    </row>
    <row r="129" customFormat="false" ht="12.65" hidden="false" customHeight="false" outlineLevel="0" collapsed="false">
      <c r="A129" s="137" t="s">
        <v>268</v>
      </c>
      <c r="B129" s="138" t="s">
        <v>269</v>
      </c>
      <c r="C129" s="137" t="s">
        <v>270</v>
      </c>
      <c r="D129" s="138" t="s">
        <v>71</v>
      </c>
      <c r="E129" s="137" t="s">
        <v>386</v>
      </c>
      <c r="F129" s="138" t="s">
        <v>387</v>
      </c>
      <c r="G129" s="137" t="s">
        <v>238</v>
      </c>
      <c r="H129" s="138" t="s">
        <v>206</v>
      </c>
      <c r="I129" s="137" t="s">
        <v>207</v>
      </c>
      <c r="J129" s="138" t="n">
        <v>1</v>
      </c>
      <c r="K129" s="137" t="n">
        <v>12</v>
      </c>
      <c r="L129" s="138" t="n">
        <v>12</v>
      </c>
      <c r="M129" s="137" t="n">
        <v>0</v>
      </c>
      <c r="N129" s="138" t="s">
        <v>208</v>
      </c>
      <c r="O129" s="137"/>
      <c r="P129" s="138"/>
    </row>
    <row r="130" customFormat="false" ht="12.65" hidden="false" customHeight="false" outlineLevel="0" collapsed="false">
      <c r="A130" s="137" t="s">
        <v>304</v>
      </c>
      <c r="B130" s="138"/>
      <c r="C130" s="137" t="s">
        <v>305</v>
      </c>
      <c r="D130" s="138" t="s">
        <v>371</v>
      </c>
      <c r="E130" s="137"/>
      <c r="F130" s="138" t="s">
        <v>455</v>
      </c>
      <c r="G130" s="137" t="s">
        <v>281</v>
      </c>
      <c r="H130" s="138" t="s">
        <v>206</v>
      </c>
      <c r="I130" s="137" t="s">
        <v>207</v>
      </c>
      <c r="J130" s="138" t="n">
        <v>1</v>
      </c>
      <c r="K130" s="137" t="n">
        <v>8</v>
      </c>
      <c r="L130" s="138" t="n">
        <v>8</v>
      </c>
      <c r="M130" s="137" t="n">
        <v>0</v>
      </c>
      <c r="N130" s="138" t="s">
        <v>208</v>
      </c>
      <c r="O130" s="137" t="s">
        <v>306</v>
      </c>
      <c r="P130" s="138"/>
    </row>
    <row r="131" customFormat="false" ht="12.65" hidden="false" customHeight="false" outlineLevel="0" collapsed="false">
      <c r="A131" s="137" t="s">
        <v>328</v>
      </c>
      <c r="B131" s="138"/>
      <c r="C131" s="137" t="s">
        <v>326</v>
      </c>
      <c r="D131" s="138" t="s">
        <v>71</v>
      </c>
      <c r="E131" s="137"/>
      <c r="F131" s="138" t="s">
        <v>387</v>
      </c>
      <c r="G131" s="137" t="s">
        <v>281</v>
      </c>
      <c r="H131" s="138" t="s">
        <v>206</v>
      </c>
      <c r="I131" s="137" t="s">
        <v>207</v>
      </c>
      <c r="J131" s="138" t="n">
        <v>1</v>
      </c>
      <c r="K131" s="137" t="n">
        <v>12</v>
      </c>
      <c r="L131" s="138" t="n">
        <v>12</v>
      </c>
      <c r="M131" s="137" t="n">
        <v>0</v>
      </c>
      <c r="N131" s="138" t="s">
        <v>208</v>
      </c>
      <c r="O131" s="137"/>
      <c r="P131" s="138"/>
    </row>
    <row r="132" customFormat="false" ht="12.65" hidden="false" customHeight="false" outlineLevel="0" collapsed="false">
      <c r="A132" s="137" t="s">
        <v>364</v>
      </c>
      <c r="B132" s="138"/>
      <c r="C132" s="137" t="s">
        <v>365</v>
      </c>
      <c r="D132" s="138" t="s">
        <v>71</v>
      </c>
      <c r="E132" s="137"/>
      <c r="F132" s="138" t="s">
        <v>387</v>
      </c>
      <c r="G132" s="137" t="s">
        <v>238</v>
      </c>
      <c r="H132" s="138" t="s">
        <v>206</v>
      </c>
      <c r="I132" s="137" t="s">
        <v>207</v>
      </c>
      <c r="J132" s="138" t="n">
        <v>1</v>
      </c>
      <c r="K132" s="137" t="n">
        <v>12</v>
      </c>
      <c r="L132" s="138" t="n">
        <v>12</v>
      </c>
      <c r="M132" s="137" t="n">
        <v>12</v>
      </c>
      <c r="N132" s="138" t="s">
        <v>410</v>
      </c>
      <c r="O132" s="137"/>
      <c r="P132" s="138"/>
    </row>
    <row r="133" customFormat="false" ht="12.65" hidden="false" customHeight="false" outlineLevel="0" collapsed="false">
      <c r="A133" s="139"/>
      <c r="B133" s="139"/>
      <c r="C133" s="139"/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39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45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N2" activeCellId="0" sqref="N2:N45"/>
    </sheetView>
  </sheetViews>
  <sheetFormatPr defaultColWidth="8.6796875" defaultRowHeight="12" zeroHeight="false" outlineLevelRow="0" outlineLevelCol="0"/>
  <cols>
    <col collapsed="false" customWidth="true" hidden="false" outlineLevel="0" max="4" min="1" style="0" width="17.63"/>
    <col collapsed="false" customWidth="true" hidden="false" outlineLevel="0" max="5" min="5" style="0" width="44.82"/>
    <col collapsed="false" customWidth="true" hidden="false" outlineLevel="0" max="15" min="15" style="0" width="10.62"/>
    <col collapsed="false" customWidth="true" hidden="true" outlineLevel="0" max="19" min="16" style="0" width="11.53"/>
    <col collapsed="false" customWidth="true" hidden="false" outlineLevel="0" max="20" min="20" style="0" width="75"/>
    <col collapsed="false" customWidth="true" hidden="true" outlineLevel="0" max="21" min="21" style="0" width="11.53"/>
  </cols>
  <sheetData>
    <row r="1" customFormat="false" ht="79.85" hidden="false" customHeight="false" outlineLevel="0" collapsed="false">
      <c r="A1" s="79" t="s">
        <v>60</v>
      </c>
      <c r="B1" s="80" t="s">
        <v>61</v>
      </c>
      <c r="C1" s="81" t="s">
        <v>62</v>
      </c>
      <c r="D1" s="81" t="s">
        <v>63</v>
      </c>
      <c r="E1" s="81" t="s">
        <v>64</v>
      </c>
      <c r="F1" s="81" t="s">
        <v>65</v>
      </c>
      <c r="G1" s="82" t="s">
        <v>66</v>
      </c>
      <c r="H1" s="83" t="s">
        <v>67</v>
      </c>
      <c r="I1" s="83" t="s">
        <v>68</v>
      </c>
      <c r="J1" s="83" t="s">
        <v>69</v>
      </c>
      <c r="K1" s="84" t="s">
        <v>70</v>
      </c>
      <c r="N1" s="140" t="s">
        <v>456</v>
      </c>
      <c r="O1" s="140" t="s">
        <v>457</v>
      </c>
      <c r="P1" s="141" t="s">
        <v>458</v>
      </c>
      <c r="Q1" s="142" t="s">
        <v>459</v>
      </c>
      <c r="R1" s="141" t="s">
        <v>460</v>
      </c>
      <c r="S1" s="141" t="s">
        <v>461</v>
      </c>
      <c r="T1" s="140" t="s">
        <v>462</v>
      </c>
      <c r="U1" s="143" t="s">
        <v>463</v>
      </c>
    </row>
    <row r="2" customFormat="false" ht="15" hidden="false" customHeight="false" outlineLevel="0" collapsed="false">
      <c r="A2" s="85" t="s">
        <v>71</v>
      </c>
      <c r="B2" s="86" t="s">
        <v>72</v>
      </c>
      <c r="C2" s="87" t="s">
        <v>72</v>
      </c>
      <c r="D2" s="87"/>
      <c r="E2" s="87" t="s">
        <v>73</v>
      </c>
      <c r="F2" s="87" t="s">
        <v>74</v>
      </c>
      <c r="G2" s="87" t="n">
        <v>1</v>
      </c>
      <c r="H2" s="88" t="n">
        <v>12</v>
      </c>
      <c r="I2" s="88" t="n">
        <v>12</v>
      </c>
      <c r="J2" s="89" t="s">
        <v>75</v>
      </c>
      <c r="K2" s="90" t="n">
        <v>1556</v>
      </c>
      <c r="N2" s="144" t="n">
        <v>12</v>
      </c>
      <c r="O2" s="144" t="n">
        <v>12</v>
      </c>
      <c r="P2" s="145" t="n">
        <f aca="false">SUM(O2-N2)</f>
        <v>0</v>
      </c>
      <c r="Q2" s="146" t="n">
        <f aca="false">SUM(P2/N2)</f>
        <v>0</v>
      </c>
      <c r="R2" s="147"/>
      <c r="S2" s="145" t="n">
        <f aca="false">SUM(P2*R2)</f>
        <v>0</v>
      </c>
      <c r="T2" s="148"/>
      <c r="U2" s="149" t="n">
        <f aca="false">R2*O2</f>
        <v>0</v>
      </c>
    </row>
    <row r="3" customFormat="false" ht="42.05" hidden="false" customHeight="false" outlineLevel="0" collapsed="false">
      <c r="A3" s="91" t="s">
        <v>76</v>
      </c>
      <c r="B3" s="92" t="s">
        <v>77</v>
      </c>
      <c r="C3" s="93" t="s">
        <v>78</v>
      </c>
      <c r="D3" s="94" t="s">
        <v>79</v>
      </c>
      <c r="E3" s="93" t="s">
        <v>80</v>
      </c>
      <c r="F3" s="94" t="s">
        <v>81</v>
      </c>
      <c r="G3" s="94" t="n">
        <v>2</v>
      </c>
      <c r="H3" s="95" t="n">
        <v>90</v>
      </c>
      <c r="I3" s="95" t="n">
        <v>90</v>
      </c>
      <c r="J3" s="96" t="s">
        <v>82</v>
      </c>
      <c r="K3" s="97" t="n">
        <v>1052</v>
      </c>
      <c r="N3" s="144" t="n">
        <v>90</v>
      </c>
      <c r="O3" s="144" t="n">
        <v>90</v>
      </c>
      <c r="P3" s="145" t="n">
        <f aca="false">SUM(O3-N3)</f>
        <v>0</v>
      </c>
      <c r="Q3" s="146" t="n">
        <f aca="false">SUM(P3/N3)</f>
        <v>0</v>
      </c>
      <c r="R3" s="147"/>
      <c r="S3" s="145" t="n">
        <f aca="false">SUM(P3*R3)</f>
        <v>0</v>
      </c>
      <c r="T3" s="148"/>
      <c r="U3" s="149" t="n">
        <f aca="false">R3*O3</f>
        <v>0</v>
      </c>
    </row>
    <row r="4" customFormat="false" ht="42.05" hidden="false" customHeight="false" outlineLevel="0" collapsed="false">
      <c r="A4" s="98"/>
      <c r="B4" s="92" t="s">
        <v>77</v>
      </c>
      <c r="C4" s="93"/>
      <c r="D4" s="93"/>
      <c r="E4" s="93" t="s">
        <v>83</v>
      </c>
      <c r="F4" s="93" t="s">
        <v>81</v>
      </c>
      <c r="G4" s="93" t="n">
        <v>2</v>
      </c>
      <c r="H4" s="95" t="n">
        <v>85.5</v>
      </c>
      <c r="I4" s="95" t="n">
        <v>85.5</v>
      </c>
      <c r="J4" s="99" t="s">
        <v>82</v>
      </c>
      <c r="K4" s="100" t="n">
        <v>1052</v>
      </c>
      <c r="N4" s="144" t="n">
        <v>85.5</v>
      </c>
      <c r="O4" s="144" t="n">
        <v>85.5</v>
      </c>
      <c r="P4" s="145" t="n">
        <f aca="false">SUM(O4-N4)</f>
        <v>0</v>
      </c>
      <c r="Q4" s="146" t="n">
        <f aca="false">SUM(P4/N4)</f>
        <v>0</v>
      </c>
      <c r="R4" s="147"/>
      <c r="S4" s="145" t="n">
        <f aca="false">SUM(P4*R4)</f>
        <v>0</v>
      </c>
      <c r="T4" s="148"/>
      <c r="U4" s="149" t="n">
        <f aca="false">R4*O4</f>
        <v>0</v>
      </c>
    </row>
    <row r="5" customFormat="false" ht="42.05" hidden="false" customHeight="false" outlineLevel="0" collapsed="false">
      <c r="A5" s="98"/>
      <c r="B5" s="92" t="s">
        <v>77</v>
      </c>
      <c r="C5" s="93"/>
      <c r="D5" s="93"/>
      <c r="E5" s="93" t="s">
        <v>84</v>
      </c>
      <c r="F5" s="93" t="s">
        <v>81</v>
      </c>
      <c r="G5" s="93" t="n">
        <v>2</v>
      </c>
      <c r="H5" s="95" t="n">
        <v>81</v>
      </c>
      <c r="I5" s="95" t="n">
        <v>81</v>
      </c>
      <c r="J5" s="99" t="s">
        <v>82</v>
      </c>
      <c r="K5" s="100" t="n">
        <v>1052</v>
      </c>
      <c r="N5" s="144" t="n">
        <v>81</v>
      </c>
      <c r="O5" s="144" t="n">
        <v>81</v>
      </c>
      <c r="P5" s="145" t="n">
        <f aca="false">SUM(O5-N5)</f>
        <v>0</v>
      </c>
      <c r="Q5" s="146" t="n">
        <f aca="false">SUM(P5/N5)</f>
        <v>0</v>
      </c>
      <c r="R5" s="147"/>
      <c r="S5" s="145" t="n">
        <f aca="false">SUM(P5*R5)</f>
        <v>0</v>
      </c>
      <c r="T5" s="148"/>
      <c r="U5" s="149" t="n">
        <f aca="false">R5*O5</f>
        <v>0</v>
      </c>
    </row>
    <row r="6" customFormat="false" ht="42.05" hidden="false" customHeight="false" outlineLevel="0" collapsed="false">
      <c r="A6" s="98"/>
      <c r="B6" s="92" t="s">
        <v>77</v>
      </c>
      <c r="C6" s="101"/>
      <c r="D6" s="101"/>
      <c r="E6" s="93" t="s">
        <v>85</v>
      </c>
      <c r="F6" s="93" t="s">
        <v>81</v>
      </c>
      <c r="G6" s="93" t="n">
        <v>2</v>
      </c>
      <c r="H6" s="95" t="n">
        <v>76.5</v>
      </c>
      <c r="I6" s="95" t="n">
        <v>76.5</v>
      </c>
      <c r="J6" s="99" t="s">
        <v>82</v>
      </c>
      <c r="K6" s="100" t="n">
        <v>1052</v>
      </c>
      <c r="N6" s="144" t="n">
        <v>76.5</v>
      </c>
      <c r="O6" s="144" t="n">
        <v>76.5</v>
      </c>
      <c r="P6" s="145" t="n">
        <f aca="false">SUM(O6-N6)</f>
        <v>0</v>
      </c>
      <c r="Q6" s="146" t="n">
        <f aca="false">SUM(P6/N6)</f>
        <v>0</v>
      </c>
      <c r="R6" s="147"/>
      <c r="S6" s="145" t="n">
        <f aca="false">SUM(P6*R6)</f>
        <v>0</v>
      </c>
      <c r="T6" s="148"/>
      <c r="U6" s="149" t="n">
        <f aca="false">R6*O6</f>
        <v>0</v>
      </c>
    </row>
    <row r="7" customFormat="false" ht="28.45" hidden="false" customHeight="false" outlineLevel="0" collapsed="false">
      <c r="A7" s="102" t="s">
        <v>86</v>
      </c>
      <c r="B7" s="92" t="s">
        <v>87</v>
      </c>
      <c r="C7" s="93" t="s">
        <v>88</v>
      </c>
      <c r="D7" s="93" t="s">
        <v>89</v>
      </c>
      <c r="E7" s="93" t="s">
        <v>90</v>
      </c>
      <c r="F7" s="93" t="s">
        <v>74</v>
      </c>
      <c r="G7" s="93" t="n">
        <v>1</v>
      </c>
      <c r="H7" s="95" t="n">
        <v>53</v>
      </c>
      <c r="I7" s="95" t="n">
        <v>53</v>
      </c>
      <c r="J7" s="99" t="s">
        <v>82</v>
      </c>
      <c r="K7" s="100" t="n">
        <v>1052</v>
      </c>
      <c r="N7" s="144" t="n">
        <v>53</v>
      </c>
      <c r="O7" s="144" t="n">
        <v>53</v>
      </c>
      <c r="P7" s="145" t="n">
        <f aca="false">SUM(O7-N7)</f>
        <v>0</v>
      </c>
      <c r="Q7" s="146" t="n">
        <f aca="false">SUM(P7/N7)</f>
        <v>0</v>
      </c>
      <c r="R7" s="147"/>
      <c r="S7" s="145" t="n">
        <f aca="false">SUM(P7*R7)</f>
        <v>0</v>
      </c>
      <c r="T7" s="148"/>
      <c r="U7" s="149" t="n">
        <f aca="false">R7*O7</f>
        <v>0</v>
      </c>
    </row>
    <row r="8" customFormat="false" ht="28.45" hidden="false" customHeight="false" outlineLevel="0" collapsed="false">
      <c r="A8" s="98"/>
      <c r="B8" s="92" t="s">
        <v>87</v>
      </c>
      <c r="C8" s="93" t="s">
        <v>91</v>
      </c>
      <c r="D8" s="93" t="s">
        <v>91</v>
      </c>
      <c r="E8" s="93" t="s">
        <v>92</v>
      </c>
      <c r="F8" s="93" t="s">
        <v>74</v>
      </c>
      <c r="G8" s="93" t="n">
        <v>1</v>
      </c>
      <c r="H8" s="95" t="n">
        <v>51.7</v>
      </c>
      <c r="I8" s="95" t="n">
        <v>51.7</v>
      </c>
      <c r="J8" s="99" t="s">
        <v>82</v>
      </c>
      <c r="K8" s="100" t="n">
        <v>1052</v>
      </c>
      <c r="N8" s="144" t="n">
        <v>51.7</v>
      </c>
      <c r="O8" s="144" t="n">
        <v>51.7</v>
      </c>
      <c r="P8" s="145" t="n">
        <f aca="false">SUM(O8-N8)</f>
        <v>0</v>
      </c>
      <c r="Q8" s="146" t="n">
        <f aca="false">SUM(P8/N8)</f>
        <v>0</v>
      </c>
      <c r="R8" s="147"/>
      <c r="S8" s="145" t="n">
        <f aca="false">SUM(P8*R8)</f>
        <v>0</v>
      </c>
      <c r="T8" s="148"/>
      <c r="U8" s="149" t="n">
        <f aca="false">R8*O8</f>
        <v>0</v>
      </c>
    </row>
    <row r="9" customFormat="false" ht="28.45" hidden="false" customHeight="false" outlineLevel="0" collapsed="false">
      <c r="A9" s="98"/>
      <c r="B9" s="92" t="s">
        <v>87</v>
      </c>
      <c r="C9" s="93" t="s">
        <v>91</v>
      </c>
      <c r="D9" s="93" t="s">
        <v>91</v>
      </c>
      <c r="E9" s="93" t="s">
        <v>93</v>
      </c>
      <c r="F9" s="93" t="s">
        <v>74</v>
      </c>
      <c r="G9" s="93" t="n">
        <v>1</v>
      </c>
      <c r="H9" s="95" t="n">
        <v>50.4</v>
      </c>
      <c r="I9" s="95" t="n">
        <v>50.4</v>
      </c>
      <c r="J9" s="99" t="s">
        <v>82</v>
      </c>
      <c r="K9" s="100" t="n">
        <v>1052</v>
      </c>
      <c r="N9" s="144" t="n">
        <v>50.4</v>
      </c>
      <c r="O9" s="144" t="n">
        <v>50.4</v>
      </c>
      <c r="P9" s="145" t="n">
        <f aca="false">SUM(O9-N9)</f>
        <v>0</v>
      </c>
      <c r="Q9" s="146" t="n">
        <f aca="false">SUM(P9/N9)</f>
        <v>0</v>
      </c>
      <c r="R9" s="147"/>
      <c r="S9" s="145" t="n">
        <f aca="false">SUM(P9*R9)</f>
        <v>0</v>
      </c>
      <c r="T9" s="148"/>
      <c r="U9" s="149" t="n">
        <f aca="false">R9*O9</f>
        <v>0</v>
      </c>
    </row>
    <row r="10" customFormat="false" ht="28.45" hidden="false" customHeight="false" outlineLevel="0" collapsed="false">
      <c r="A10" s="98"/>
      <c r="B10" s="92" t="s">
        <v>87</v>
      </c>
      <c r="C10" s="93" t="s">
        <v>91</v>
      </c>
      <c r="D10" s="93" t="s">
        <v>91</v>
      </c>
      <c r="E10" s="93" t="s">
        <v>94</v>
      </c>
      <c r="F10" s="93" t="s">
        <v>74</v>
      </c>
      <c r="G10" s="93" t="n">
        <v>1</v>
      </c>
      <c r="H10" s="95" t="n">
        <v>49.1</v>
      </c>
      <c r="I10" s="95" t="n">
        <v>49.1</v>
      </c>
      <c r="J10" s="99" t="s">
        <v>82</v>
      </c>
      <c r="K10" s="100" t="n">
        <v>1052</v>
      </c>
      <c r="N10" s="144" t="n">
        <v>49.1</v>
      </c>
      <c r="O10" s="144" t="n">
        <v>49.1</v>
      </c>
      <c r="P10" s="145" t="n">
        <f aca="false">SUM(O10-N10)</f>
        <v>0</v>
      </c>
      <c r="Q10" s="146" t="n">
        <f aca="false">SUM(P10/N10)</f>
        <v>0</v>
      </c>
      <c r="R10" s="147"/>
      <c r="S10" s="145" t="n">
        <f aca="false">SUM(P10*R10)</f>
        <v>0</v>
      </c>
      <c r="T10" s="148"/>
      <c r="U10" s="149" t="n">
        <f aca="false">R10*O10</f>
        <v>0</v>
      </c>
    </row>
    <row r="11" customFormat="false" ht="28.45" hidden="false" customHeight="false" outlineLevel="0" collapsed="false">
      <c r="A11" s="102" t="s">
        <v>95</v>
      </c>
      <c r="B11" s="92" t="s">
        <v>96</v>
      </c>
      <c r="C11" s="93" t="s">
        <v>97</v>
      </c>
      <c r="D11" s="93" t="s">
        <v>98</v>
      </c>
      <c r="E11" s="93" t="s">
        <v>99</v>
      </c>
      <c r="F11" s="93" t="s">
        <v>74</v>
      </c>
      <c r="G11" s="93" t="n">
        <v>1</v>
      </c>
      <c r="H11" s="95" t="n">
        <v>48</v>
      </c>
      <c r="I11" s="95" t="n">
        <v>48</v>
      </c>
      <c r="J11" s="99" t="s">
        <v>82</v>
      </c>
      <c r="K11" s="100" t="n">
        <v>1052</v>
      </c>
      <c r="N11" s="144" t="n">
        <v>48</v>
      </c>
      <c r="O11" s="144" t="n">
        <v>48</v>
      </c>
      <c r="P11" s="145" t="n">
        <f aca="false">SUM(O11-N11)</f>
        <v>0</v>
      </c>
      <c r="Q11" s="146" t="n">
        <f aca="false">SUM(P11/N11)</f>
        <v>0</v>
      </c>
      <c r="R11" s="147"/>
      <c r="S11" s="145" t="n">
        <f aca="false">SUM(P11*R11)</f>
        <v>0</v>
      </c>
      <c r="T11" s="148"/>
      <c r="U11" s="149" t="n">
        <f aca="false">R11*O11</f>
        <v>0</v>
      </c>
    </row>
    <row r="12" customFormat="false" ht="15" hidden="false" customHeight="false" outlineLevel="0" collapsed="false">
      <c r="A12" s="98"/>
      <c r="B12" s="92" t="s">
        <v>96</v>
      </c>
      <c r="C12" s="93" t="s">
        <v>91</v>
      </c>
      <c r="D12" s="93" t="s">
        <v>91</v>
      </c>
      <c r="E12" s="93" t="s">
        <v>100</v>
      </c>
      <c r="F12" s="93" t="s">
        <v>74</v>
      </c>
      <c r="G12" s="93" t="n">
        <v>1</v>
      </c>
      <c r="H12" s="95" t="n">
        <v>46.8</v>
      </c>
      <c r="I12" s="95" t="n">
        <v>46.8</v>
      </c>
      <c r="J12" s="99" t="s">
        <v>82</v>
      </c>
      <c r="K12" s="100" t="n">
        <v>1052</v>
      </c>
      <c r="N12" s="144" t="n">
        <v>46.8</v>
      </c>
      <c r="O12" s="144" t="n">
        <v>46.8</v>
      </c>
      <c r="P12" s="145" t="n">
        <f aca="false">SUM(O12-N12)</f>
        <v>0</v>
      </c>
      <c r="Q12" s="146" t="n">
        <f aca="false">SUM(P12/N12)</f>
        <v>0</v>
      </c>
      <c r="R12" s="147"/>
      <c r="S12" s="145" t="n">
        <f aca="false">SUM(P12*R12)</f>
        <v>0</v>
      </c>
      <c r="T12" s="148"/>
      <c r="U12" s="149" t="n">
        <f aca="false">R12*O12</f>
        <v>0</v>
      </c>
    </row>
    <row r="13" customFormat="false" ht="28.45" hidden="false" customHeight="false" outlineLevel="0" collapsed="false">
      <c r="A13" s="98"/>
      <c r="B13" s="92" t="s">
        <v>96</v>
      </c>
      <c r="C13" s="93" t="s">
        <v>91</v>
      </c>
      <c r="D13" s="93" t="s">
        <v>91</v>
      </c>
      <c r="E13" s="93" t="s">
        <v>101</v>
      </c>
      <c r="F13" s="93" t="s">
        <v>74</v>
      </c>
      <c r="G13" s="93" t="n">
        <v>1</v>
      </c>
      <c r="H13" s="95" t="n">
        <v>45.6</v>
      </c>
      <c r="I13" s="95" t="n">
        <v>45.6</v>
      </c>
      <c r="J13" s="99" t="s">
        <v>82</v>
      </c>
      <c r="K13" s="100" t="n">
        <v>1052</v>
      </c>
      <c r="N13" s="144" t="n">
        <v>45.6</v>
      </c>
      <c r="O13" s="144" t="n">
        <v>45.6</v>
      </c>
      <c r="P13" s="145" t="n">
        <f aca="false">SUM(O13-N13)</f>
        <v>0</v>
      </c>
      <c r="Q13" s="146" t="n">
        <f aca="false">SUM(P13/N13)</f>
        <v>0</v>
      </c>
      <c r="R13" s="147"/>
      <c r="S13" s="145" t="n">
        <f aca="false">SUM(P13*R13)</f>
        <v>0</v>
      </c>
      <c r="T13" s="148"/>
      <c r="U13" s="149" t="n">
        <f aca="false">R13*O13</f>
        <v>0</v>
      </c>
    </row>
    <row r="14" customFormat="false" ht="28.45" hidden="false" customHeight="false" outlineLevel="0" collapsed="false">
      <c r="A14" s="98"/>
      <c r="B14" s="92" t="s">
        <v>96</v>
      </c>
      <c r="C14" s="93" t="s">
        <v>91</v>
      </c>
      <c r="D14" s="93" t="s">
        <v>91</v>
      </c>
      <c r="E14" s="93" t="s">
        <v>102</v>
      </c>
      <c r="F14" s="93" t="s">
        <v>74</v>
      </c>
      <c r="G14" s="93" t="n">
        <v>1</v>
      </c>
      <c r="H14" s="95" t="n">
        <v>44.4</v>
      </c>
      <c r="I14" s="95" t="n">
        <v>44.4</v>
      </c>
      <c r="J14" s="99" t="s">
        <v>82</v>
      </c>
      <c r="K14" s="100" t="n">
        <v>1052</v>
      </c>
      <c r="N14" s="144" t="n">
        <v>44.4</v>
      </c>
      <c r="O14" s="144" t="n">
        <v>44.4</v>
      </c>
      <c r="P14" s="145" t="n">
        <f aca="false">SUM(O14-N14)</f>
        <v>0</v>
      </c>
      <c r="Q14" s="146" t="n">
        <f aca="false">SUM(P14/N14)</f>
        <v>0</v>
      </c>
      <c r="R14" s="147"/>
      <c r="S14" s="145" t="n">
        <f aca="false">SUM(P14*R14)</f>
        <v>0</v>
      </c>
      <c r="T14" s="148"/>
      <c r="U14" s="149" t="n">
        <f aca="false">R14*O14</f>
        <v>0</v>
      </c>
    </row>
    <row r="15" customFormat="false" ht="28.45" hidden="false" customHeight="false" outlineLevel="0" collapsed="false">
      <c r="A15" s="102" t="s">
        <v>103</v>
      </c>
      <c r="B15" s="92" t="s">
        <v>104</v>
      </c>
      <c r="C15" s="93" t="s">
        <v>105</v>
      </c>
      <c r="D15" s="93" t="s">
        <v>106</v>
      </c>
      <c r="E15" s="93" t="s">
        <v>107</v>
      </c>
      <c r="F15" s="93" t="s">
        <v>74</v>
      </c>
      <c r="G15" s="93" t="n">
        <v>1</v>
      </c>
      <c r="H15" s="95" t="n">
        <v>42</v>
      </c>
      <c r="I15" s="95" t="n">
        <v>42</v>
      </c>
      <c r="J15" s="99" t="s">
        <v>82</v>
      </c>
      <c r="K15" s="100" t="n">
        <v>1052</v>
      </c>
      <c r="N15" s="144" t="n">
        <v>42</v>
      </c>
      <c r="O15" s="144" t="n">
        <v>42</v>
      </c>
      <c r="P15" s="145" t="n">
        <f aca="false">SUM(O15-N15)</f>
        <v>0</v>
      </c>
      <c r="Q15" s="146" t="n">
        <f aca="false">SUM(P15/N15)</f>
        <v>0</v>
      </c>
      <c r="R15" s="147"/>
      <c r="S15" s="145" t="n">
        <f aca="false">SUM(P15*R15)</f>
        <v>0</v>
      </c>
      <c r="T15" s="148"/>
      <c r="U15" s="149" t="n">
        <f aca="false">R15*O15</f>
        <v>0</v>
      </c>
    </row>
    <row r="16" customFormat="false" ht="28.45" hidden="false" customHeight="false" outlineLevel="0" collapsed="false">
      <c r="A16" s="98"/>
      <c r="B16" s="92" t="s">
        <v>104</v>
      </c>
      <c r="C16" s="93" t="s">
        <v>91</v>
      </c>
      <c r="D16" s="93" t="s">
        <v>91</v>
      </c>
      <c r="E16" s="93" t="s">
        <v>108</v>
      </c>
      <c r="F16" s="93" t="s">
        <v>74</v>
      </c>
      <c r="G16" s="93" t="n">
        <v>1</v>
      </c>
      <c r="H16" s="95" t="n">
        <v>40</v>
      </c>
      <c r="I16" s="95" t="n">
        <v>40</v>
      </c>
      <c r="J16" s="99" t="s">
        <v>82</v>
      </c>
      <c r="K16" s="100" t="n">
        <v>1052</v>
      </c>
      <c r="N16" s="144" t="n">
        <v>40</v>
      </c>
      <c r="O16" s="144" t="n">
        <v>40</v>
      </c>
      <c r="P16" s="145" t="n">
        <f aca="false">SUM(O16-N16)</f>
        <v>0</v>
      </c>
      <c r="Q16" s="146" t="n">
        <f aca="false">SUM(P16/N16)</f>
        <v>0</v>
      </c>
      <c r="R16" s="147"/>
      <c r="S16" s="145" t="n">
        <f aca="false">SUM(P16*R16)</f>
        <v>0</v>
      </c>
      <c r="T16" s="148"/>
      <c r="U16" s="149" t="n">
        <f aca="false">R16*O16</f>
        <v>0</v>
      </c>
    </row>
    <row r="17" customFormat="false" ht="28.45" hidden="false" customHeight="false" outlineLevel="0" collapsed="false">
      <c r="A17" s="98"/>
      <c r="B17" s="92" t="s">
        <v>104</v>
      </c>
      <c r="C17" s="93" t="s">
        <v>91</v>
      </c>
      <c r="D17" s="93" t="s">
        <v>91</v>
      </c>
      <c r="E17" s="93" t="s">
        <v>109</v>
      </c>
      <c r="F17" s="93" t="s">
        <v>74</v>
      </c>
      <c r="G17" s="93" t="n">
        <v>1</v>
      </c>
      <c r="H17" s="95" t="n">
        <v>38</v>
      </c>
      <c r="I17" s="95" t="n">
        <v>38</v>
      </c>
      <c r="J17" s="99" t="s">
        <v>82</v>
      </c>
      <c r="K17" s="100" t="n">
        <v>1052</v>
      </c>
      <c r="N17" s="144" t="n">
        <v>38</v>
      </c>
      <c r="O17" s="144" t="n">
        <v>38</v>
      </c>
      <c r="P17" s="145" t="n">
        <f aca="false">SUM(O17-N17)</f>
        <v>0</v>
      </c>
      <c r="Q17" s="146" t="n">
        <f aca="false">SUM(P17/N17)</f>
        <v>0</v>
      </c>
      <c r="R17" s="147"/>
      <c r="S17" s="145" t="n">
        <f aca="false">SUM(P17*R17)</f>
        <v>0</v>
      </c>
      <c r="T17" s="148"/>
      <c r="U17" s="149" t="n">
        <f aca="false">R17*O17</f>
        <v>0</v>
      </c>
    </row>
    <row r="18" customFormat="false" ht="28.45" hidden="false" customHeight="false" outlineLevel="0" collapsed="false">
      <c r="A18" s="98"/>
      <c r="B18" s="92" t="s">
        <v>104</v>
      </c>
      <c r="C18" s="93" t="s">
        <v>91</v>
      </c>
      <c r="D18" s="93" t="s">
        <v>91</v>
      </c>
      <c r="E18" s="93" t="s">
        <v>110</v>
      </c>
      <c r="F18" s="93" t="s">
        <v>74</v>
      </c>
      <c r="G18" s="93" t="n">
        <v>1</v>
      </c>
      <c r="H18" s="95" t="n">
        <v>36</v>
      </c>
      <c r="I18" s="95" t="n">
        <v>36</v>
      </c>
      <c r="J18" s="99" t="s">
        <v>82</v>
      </c>
      <c r="K18" s="100" t="n">
        <v>1052</v>
      </c>
      <c r="N18" s="144" t="n">
        <v>36</v>
      </c>
      <c r="O18" s="144" t="n">
        <v>36</v>
      </c>
      <c r="P18" s="145" t="n">
        <f aca="false">SUM(O18-N18)</f>
        <v>0</v>
      </c>
      <c r="Q18" s="146" t="n">
        <f aca="false">SUM(P18/N18)</f>
        <v>0</v>
      </c>
      <c r="R18" s="147"/>
      <c r="S18" s="145" t="n">
        <f aca="false">SUM(P18*R18)</f>
        <v>0</v>
      </c>
      <c r="T18" s="148"/>
      <c r="U18" s="149" t="n">
        <f aca="false">R18*O18</f>
        <v>0</v>
      </c>
    </row>
    <row r="19" customFormat="false" ht="15" hidden="false" customHeight="false" outlineLevel="0" collapsed="false">
      <c r="A19" s="102" t="s">
        <v>111</v>
      </c>
      <c r="B19" s="92" t="s">
        <v>112</v>
      </c>
      <c r="C19" s="93" t="s">
        <v>113</v>
      </c>
      <c r="D19" s="93" t="s">
        <v>114</v>
      </c>
      <c r="E19" s="93" t="s">
        <v>115</v>
      </c>
      <c r="F19" s="93" t="s">
        <v>74</v>
      </c>
      <c r="G19" s="93" t="n">
        <v>1</v>
      </c>
      <c r="H19" s="95" t="n">
        <v>53</v>
      </c>
      <c r="I19" s="95" t="n">
        <v>53</v>
      </c>
      <c r="J19" s="99" t="s">
        <v>82</v>
      </c>
      <c r="K19" s="100" t="n">
        <v>1052</v>
      </c>
      <c r="N19" s="144" t="n">
        <v>53</v>
      </c>
      <c r="O19" s="144" t="n">
        <v>53</v>
      </c>
      <c r="P19" s="145" t="n">
        <f aca="false">SUM(O19-N19)</f>
        <v>0</v>
      </c>
      <c r="Q19" s="146" t="n">
        <f aca="false">SUM(P19/N19)</f>
        <v>0</v>
      </c>
      <c r="R19" s="147"/>
      <c r="S19" s="145" t="n">
        <f aca="false">SUM(P19*R19)</f>
        <v>0</v>
      </c>
      <c r="T19" s="148"/>
      <c r="U19" s="149" t="n">
        <f aca="false">R19*O19</f>
        <v>0</v>
      </c>
    </row>
    <row r="20" customFormat="false" ht="28.45" hidden="false" customHeight="false" outlineLevel="0" collapsed="false">
      <c r="A20" s="98"/>
      <c r="B20" s="92" t="s">
        <v>112</v>
      </c>
      <c r="C20" s="93" t="s">
        <v>91</v>
      </c>
      <c r="D20" s="93" t="s">
        <v>91</v>
      </c>
      <c r="E20" s="93" t="s">
        <v>116</v>
      </c>
      <c r="F20" s="93" t="s">
        <v>74</v>
      </c>
      <c r="G20" s="93" t="n">
        <v>1</v>
      </c>
      <c r="H20" s="95" t="n">
        <v>51.7</v>
      </c>
      <c r="I20" s="95" t="n">
        <v>51.7</v>
      </c>
      <c r="J20" s="99" t="s">
        <v>82</v>
      </c>
      <c r="K20" s="100" t="n">
        <v>1052</v>
      </c>
      <c r="N20" s="144" t="n">
        <v>51.7</v>
      </c>
      <c r="O20" s="144" t="n">
        <v>51.7</v>
      </c>
      <c r="P20" s="145" t="n">
        <f aca="false">SUM(O20-N20)</f>
        <v>0</v>
      </c>
      <c r="Q20" s="146" t="n">
        <f aca="false">SUM(P20/N20)</f>
        <v>0</v>
      </c>
      <c r="R20" s="147"/>
      <c r="S20" s="145" t="n">
        <f aca="false">SUM(P20*R20)</f>
        <v>0</v>
      </c>
      <c r="T20" s="148"/>
      <c r="U20" s="149" t="n">
        <f aca="false">R20*O20</f>
        <v>0</v>
      </c>
    </row>
    <row r="21" customFormat="false" ht="28.45" hidden="false" customHeight="false" outlineLevel="0" collapsed="false">
      <c r="A21" s="98"/>
      <c r="B21" s="92" t="s">
        <v>112</v>
      </c>
      <c r="C21" s="93" t="s">
        <v>91</v>
      </c>
      <c r="D21" s="93" t="s">
        <v>91</v>
      </c>
      <c r="E21" s="93" t="s">
        <v>117</v>
      </c>
      <c r="F21" s="93" t="s">
        <v>74</v>
      </c>
      <c r="G21" s="93" t="n">
        <v>1</v>
      </c>
      <c r="H21" s="95" t="n">
        <v>50.4</v>
      </c>
      <c r="I21" s="95" t="n">
        <v>50.4</v>
      </c>
      <c r="J21" s="99" t="s">
        <v>82</v>
      </c>
      <c r="K21" s="100" t="n">
        <v>1052</v>
      </c>
      <c r="N21" s="144" t="n">
        <v>50.4</v>
      </c>
      <c r="O21" s="144" t="n">
        <v>50.4</v>
      </c>
      <c r="P21" s="145" t="n">
        <f aca="false">SUM(O21-N21)</f>
        <v>0</v>
      </c>
      <c r="Q21" s="146" t="n">
        <f aca="false">SUM(P21/N21)</f>
        <v>0</v>
      </c>
      <c r="R21" s="147"/>
      <c r="S21" s="145" t="n">
        <f aca="false">SUM(P21*R21)</f>
        <v>0</v>
      </c>
      <c r="T21" s="148"/>
      <c r="U21" s="149" t="n">
        <f aca="false">R21*O21</f>
        <v>0</v>
      </c>
    </row>
    <row r="22" customFormat="false" ht="28.45" hidden="false" customHeight="false" outlineLevel="0" collapsed="false">
      <c r="A22" s="98"/>
      <c r="B22" s="92" t="s">
        <v>112</v>
      </c>
      <c r="C22" s="93" t="s">
        <v>91</v>
      </c>
      <c r="D22" s="93" t="s">
        <v>91</v>
      </c>
      <c r="E22" s="93" t="s">
        <v>118</v>
      </c>
      <c r="F22" s="93" t="s">
        <v>74</v>
      </c>
      <c r="G22" s="93" t="n">
        <v>1</v>
      </c>
      <c r="H22" s="95" t="n">
        <v>49.1</v>
      </c>
      <c r="I22" s="95" t="n">
        <v>49.1</v>
      </c>
      <c r="J22" s="99" t="s">
        <v>82</v>
      </c>
      <c r="K22" s="100" t="n">
        <v>1052</v>
      </c>
      <c r="N22" s="144" t="n">
        <v>49.1</v>
      </c>
      <c r="O22" s="144" t="n">
        <v>49.1</v>
      </c>
      <c r="P22" s="145" t="n">
        <f aca="false">SUM(O22-N22)</f>
        <v>0</v>
      </c>
      <c r="Q22" s="146" t="n">
        <f aca="false">SUM(P22/N22)</f>
        <v>0</v>
      </c>
      <c r="R22" s="147"/>
      <c r="S22" s="145" t="n">
        <f aca="false">SUM(P22*R22)</f>
        <v>0</v>
      </c>
      <c r="T22" s="148"/>
      <c r="U22" s="149" t="n">
        <f aca="false">R22*O22</f>
        <v>0</v>
      </c>
    </row>
    <row r="23" customFormat="false" ht="42.05" hidden="false" customHeight="false" outlineLevel="0" collapsed="false">
      <c r="A23" s="102" t="s">
        <v>119</v>
      </c>
      <c r="B23" s="92" t="s">
        <v>120</v>
      </c>
      <c r="C23" s="93" t="s">
        <v>121</v>
      </c>
      <c r="D23" s="93" t="s">
        <v>122</v>
      </c>
      <c r="E23" s="93" t="s">
        <v>123</v>
      </c>
      <c r="F23" s="93" t="s">
        <v>74</v>
      </c>
      <c r="G23" s="93" t="n">
        <v>1</v>
      </c>
      <c r="H23" s="103" t="n">
        <v>67</v>
      </c>
      <c r="I23" s="103" t="n">
        <v>67</v>
      </c>
      <c r="J23" s="99" t="s">
        <v>82</v>
      </c>
      <c r="K23" s="100" t="n">
        <v>1052</v>
      </c>
      <c r="N23" s="144" t="n">
        <v>67</v>
      </c>
      <c r="O23" s="144" t="n">
        <v>67</v>
      </c>
      <c r="P23" s="145" t="n">
        <f aca="false">SUM(O23-N23)</f>
        <v>0</v>
      </c>
      <c r="Q23" s="146" t="n">
        <f aca="false">SUM(P23/N23)</f>
        <v>0</v>
      </c>
      <c r="R23" s="147"/>
      <c r="S23" s="145" t="n">
        <f aca="false">SUM(P23*R23)</f>
        <v>0</v>
      </c>
      <c r="T23" s="148"/>
      <c r="U23" s="149" t="n">
        <f aca="false">R23*O23</f>
        <v>0</v>
      </c>
    </row>
    <row r="24" customFormat="false" ht="42.05" hidden="false" customHeight="false" outlineLevel="0" collapsed="false">
      <c r="A24" s="98"/>
      <c r="B24" s="92" t="s">
        <v>120</v>
      </c>
      <c r="C24" s="93" t="s">
        <v>91</v>
      </c>
      <c r="D24" s="93" t="s">
        <v>91</v>
      </c>
      <c r="E24" s="93" t="s">
        <v>124</v>
      </c>
      <c r="F24" s="93" t="s">
        <v>74</v>
      </c>
      <c r="G24" s="93" t="n">
        <v>1</v>
      </c>
      <c r="H24" s="103" t="n">
        <v>63.65</v>
      </c>
      <c r="I24" s="103" t="n">
        <v>63.65</v>
      </c>
      <c r="J24" s="99" t="s">
        <v>82</v>
      </c>
      <c r="K24" s="100" t="n">
        <v>1052</v>
      </c>
      <c r="N24" s="144" t="n">
        <v>63.65</v>
      </c>
      <c r="O24" s="144" t="n">
        <v>63.65</v>
      </c>
      <c r="P24" s="145" t="n">
        <f aca="false">SUM(O24-N24)</f>
        <v>0</v>
      </c>
      <c r="Q24" s="146" t="n">
        <f aca="false">SUM(P24/N24)</f>
        <v>0</v>
      </c>
      <c r="R24" s="147"/>
      <c r="S24" s="145" t="n">
        <f aca="false">SUM(P24*R24)</f>
        <v>0</v>
      </c>
      <c r="T24" s="148"/>
      <c r="U24" s="149" t="n">
        <f aca="false">R24*O24</f>
        <v>0</v>
      </c>
    </row>
    <row r="25" customFormat="false" ht="42.05" hidden="false" customHeight="false" outlineLevel="0" collapsed="false">
      <c r="A25" s="98"/>
      <c r="B25" s="92" t="s">
        <v>120</v>
      </c>
      <c r="C25" s="93" t="s">
        <v>91</v>
      </c>
      <c r="D25" s="93" t="s">
        <v>91</v>
      </c>
      <c r="E25" s="93" t="s">
        <v>125</v>
      </c>
      <c r="F25" s="93" t="s">
        <v>74</v>
      </c>
      <c r="G25" s="93" t="n">
        <v>1</v>
      </c>
      <c r="H25" s="103" t="n">
        <v>60.3</v>
      </c>
      <c r="I25" s="103" t="n">
        <v>60.3</v>
      </c>
      <c r="J25" s="99" t="s">
        <v>82</v>
      </c>
      <c r="K25" s="100" t="n">
        <v>1052</v>
      </c>
      <c r="N25" s="144" t="n">
        <v>60.3</v>
      </c>
      <c r="O25" s="144" t="n">
        <v>60.3</v>
      </c>
      <c r="P25" s="145" t="n">
        <f aca="false">SUM(O25-N25)</f>
        <v>0</v>
      </c>
      <c r="Q25" s="146" t="n">
        <f aca="false">SUM(P25/N25)</f>
        <v>0</v>
      </c>
      <c r="R25" s="147"/>
      <c r="S25" s="145" t="n">
        <f aca="false">SUM(P25*R25)</f>
        <v>0</v>
      </c>
      <c r="T25" s="148"/>
      <c r="U25" s="149" t="n">
        <f aca="false">R25*O25</f>
        <v>0</v>
      </c>
    </row>
    <row r="26" customFormat="false" ht="42.05" hidden="false" customHeight="false" outlineLevel="0" collapsed="false">
      <c r="A26" s="98"/>
      <c r="B26" s="92" t="s">
        <v>120</v>
      </c>
      <c r="C26" s="93" t="s">
        <v>91</v>
      </c>
      <c r="D26" s="93" t="s">
        <v>91</v>
      </c>
      <c r="E26" s="93" t="s">
        <v>126</v>
      </c>
      <c r="F26" s="93" t="s">
        <v>74</v>
      </c>
      <c r="G26" s="93" t="n">
        <v>1</v>
      </c>
      <c r="H26" s="103" t="n">
        <v>56.95</v>
      </c>
      <c r="I26" s="103" t="n">
        <v>56.95</v>
      </c>
      <c r="J26" s="99" t="s">
        <v>82</v>
      </c>
      <c r="K26" s="100" t="n">
        <v>1052</v>
      </c>
      <c r="N26" s="144" t="n">
        <v>56.95</v>
      </c>
      <c r="O26" s="144" t="n">
        <v>56.95</v>
      </c>
      <c r="P26" s="145" t="n">
        <f aca="false">SUM(O26-N26)</f>
        <v>0</v>
      </c>
      <c r="Q26" s="146" t="n">
        <f aca="false">SUM(P26/N26)</f>
        <v>0</v>
      </c>
      <c r="R26" s="147"/>
      <c r="S26" s="145" t="n">
        <f aca="false">SUM(P26*R26)</f>
        <v>0</v>
      </c>
      <c r="T26" s="148"/>
      <c r="U26" s="149" t="n">
        <f aca="false">R26*O26</f>
        <v>0</v>
      </c>
    </row>
    <row r="27" customFormat="false" ht="28.45" hidden="false" customHeight="false" outlineLevel="0" collapsed="false">
      <c r="A27" s="102" t="s">
        <v>127</v>
      </c>
      <c r="B27" s="92" t="s">
        <v>128</v>
      </c>
      <c r="C27" s="93" t="s">
        <v>129</v>
      </c>
      <c r="D27" s="93" t="s">
        <v>130</v>
      </c>
      <c r="E27" s="93" t="s">
        <v>131</v>
      </c>
      <c r="F27" s="93" t="s">
        <v>74</v>
      </c>
      <c r="G27" s="93" t="n">
        <v>1</v>
      </c>
      <c r="H27" s="95" t="n">
        <v>70.5</v>
      </c>
      <c r="I27" s="95" t="n">
        <v>70.5</v>
      </c>
      <c r="J27" s="99" t="s">
        <v>82</v>
      </c>
      <c r="K27" s="100" t="n">
        <v>1052</v>
      </c>
      <c r="N27" s="144" t="n">
        <v>70.5</v>
      </c>
      <c r="O27" s="144" t="n">
        <v>70.5</v>
      </c>
      <c r="P27" s="145" t="n">
        <f aca="false">SUM(O27-N27)</f>
        <v>0</v>
      </c>
      <c r="Q27" s="146" t="n">
        <f aca="false">SUM(P27/N27)</f>
        <v>0</v>
      </c>
      <c r="R27" s="147"/>
      <c r="S27" s="145" t="n">
        <f aca="false">SUM(P27*R27)</f>
        <v>0</v>
      </c>
      <c r="T27" s="148"/>
      <c r="U27" s="149" t="n">
        <f aca="false">R27*O27</f>
        <v>0</v>
      </c>
    </row>
    <row r="28" customFormat="false" ht="42.05" hidden="false" customHeight="false" outlineLevel="0" collapsed="false">
      <c r="A28" s="98"/>
      <c r="B28" s="92" t="s">
        <v>128</v>
      </c>
      <c r="C28" s="93" t="s">
        <v>91</v>
      </c>
      <c r="D28" s="93" t="s">
        <v>91</v>
      </c>
      <c r="E28" s="93" t="s">
        <v>132</v>
      </c>
      <c r="F28" s="93" t="s">
        <v>74</v>
      </c>
      <c r="G28" s="93" t="n">
        <v>1</v>
      </c>
      <c r="H28" s="95" t="n">
        <v>68.8</v>
      </c>
      <c r="I28" s="95" t="n">
        <v>68.8</v>
      </c>
      <c r="J28" s="99" t="s">
        <v>82</v>
      </c>
      <c r="K28" s="100" t="n">
        <v>1052</v>
      </c>
      <c r="N28" s="144" t="n">
        <v>68.8</v>
      </c>
      <c r="O28" s="144" t="n">
        <v>68.8</v>
      </c>
      <c r="P28" s="145" t="n">
        <f aca="false">SUM(O28-N28)</f>
        <v>0</v>
      </c>
      <c r="Q28" s="146" t="n">
        <f aca="false">SUM(P28/N28)</f>
        <v>0</v>
      </c>
      <c r="R28" s="147"/>
      <c r="S28" s="145" t="n">
        <f aca="false">SUM(P28*R28)</f>
        <v>0</v>
      </c>
      <c r="T28" s="148"/>
      <c r="U28" s="149" t="n">
        <f aca="false">R28*O28</f>
        <v>0</v>
      </c>
    </row>
    <row r="29" customFormat="false" ht="42.05" hidden="false" customHeight="false" outlineLevel="0" collapsed="false">
      <c r="A29" s="98"/>
      <c r="B29" s="92" t="s">
        <v>128</v>
      </c>
      <c r="C29" s="93" t="s">
        <v>91</v>
      </c>
      <c r="D29" s="93" t="s">
        <v>91</v>
      </c>
      <c r="E29" s="93" t="s">
        <v>133</v>
      </c>
      <c r="F29" s="93" t="s">
        <v>74</v>
      </c>
      <c r="G29" s="93" t="n">
        <v>1</v>
      </c>
      <c r="H29" s="95" t="n">
        <v>67</v>
      </c>
      <c r="I29" s="95" t="n">
        <v>67</v>
      </c>
      <c r="J29" s="99" t="s">
        <v>82</v>
      </c>
      <c r="K29" s="100" t="n">
        <v>1052</v>
      </c>
      <c r="N29" s="144" t="n">
        <v>67</v>
      </c>
      <c r="O29" s="144" t="n">
        <v>67</v>
      </c>
      <c r="P29" s="145" t="n">
        <f aca="false">SUM(O29-N29)</f>
        <v>0</v>
      </c>
      <c r="Q29" s="146" t="n">
        <f aca="false">SUM(P29/N29)</f>
        <v>0</v>
      </c>
      <c r="R29" s="147"/>
      <c r="S29" s="145" t="n">
        <f aca="false">SUM(P29*R29)</f>
        <v>0</v>
      </c>
      <c r="T29" s="148"/>
      <c r="U29" s="149" t="n">
        <f aca="false">R29*O29</f>
        <v>0</v>
      </c>
    </row>
    <row r="30" customFormat="false" ht="42.05" hidden="false" customHeight="false" outlineLevel="0" collapsed="false">
      <c r="A30" s="98"/>
      <c r="B30" s="92" t="s">
        <v>128</v>
      </c>
      <c r="C30" s="93" t="s">
        <v>91</v>
      </c>
      <c r="D30" s="93" t="s">
        <v>91</v>
      </c>
      <c r="E30" s="93" t="s">
        <v>134</v>
      </c>
      <c r="F30" s="93" t="s">
        <v>74</v>
      </c>
      <c r="G30" s="93" t="n">
        <v>1</v>
      </c>
      <c r="H30" s="95" t="n">
        <v>67</v>
      </c>
      <c r="I30" s="95" t="n">
        <v>67</v>
      </c>
      <c r="J30" s="99" t="s">
        <v>82</v>
      </c>
      <c r="K30" s="100" t="n">
        <v>1052</v>
      </c>
      <c r="N30" s="144" t="n">
        <v>67</v>
      </c>
      <c r="O30" s="144" t="n">
        <v>67</v>
      </c>
      <c r="P30" s="145" t="n">
        <f aca="false">SUM(O30-N30)</f>
        <v>0</v>
      </c>
      <c r="Q30" s="146" t="n">
        <f aca="false">SUM(P30/N30)</f>
        <v>0</v>
      </c>
      <c r="R30" s="147"/>
      <c r="S30" s="145" t="n">
        <f aca="false">SUM(P30*R30)</f>
        <v>0</v>
      </c>
      <c r="T30" s="148"/>
      <c r="U30" s="149" t="n">
        <f aca="false">R30*O30</f>
        <v>0</v>
      </c>
    </row>
    <row r="31" customFormat="false" ht="55.6" hidden="false" customHeight="false" outlineLevel="0" collapsed="false">
      <c r="A31" s="104" t="s">
        <v>135</v>
      </c>
      <c r="B31" s="105" t="s">
        <v>136</v>
      </c>
      <c r="C31" s="106" t="s">
        <v>137</v>
      </c>
      <c r="D31" s="106" t="s">
        <v>138</v>
      </c>
      <c r="E31" s="106" t="s">
        <v>139</v>
      </c>
      <c r="F31" s="106" t="s">
        <v>74</v>
      </c>
      <c r="G31" s="106" t="n">
        <v>1</v>
      </c>
      <c r="H31" s="103" t="n">
        <v>69</v>
      </c>
      <c r="I31" s="103" t="n">
        <v>69</v>
      </c>
      <c r="J31" s="107" t="s">
        <v>82</v>
      </c>
      <c r="K31" s="108" t="n">
        <v>1052</v>
      </c>
      <c r="N31" s="144" t="n">
        <v>69</v>
      </c>
      <c r="O31" s="144" t="n">
        <v>69</v>
      </c>
      <c r="P31" s="145" t="n">
        <f aca="false">SUM(O31-N31)</f>
        <v>0</v>
      </c>
      <c r="Q31" s="146" t="n">
        <f aca="false">SUM(P31/N31)</f>
        <v>0</v>
      </c>
      <c r="R31" s="147"/>
      <c r="S31" s="145" t="n">
        <f aca="false">SUM(P31*R31)</f>
        <v>0</v>
      </c>
      <c r="T31" s="148"/>
      <c r="U31" s="149" t="n">
        <f aca="false">R31*O31</f>
        <v>0</v>
      </c>
    </row>
    <row r="32" customFormat="false" ht="55.6" hidden="false" customHeight="false" outlineLevel="0" collapsed="false">
      <c r="A32" s="104"/>
      <c r="B32" s="105" t="s">
        <v>136</v>
      </c>
      <c r="C32" s="106" t="s">
        <v>91</v>
      </c>
      <c r="D32" s="106" t="s">
        <v>91</v>
      </c>
      <c r="E32" s="106" t="s">
        <v>140</v>
      </c>
      <c r="F32" s="106" t="s">
        <v>74</v>
      </c>
      <c r="G32" s="106" t="n">
        <v>1</v>
      </c>
      <c r="H32" s="103" t="n">
        <v>67.3</v>
      </c>
      <c r="I32" s="103" t="n">
        <v>67.3</v>
      </c>
      <c r="J32" s="107" t="s">
        <v>82</v>
      </c>
      <c r="K32" s="108" t="n">
        <v>1052</v>
      </c>
      <c r="N32" s="144" t="n">
        <v>67.3</v>
      </c>
      <c r="O32" s="144" t="n">
        <v>67.3</v>
      </c>
      <c r="P32" s="145" t="n">
        <f aca="false">SUM(O32-N32)</f>
        <v>0</v>
      </c>
      <c r="Q32" s="146" t="n">
        <f aca="false">SUM(P32/N32)</f>
        <v>0</v>
      </c>
      <c r="R32" s="147"/>
      <c r="S32" s="145" t="n">
        <f aca="false">SUM(P32*R32)</f>
        <v>0</v>
      </c>
      <c r="T32" s="148"/>
      <c r="U32" s="149" t="n">
        <f aca="false">R32*O32</f>
        <v>0</v>
      </c>
    </row>
    <row r="33" customFormat="false" ht="55.6" hidden="false" customHeight="false" outlineLevel="0" collapsed="false">
      <c r="A33" s="104"/>
      <c r="B33" s="105" t="s">
        <v>136</v>
      </c>
      <c r="C33" s="106" t="s">
        <v>91</v>
      </c>
      <c r="D33" s="106" t="s">
        <v>91</v>
      </c>
      <c r="E33" s="106" t="s">
        <v>141</v>
      </c>
      <c r="F33" s="106" t="s">
        <v>74</v>
      </c>
      <c r="G33" s="106" t="n">
        <v>1</v>
      </c>
      <c r="H33" s="103" t="n">
        <v>65.6</v>
      </c>
      <c r="I33" s="103" t="n">
        <v>65.6</v>
      </c>
      <c r="J33" s="107" t="s">
        <v>82</v>
      </c>
      <c r="K33" s="108" t="n">
        <v>1052</v>
      </c>
      <c r="N33" s="144" t="n">
        <v>65.6</v>
      </c>
      <c r="O33" s="144" t="n">
        <v>65.6</v>
      </c>
      <c r="P33" s="145" t="n">
        <f aca="false">SUM(O33-N33)</f>
        <v>0</v>
      </c>
      <c r="Q33" s="146" t="n">
        <f aca="false">SUM(P33/N33)</f>
        <v>0</v>
      </c>
      <c r="R33" s="147"/>
      <c r="S33" s="145" t="n">
        <f aca="false">SUM(P33*R33)</f>
        <v>0</v>
      </c>
      <c r="T33" s="148"/>
      <c r="U33" s="149" t="n">
        <f aca="false">R33*O33</f>
        <v>0</v>
      </c>
    </row>
    <row r="34" customFormat="false" ht="55.6" hidden="false" customHeight="false" outlineLevel="0" collapsed="false">
      <c r="A34" s="104"/>
      <c r="B34" s="105" t="s">
        <v>136</v>
      </c>
      <c r="C34" s="106" t="s">
        <v>91</v>
      </c>
      <c r="D34" s="106" t="s">
        <v>91</v>
      </c>
      <c r="E34" s="106" t="s">
        <v>142</v>
      </c>
      <c r="F34" s="106" t="s">
        <v>74</v>
      </c>
      <c r="G34" s="106" t="n">
        <v>1</v>
      </c>
      <c r="H34" s="103" t="n">
        <v>62.1</v>
      </c>
      <c r="I34" s="103" t="n">
        <v>62.1</v>
      </c>
      <c r="J34" s="107" t="s">
        <v>82</v>
      </c>
      <c r="K34" s="108" t="n">
        <v>1052</v>
      </c>
      <c r="N34" s="144" t="n">
        <v>62.1</v>
      </c>
      <c r="O34" s="144" t="n">
        <v>62.1</v>
      </c>
      <c r="P34" s="145" t="n">
        <f aca="false">SUM(O34-N34)</f>
        <v>0</v>
      </c>
      <c r="Q34" s="146" t="n">
        <f aca="false">SUM(P34/N34)</f>
        <v>0</v>
      </c>
      <c r="R34" s="147"/>
      <c r="S34" s="145" t="n">
        <f aca="false">SUM(P34*R34)</f>
        <v>0</v>
      </c>
      <c r="T34" s="148"/>
      <c r="U34" s="149" t="n">
        <f aca="false">R34*O34</f>
        <v>0</v>
      </c>
    </row>
    <row r="35" customFormat="false" ht="28.45" hidden="false" customHeight="false" outlineLevel="0" collapsed="false">
      <c r="A35" s="104" t="s">
        <v>143</v>
      </c>
      <c r="B35" s="105" t="s">
        <v>144</v>
      </c>
      <c r="C35" s="106" t="s">
        <v>145</v>
      </c>
      <c r="D35" s="106" t="s">
        <v>146</v>
      </c>
      <c r="E35" s="106" t="s">
        <v>147</v>
      </c>
      <c r="F35" s="106" t="s">
        <v>74</v>
      </c>
      <c r="G35" s="106" t="n">
        <v>1</v>
      </c>
      <c r="H35" s="103" t="n">
        <v>87.2</v>
      </c>
      <c r="I35" s="103" t="n">
        <v>87.2</v>
      </c>
      <c r="J35" s="107" t="s">
        <v>82</v>
      </c>
      <c r="K35" s="108" t="n">
        <v>1052</v>
      </c>
      <c r="N35" s="144" t="n">
        <v>87.2</v>
      </c>
      <c r="O35" s="144" t="n">
        <v>87.2</v>
      </c>
      <c r="P35" s="145" t="n">
        <f aca="false">SUM(O35-N35)</f>
        <v>0</v>
      </c>
      <c r="Q35" s="146" t="n">
        <f aca="false">SUM(P35/N35)</f>
        <v>0</v>
      </c>
      <c r="R35" s="147"/>
      <c r="S35" s="145" t="n">
        <f aca="false">SUM(P35*R35)</f>
        <v>0</v>
      </c>
      <c r="T35" s="148"/>
      <c r="U35" s="149" t="n">
        <f aca="false">R35*O35</f>
        <v>0</v>
      </c>
    </row>
    <row r="36" customFormat="false" ht="28.45" hidden="false" customHeight="false" outlineLevel="0" collapsed="false">
      <c r="A36" s="104"/>
      <c r="B36" s="105" t="s">
        <v>144</v>
      </c>
      <c r="C36" s="106" t="s">
        <v>91</v>
      </c>
      <c r="D36" s="106" t="s">
        <v>91</v>
      </c>
      <c r="E36" s="106" t="s">
        <v>148</v>
      </c>
      <c r="F36" s="106" t="s">
        <v>74</v>
      </c>
      <c r="G36" s="106" t="n">
        <v>1</v>
      </c>
      <c r="H36" s="103" t="n">
        <v>85.1</v>
      </c>
      <c r="I36" s="103" t="n">
        <v>85.1</v>
      </c>
      <c r="J36" s="107" t="s">
        <v>82</v>
      </c>
      <c r="K36" s="108" t="n">
        <v>1052</v>
      </c>
      <c r="N36" s="144" t="n">
        <v>85.1</v>
      </c>
      <c r="O36" s="144" t="n">
        <v>85.1</v>
      </c>
      <c r="P36" s="145" t="n">
        <f aca="false">SUM(O36-N36)</f>
        <v>0</v>
      </c>
      <c r="Q36" s="146" t="n">
        <f aca="false">SUM(P36/N36)</f>
        <v>0</v>
      </c>
      <c r="R36" s="147"/>
      <c r="S36" s="145" t="n">
        <f aca="false">SUM(P36*R36)</f>
        <v>0</v>
      </c>
      <c r="T36" s="148"/>
      <c r="U36" s="149" t="n">
        <f aca="false">R36*O36</f>
        <v>0</v>
      </c>
    </row>
    <row r="37" customFormat="false" ht="42.05" hidden="false" customHeight="false" outlineLevel="0" collapsed="false">
      <c r="A37" s="104" t="s">
        <v>149</v>
      </c>
      <c r="B37" s="105" t="s">
        <v>150</v>
      </c>
      <c r="C37" s="106" t="s">
        <v>151</v>
      </c>
      <c r="D37" s="106" t="s">
        <v>152</v>
      </c>
      <c r="E37" s="106" t="s">
        <v>153</v>
      </c>
      <c r="F37" s="106" t="s">
        <v>81</v>
      </c>
      <c r="G37" s="106" t="n">
        <v>20</v>
      </c>
      <c r="H37" s="95" t="n">
        <v>55.3</v>
      </c>
      <c r="I37" s="95" t="n">
        <v>55.3</v>
      </c>
      <c r="J37" s="107" t="s">
        <v>154</v>
      </c>
      <c r="K37" s="108" t="n">
        <v>1052</v>
      </c>
      <c r="N37" s="144" t="n">
        <v>55.3</v>
      </c>
      <c r="O37" s="144" t="n">
        <v>55.3</v>
      </c>
      <c r="P37" s="145" t="n">
        <f aca="false">SUM(O37-N37)</f>
        <v>0</v>
      </c>
      <c r="Q37" s="146" t="n">
        <f aca="false">SUM(P37/N37)</f>
        <v>0</v>
      </c>
      <c r="R37" s="147"/>
      <c r="S37" s="145" t="n">
        <f aca="false">SUM(P37*R37)</f>
        <v>0</v>
      </c>
      <c r="T37" s="148"/>
      <c r="U37" s="149" t="n">
        <f aca="false">R37*O37</f>
        <v>0</v>
      </c>
    </row>
    <row r="38" customFormat="false" ht="42.05" hidden="false" customHeight="false" outlineLevel="0" collapsed="false">
      <c r="A38" s="104" t="s">
        <v>155</v>
      </c>
      <c r="B38" s="105" t="s">
        <v>156</v>
      </c>
      <c r="C38" s="106" t="s">
        <v>157</v>
      </c>
      <c r="D38" s="106" t="s">
        <v>158</v>
      </c>
      <c r="E38" s="106" t="s">
        <v>159</v>
      </c>
      <c r="F38" s="106" t="s">
        <v>81</v>
      </c>
      <c r="G38" s="106" t="n">
        <v>20</v>
      </c>
      <c r="H38" s="95" t="n">
        <v>55.3</v>
      </c>
      <c r="I38" s="95" t="n">
        <v>55.3</v>
      </c>
      <c r="J38" s="107" t="s">
        <v>154</v>
      </c>
      <c r="K38" s="108" t="n">
        <v>1052</v>
      </c>
      <c r="N38" s="144" t="n">
        <v>55.3</v>
      </c>
      <c r="O38" s="144" t="n">
        <v>55.3</v>
      </c>
      <c r="P38" s="145" t="n">
        <f aca="false">SUM(O38-N38)</f>
        <v>0</v>
      </c>
      <c r="Q38" s="146" t="n">
        <f aca="false">SUM(P38/N38)</f>
        <v>0</v>
      </c>
      <c r="R38" s="147"/>
      <c r="S38" s="145" t="n">
        <f aca="false">SUM(P38*R38)</f>
        <v>0</v>
      </c>
      <c r="T38" s="148"/>
      <c r="U38" s="149" t="n">
        <f aca="false">R38*O38</f>
        <v>0</v>
      </c>
    </row>
    <row r="39" customFormat="false" ht="42.05" hidden="false" customHeight="false" outlineLevel="0" collapsed="false">
      <c r="A39" s="104" t="s">
        <v>160</v>
      </c>
      <c r="B39" s="105" t="s">
        <v>161</v>
      </c>
      <c r="C39" s="106" t="s">
        <v>162</v>
      </c>
      <c r="D39" s="106" t="s">
        <v>163</v>
      </c>
      <c r="E39" s="106" t="s">
        <v>164</v>
      </c>
      <c r="F39" s="106" t="s">
        <v>81</v>
      </c>
      <c r="G39" s="106" t="n">
        <v>20</v>
      </c>
      <c r="H39" s="95" t="n">
        <v>55.3</v>
      </c>
      <c r="I39" s="95" t="n">
        <v>55.3</v>
      </c>
      <c r="J39" s="107" t="s">
        <v>154</v>
      </c>
      <c r="K39" s="108" t="n">
        <v>1052</v>
      </c>
      <c r="N39" s="144" t="n">
        <v>55.3</v>
      </c>
      <c r="O39" s="144" t="n">
        <v>55.3</v>
      </c>
      <c r="P39" s="145" t="n">
        <f aca="false">SUM(O39-N39)</f>
        <v>0</v>
      </c>
      <c r="Q39" s="146" t="n">
        <f aca="false">SUM(P39/N39)</f>
        <v>0</v>
      </c>
      <c r="R39" s="147"/>
      <c r="S39" s="145" t="n">
        <f aca="false">SUM(P39*R39)</f>
        <v>0</v>
      </c>
      <c r="T39" s="148"/>
      <c r="U39" s="149" t="n">
        <f aca="false">R39*O39</f>
        <v>0</v>
      </c>
    </row>
    <row r="40" customFormat="false" ht="28.45" hidden="false" customHeight="false" outlineLevel="0" collapsed="false">
      <c r="A40" s="104" t="s">
        <v>165</v>
      </c>
      <c r="B40" s="105" t="s">
        <v>166</v>
      </c>
      <c r="C40" s="106" t="s">
        <v>167</v>
      </c>
      <c r="D40" s="106" t="s">
        <v>168</v>
      </c>
      <c r="E40" s="106" t="s">
        <v>169</v>
      </c>
      <c r="F40" s="106" t="s">
        <v>170</v>
      </c>
      <c r="G40" s="106" t="n">
        <v>12</v>
      </c>
      <c r="H40" s="95" t="n">
        <v>15.8</v>
      </c>
      <c r="I40" s="95" t="n">
        <v>15.8</v>
      </c>
      <c r="J40" s="107" t="s">
        <v>82</v>
      </c>
      <c r="K40" s="108" t="n">
        <v>1052</v>
      </c>
      <c r="N40" s="144" t="n">
        <v>15.8</v>
      </c>
      <c r="O40" s="144" t="n">
        <v>15.8</v>
      </c>
      <c r="P40" s="145" t="n">
        <f aca="false">SUM(O40-N40)</f>
        <v>0</v>
      </c>
      <c r="Q40" s="146" t="n">
        <f aca="false">SUM(P40/N40)</f>
        <v>0</v>
      </c>
      <c r="R40" s="147"/>
      <c r="S40" s="145" t="n">
        <f aca="false">SUM(P40*R40)</f>
        <v>0</v>
      </c>
      <c r="T40" s="148"/>
      <c r="U40" s="149" t="n">
        <f aca="false">R40*O40</f>
        <v>0</v>
      </c>
    </row>
    <row r="41" customFormat="false" ht="28.45" hidden="false" customHeight="false" outlineLevel="0" collapsed="false">
      <c r="A41" s="104"/>
      <c r="B41" s="105" t="s">
        <v>166</v>
      </c>
      <c r="C41" s="106" t="s">
        <v>91</v>
      </c>
      <c r="D41" s="106" t="s">
        <v>91</v>
      </c>
      <c r="E41" s="106" t="s">
        <v>171</v>
      </c>
      <c r="F41" s="106" t="s">
        <v>170</v>
      </c>
      <c r="G41" s="106" t="n">
        <v>12</v>
      </c>
      <c r="H41" s="95" t="n">
        <v>12.8</v>
      </c>
      <c r="I41" s="95" t="n">
        <v>12.8</v>
      </c>
      <c r="J41" s="107" t="s">
        <v>82</v>
      </c>
      <c r="K41" s="108" t="n">
        <v>1052</v>
      </c>
      <c r="N41" s="144" t="n">
        <v>12.8</v>
      </c>
      <c r="O41" s="144" t="n">
        <v>12.8</v>
      </c>
      <c r="P41" s="145" t="n">
        <f aca="false">SUM(O41-N41)</f>
        <v>0</v>
      </c>
      <c r="Q41" s="146" t="n">
        <f aca="false">SUM(P41/N41)</f>
        <v>0</v>
      </c>
      <c r="R41" s="147"/>
      <c r="S41" s="145" t="n">
        <f aca="false">SUM(P41*R41)</f>
        <v>0</v>
      </c>
      <c r="T41" s="148"/>
      <c r="U41" s="149" t="n">
        <f aca="false">R41*O41</f>
        <v>0</v>
      </c>
    </row>
    <row r="42" customFormat="false" ht="28.45" hidden="false" customHeight="false" outlineLevel="0" collapsed="false">
      <c r="A42" s="104"/>
      <c r="B42" s="105" t="s">
        <v>166</v>
      </c>
      <c r="C42" s="106" t="s">
        <v>91</v>
      </c>
      <c r="D42" s="106" t="s">
        <v>91</v>
      </c>
      <c r="E42" s="106" t="s">
        <v>172</v>
      </c>
      <c r="F42" s="106" t="s">
        <v>170</v>
      </c>
      <c r="G42" s="106" t="n">
        <v>12</v>
      </c>
      <c r="H42" s="95" t="n">
        <v>11.8</v>
      </c>
      <c r="I42" s="95" t="n">
        <v>11.8</v>
      </c>
      <c r="J42" s="107" t="s">
        <v>82</v>
      </c>
      <c r="K42" s="108" t="n">
        <v>1052</v>
      </c>
      <c r="N42" s="144" t="n">
        <v>11.8</v>
      </c>
      <c r="O42" s="144" t="n">
        <v>11.8</v>
      </c>
      <c r="P42" s="145" t="n">
        <f aca="false">SUM(O42-N42)</f>
        <v>0</v>
      </c>
      <c r="Q42" s="146" t="n">
        <f aca="false">SUM(P42/N42)</f>
        <v>0</v>
      </c>
      <c r="R42" s="147"/>
      <c r="S42" s="145" t="n">
        <f aca="false">SUM(P42*R42)</f>
        <v>0</v>
      </c>
      <c r="T42" s="148"/>
      <c r="U42" s="149" t="n">
        <f aca="false">R42*O42</f>
        <v>0</v>
      </c>
    </row>
    <row r="43" customFormat="false" ht="28.45" hidden="false" customHeight="false" outlineLevel="0" collapsed="false">
      <c r="A43" s="104"/>
      <c r="B43" s="105" t="s">
        <v>166</v>
      </c>
      <c r="C43" s="106" t="s">
        <v>91</v>
      </c>
      <c r="D43" s="106" t="s">
        <v>91</v>
      </c>
      <c r="E43" s="106" t="s">
        <v>173</v>
      </c>
      <c r="F43" s="106" t="s">
        <v>170</v>
      </c>
      <c r="G43" s="106" t="n">
        <v>12</v>
      </c>
      <c r="H43" s="95" t="n">
        <v>11.45</v>
      </c>
      <c r="I43" s="95" t="n">
        <v>11.45</v>
      </c>
      <c r="J43" s="107" t="s">
        <v>82</v>
      </c>
      <c r="K43" s="108" t="n">
        <v>1052</v>
      </c>
      <c r="N43" s="144" t="n">
        <v>11.45</v>
      </c>
      <c r="O43" s="144" t="n">
        <v>11.45</v>
      </c>
      <c r="P43" s="145" t="n">
        <f aca="false">SUM(O43-N43)</f>
        <v>0</v>
      </c>
      <c r="Q43" s="146" t="n">
        <f aca="false">SUM(P43/N43)</f>
        <v>0</v>
      </c>
      <c r="R43" s="147"/>
      <c r="S43" s="145" t="n">
        <f aca="false">SUM(P43*R43)</f>
        <v>0</v>
      </c>
      <c r="T43" s="148"/>
      <c r="U43" s="149" t="n">
        <f aca="false">R43*O43</f>
        <v>0</v>
      </c>
    </row>
    <row r="44" customFormat="false" ht="42.05" hidden="false" customHeight="false" outlineLevel="0" collapsed="false">
      <c r="A44" s="104" t="s">
        <v>174</v>
      </c>
      <c r="B44" s="105" t="s">
        <v>175</v>
      </c>
      <c r="C44" s="106" t="s">
        <v>167</v>
      </c>
      <c r="D44" s="106" t="s">
        <v>168</v>
      </c>
      <c r="E44" s="106" t="s">
        <v>176</v>
      </c>
      <c r="F44" s="106" t="s">
        <v>177</v>
      </c>
      <c r="G44" s="106" t="n">
        <v>48</v>
      </c>
      <c r="H44" s="95" t="n">
        <v>496.5</v>
      </c>
      <c r="I44" s="95" t="n">
        <v>496.5</v>
      </c>
      <c r="J44" s="107" t="s">
        <v>82</v>
      </c>
      <c r="K44" s="108" t="n">
        <v>1052</v>
      </c>
      <c r="N44" s="144" t="n">
        <v>496.5</v>
      </c>
      <c r="O44" s="144" t="n">
        <v>496.5</v>
      </c>
      <c r="P44" s="145" t="n">
        <f aca="false">SUM(O44-N44)</f>
        <v>0</v>
      </c>
      <c r="Q44" s="146" t="n">
        <f aca="false">SUM(P44/N44)</f>
        <v>0</v>
      </c>
      <c r="R44" s="147"/>
      <c r="S44" s="145" t="n">
        <f aca="false">SUM(P44*R44)</f>
        <v>0</v>
      </c>
      <c r="T44" s="148"/>
      <c r="U44" s="149" t="n">
        <f aca="false">R44*O44</f>
        <v>0</v>
      </c>
    </row>
    <row r="45" customFormat="false" ht="28.45" hidden="false" customHeight="false" outlineLevel="0" collapsed="false">
      <c r="A45" s="104" t="s">
        <v>178</v>
      </c>
      <c r="B45" s="105" t="s">
        <v>179</v>
      </c>
      <c r="C45" s="106" t="s">
        <v>180</v>
      </c>
      <c r="D45" s="106" t="s">
        <v>181</v>
      </c>
      <c r="E45" s="106" t="s">
        <v>182</v>
      </c>
      <c r="F45" s="106" t="s">
        <v>74</v>
      </c>
      <c r="G45" s="106" t="n">
        <v>1</v>
      </c>
      <c r="H45" s="95" t="n">
        <v>83</v>
      </c>
      <c r="I45" s="95" t="n">
        <v>83</v>
      </c>
      <c r="J45" s="107" t="s">
        <v>183</v>
      </c>
      <c r="K45" s="108" t="n">
        <v>1052</v>
      </c>
      <c r="N45" s="144" t="n">
        <v>83</v>
      </c>
      <c r="O45" s="144" t="n">
        <v>83</v>
      </c>
      <c r="P45" s="145" t="n">
        <f aca="false">SUM(O45-N45)</f>
        <v>0</v>
      </c>
      <c r="Q45" s="146" t="n">
        <f aca="false">SUM(P45/N45)</f>
        <v>0</v>
      </c>
      <c r="R45" s="147"/>
      <c r="S45" s="145" t="n">
        <f aca="false">SUM(P45*R45)</f>
        <v>0</v>
      </c>
      <c r="T45" s="148"/>
      <c r="U45" s="149" t="n">
        <f aca="false">R45*O45</f>
        <v>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LibreOffice/24.2.5.2$Windows_X86_64 LibreOffice_project/bffef4ea93e59bebbeaf7f431bb02b1a39ee8a59</Application>
  <AppVersion>15.0000</AppVersion>
  <Company>UHL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2007-11-23T09:03:08Z</dcterms:created>
  <dc:creator>UHL NHS TRUST</dc:creator>
  <dc:description/>
  <dc:language>en-GB</dc:language>
  <cp:lastModifiedBy/>
  <cp:lastPrinted>2016-09-29T08:53:37Z</cp:lastPrinted>
  <dcterms:modified xsi:type="dcterms:W3CDTF">2024-09-06T07:24:59Z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inDIP File ID">
    <vt:lpwstr>81898f6b-d115-46ec-ae4b-e0b3426783e6</vt:lpwstr>
  </property>
</Properties>
</file>