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3" sheetId="1" state="visible" r:id="rId2"/>
    <sheet name="GHX export" sheetId="2" state="visible" r:id="rId3"/>
    <sheet name="Past 12 months spend data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<sst xmlns="http://schemas.openxmlformats.org/spreadsheetml/2006/main" count="156" uniqueCount="100">
  <si>
    <t xml:space="preserve">Current inflation rate:</t>
  </si>
  <si>
    <t xml:space="preserve">pre- 18/11/2022</t>
  </si>
  <si>
    <t xml:space="preserve">For pricing calculation</t>
  </si>
  <si>
    <t xml:space="preserve">Inflation rate (%)</t>
  </si>
  <si>
    <t xml:space="preserve">Cost Saving/ Impact</t>
  </si>
  <si>
    <t xml:space="preserve">Cost avoidance</t>
  </si>
  <si>
    <t xml:space="preserve">Item Code</t>
  </si>
  <si>
    <t xml:space="preserve">Item Description</t>
  </si>
  <si>
    <t xml:space="preserve">UoM</t>
  </si>
  <si>
    <t xml:space="preserve">QoM</t>
  </si>
  <si>
    <t xml:space="preserve">Edited Previous Price by Viamed</t>
  </si>
  <si>
    <t xml:space="preserve">New Price </t>
  </si>
  <si>
    <t xml:space="preserve">Increase</t>
  </si>
  <si>
    <t xml:space="preserve">Usage</t>
  </si>
  <si>
    <t xml:space="preserve">Current Spend</t>
  </si>
  <si>
    <t xml:space="preserve">Projected New Spend </t>
  </si>
  <si>
    <t xml:space="preserve">Cost Impact (£)</t>
  </si>
  <si>
    <t xml:space="preserve">Percentage Difference </t>
  </si>
  <si>
    <t xml:space="preserve">% difference</t>
  </si>
  <si>
    <t xml:space="preserve">Projected New Spend with current inflation rate</t>
  </si>
  <si>
    <t xml:space="preserve">Cost Avoidance (£)</t>
  </si>
  <si>
    <t xml:space="preserve">E-Class codes</t>
  </si>
  <si>
    <t xml:space="preserve">Genesis Flag 2(BB) True</t>
  </si>
  <si>
    <t xml:space="preserve">Epic Flag 4 (BD) True</t>
  </si>
  <si>
    <t xml:space="preserve">0021013</t>
  </si>
  <si>
    <t xml:space="preserve">Posey Pulse Oximetry Sensor Wrap 6554</t>
  </si>
  <si>
    <t xml:space="preserve">PACK</t>
  </si>
  <si>
    <t xml:space="preserve">12</t>
  </si>
  <si>
    <t xml:space="preserve">0021013/2BOXES</t>
  </si>
  <si>
    <t xml:space="preserve">Posey Pulse Oximetry Sensor Wrap 6554. BOX OF 12. 2 BOXES</t>
  </si>
  <si>
    <t xml:space="preserve">BOX</t>
  </si>
  <si>
    <t xml:space="preserve">0021013/3-10BOXES</t>
  </si>
  <si>
    <t xml:space="preserve">Posey Pulse Oximetry Sensor Wrap 6554. BOX OF 12. 3-10 BOXES</t>
  </si>
  <si>
    <t xml:space="preserve">0021013/11+BOXES</t>
  </si>
  <si>
    <t xml:space="preserve">Posey Pulse Oximetry Sensor Wrap 6554. BOX OF 12. 11+BOXES</t>
  </si>
  <si>
    <t xml:space="preserve">0110014</t>
  </si>
  <si>
    <t xml:space="preserve">Viamed Oxygen sensor R-15V</t>
  </si>
  <si>
    <t xml:space="preserve">EACH</t>
  </si>
  <si>
    <t xml:space="preserve">1</t>
  </si>
  <si>
    <t xml:space="preserve">0110017</t>
  </si>
  <si>
    <t xml:space="preserve">Teledyne Oxygen sensor R-17MED</t>
  </si>
  <si>
    <t xml:space="preserve">0110018</t>
  </si>
  <si>
    <t xml:space="preserve">Viamed Oxygen Sensor R-17V</t>
  </si>
  <si>
    <t xml:space="preserve">0110022</t>
  </si>
  <si>
    <t xml:space="preserve">Teledyne Oxygen sensor R-22MED</t>
  </si>
  <si>
    <t xml:space="preserve">0110023</t>
  </si>
  <si>
    <t xml:space="preserve">Viamed Oxygen sensor R-23V</t>
  </si>
  <si>
    <t xml:space="preserve">0110024</t>
  </si>
  <si>
    <t xml:space="preserve">Teledyne Oxygen sensor R-24MED</t>
  </si>
  <si>
    <t xml:space="preserve">0110047</t>
  </si>
  <si>
    <t xml:space="preserve">Viamed Oxygen sensor R-47V</t>
  </si>
  <si>
    <t xml:space="preserve">0110057</t>
  </si>
  <si>
    <t xml:space="preserve">Teledyne Oxygen sensor T-7</t>
  </si>
  <si>
    <t xml:space="preserve">0110072</t>
  </si>
  <si>
    <t xml:space="preserve">R-22Vi Oxygen Sensor</t>
  </si>
  <si>
    <t xml:space="preserve">2</t>
  </si>
  <si>
    <t xml:space="preserve">0110411</t>
  </si>
  <si>
    <t xml:space="preserve">Maxtec Oxygen Sensor MAX-11</t>
  </si>
  <si>
    <t xml:space="preserve">0110429</t>
  </si>
  <si>
    <t xml:space="preserve">Maxtec Oxygen sensor MAX-250E</t>
  </si>
  <si>
    <t xml:space="preserve">0110560</t>
  </si>
  <si>
    <t xml:space="preserve">Envitec Oxygen sensor OOM111</t>
  </si>
  <si>
    <t xml:space="preserve">0111275</t>
  </si>
  <si>
    <t xml:space="preserve">Envitec OxiQuant S Oxygen Analyser</t>
  </si>
  <si>
    <t xml:space="preserve">0111276</t>
  </si>
  <si>
    <t xml:space="preserve">Envitec MySign O Oxygen Monitor</t>
  </si>
  <si>
    <t xml:space="preserve">0120399</t>
  </si>
  <si>
    <t xml:space="preserve">T adapter. 22mm I.D. - 22mm O.D.</t>
  </si>
  <si>
    <t xml:space="preserve">5</t>
  </si>
  <si>
    <t xml:space="preserve">0131251</t>
  </si>
  <si>
    <t xml:space="preserve">Monitor cable kit for use with Maxtec OM-25 Oxygen Monitor</t>
  </si>
  <si>
    <t xml:space="preserve">0131604</t>
  </si>
  <si>
    <t xml:space="preserve">Coiled Cable for MaxO2</t>
  </si>
  <si>
    <t xml:space="preserve">0320466</t>
  </si>
  <si>
    <t xml:space="preserve">2-in-1 Muffled Tubing Adapter</t>
  </si>
  <si>
    <t xml:space="preserve">1114005</t>
  </si>
  <si>
    <t xml:space="preserve">EyeMax 2 Neonatal Phototherapy Mask - Regular</t>
  </si>
  <si>
    <t xml:space="preserve">20</t>
  </si>
  <si>
    <t xml:space="preserve">1114006</t>
  </si>
  <si>
    <t xml:space="preserve">EyeMax 2 Neonatal Phototherapy Mask - Premie</t>
  </si>
  <si>
    <t xml:space="preserve">1114007</t>
  </si>
  <si>
    <t xml:space="preserve">EyeMax 2 Neonatal Phototherapy Mask - Micro</t>
  </si>
  <si>
    <t xml:space="preserve">2520000</t>
  </si>
  <si>
    <t xml:space="preserve">Microstim DB3 - Patient Lead - Press Studs</t>
  </si>
  <si>
    <t xml:space="preserve">PAIR</t>
  </si>
  <si>
    <t xml:space="preserve">2520001</t>
  </si>
  <si>
    <t xml:space="preserve">2810037</t>
  </si>
  <si>
    <t xml:space="preserve">MD300-C21C OLED Finger Pulse Oximeter</t>
  </si>
  <si>
    <t xml:space="preserve">2810053</t>
  </si>
  <si>
    <t xml:space="preserve">A3 TFT Finger Pulse Oximeter</t>
  </si>
  <si>
    <t xml:space="preserve">3810020</t>
  </si>
  <si>
    <t xml:space="preserve">Posey I.V. Shield DISCONTINUED</t>
  </si>
  <si>
    <t xml:space="preserve">SpiroTrue Flow Sensor A</t>
  </si>
  <si>
    <t xml:space="preserve">CARR/VIAMED</t>
  </si>
  <si>
    <t xml:space="preserve">UPS Courier Delivery - Standard</t>
  </si>
  <si>
    <t xml:space="preserve">Column AF</t>
  </si>
  <si>
    <t xml:space="preserve">Column AG</t>
  </si>
  <si>
    <t xml:space="preserve">Column AI</t>
  </si>
  <si>
    <t xml:space="preserve">Column AH</t>
  </si>
  <si>
    <t xml:space="preserve">Please double check, as I noticed sometimes the columns moved on tracker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</si>
</sst>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-\£* #,##0.00_-;&quot;-£&quot;* #,##0.00_-;_-\£* \-??_-;_-@_-"/>
    <numFmt numFmtId="166" formatCode="0%"/>
    <numFmt numFmtId="167" formatCode="0.00%"/>
    <numFmt numFmtId="168" formatCode="dd/mm/yyyy"/>
    <numFmt numFmtId="169" formatCode="0.000"/>
    <numFmt numFmtId="170" formatCode="0.00"/>
    <numFmt numFmtId="171" formatCode="\£#,##0.00"/>
    <numFmt numFmtId="172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sz val="11"/>
      <color rgb="FF9C5700"/>
      <name val="Calibri"/>
      <family val="2"/>
      <charset val="1"/>
    </font>
    <font>
      <sz val="11"/>
      <color rgb="FF9C6500"/>
      <name val="Calibri"/>
      <family val="2"/>
      <charset val="1"/>
    </font>
    <font>
      <sz val="18"/>
      <color rgb="FF44546A"/>
      <name val="Calibri Light"/>
      <family val="2"/>
      <charset val="1"/>
    </font>
    <font>
      <b val="true"/>
      <sz val="18"/>
      <color rgb="FF44546A"/>
      <name val="Calibri Light"/>
      <family val="2"/>
      <charset val="1"/>
    </font>
    <font>
      <b val="true"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8FAADC"/>
        <bgColor rgb="FF9DC3E6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9DC3E6"/>
      </patternFill>
    </fill>
    <fill>
      <patternFill patternType="solid">
        <fgColor rgb="FFFFD966"/>
        <bgColor rgb="FFFFEB9C"/>
      </patternFill>
    </fill>
    <fill>
      <patternFill patternType="solid">
        <fgColor rgb="FF9DC3E6"/>
        <bgColor rgb="FF8FAADC"/>
      </patternFill>
    </fill>
    <fill>
      <patternFill patternType="solid">
        <fgColor rgb="FFA9D18E"/>
        <bgColor rgb="FFC9C9C9"/>
      </patternFill>
    </fill>
    <fill>
      <patternFill patternType="solid">
        <fgColor rgb="FFFFEB9C"/>
        <bgColor rgb="FFFFFFCC"/>
      </patternFill>
    </fill>
    <fill>
      <patternFill patternType="solid">
        <fgColor rgb="FFFF8000"/>
        <bgColor rgb="FFFF660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800000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2F5597"/>
      </left>
      <right style="thin">
        <color rgb="FF2F5597"/>
      </right>
      <top style="thin">
        <color rgb="FF2F5597"/>
      </top>
      <bottom style="thin">
        <color rgb="FF2F5597"/>
      </bottom>
      <diagonal/>
    </border>
    <border diagonalUp="false" diagonalDown="false">
      <left style="thin">
        <color rgb="FF2F5597"/>
      </left>
      <right style="thin">
        <color rgb="FF2F5597"/>
      </right>
      <top/>
      <bottom style="thin">
        <color rgb="FF2F5597"/>
      </bottom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6" fillId="8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11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7" borderId="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7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7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60% - Accent1 2" xfId="20"/>
    <cellStyle name="60% - Accent1 3" xfId="21"/>
    <cellStyle name="60% - Accent2 2" xfId="22"/>
    <cellStyle name="60% - Accent2 3" xfId="23"/>
    <cellStyle name="60% - Accent3 2" xfId="24"/>
    <cellStyle name="60% - Accent3 3" xfId="25"/>
    <cellStyle name="60% - Accent4 2" xfId="26"/>
    <cellStyle name="60% - Accent4 3" xfId="27"/>
    <cellStyle name="60% - Accent5 2" xfId="28"/>
    <cellStyle name="60% - Accent5 3" xfId="29"/>
    <cellStyle name="60% - Accent6 2" xfId="30"/>
    <cellStyle name="60% - Accent6 3" xfId="31"/>
    <cellStyle name="Currency 2" xfId="32"/>
    <cellStyle name="Currency 3" xfId="33"/>
    <cellStyle name="Currency 4" xfId="34"/>
    <cellStyle name="Neutral 2" xfId="35"/>
    <cellStyle name="Neutral 3" xfId="36"/>
    <cellStyle name="Title 2" xfId="37"/>
    <cellStyle name="Title 3" xfId="38"/>
  </cellStyles>
  <dxfs count="5">
    <dxf>
      <fill>
        <patternFill patternType="solid">
          <fgColor rgb="FFFF0000"/>
        </patternFill>
      </fill>
    </dxf>
    <dxf>
      <fill>
        <patternFill patternType="solid">
          <fgColor rgb="FFFFFF0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8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B9C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8000"/>
      <rgbColor rgb="FFFF6600"/>
      <rgbColor rgb="FF44546A"/>
      <rgbColor rgb="FF969696"/>
      <rgbColor rgb="FF003366"/>
      <rgbColor rgb="FF339966"/>
      <rgbColor rgb="FF003300"/>
      <rgbColor rgb="FF333300"/>
      <rgbColor rgb="FF9C5700"/>
      <rgbColor rgb="FF993366"/>
      <rgbColor rgb="FF2F559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223" displayName="Table223" ref="A5:P37" headerRowCount="1" totalsRowCount="0" totalsRowShown="0">
  <tableColumns count="16">
    <tableColumn id="1" name="Item Code"/>
    <tableColumn id="2" name="Item Description"/>
    <tableColumn id="3" name="UoM"/>
    <tableColumn id="4" name="QoM"/>
    <tableColumn id="5" name="Edited Previous Price by Viamed"/>
    <tableColumn id="6" name="New Price "/>
    <tableColumn id="7" name="Increase"/>
    <tableColumn id="8" name="Usage"/>
    <tableColumn id="9" name="Current Spend"/>
    <tableColumn id="10" name="Projected New Spend "/>
    <tableColumn id="11" name="Cost Impact (£)"/>
    <tableColumn id="12" name="Percentage Difference "/>
    <tableColumn id="13" name="% difference"/>
    <tableColumn id="14" name="Projected New Spend with current inflation rate"/>
    <tableColumn id="15" name="Cost Avoidance (£)"/>
    <tableColumn id="16" name="E-Class code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43"/>
  <sheetViews>
    <sheetView showFormulas="false" showGridLines="true" showRowColHeaders="true" showZeros="true" rightToLeft="false" tabSelected="true" showOutlineSymbols="true" defaultGridColor="true" view="normal" topLeftCell="A7" colorId="64" zoomScale="140" zoomScaleNormal="140" zoomScalePageLayoutView="100" workbookViewId="0">
      <selection pane="topLeft" activeCell="E37" activeCellId="0" sqref="E37"/>
    </sheetView>
  </sheetViews>
  <sheetFormatPr defaultColWidth="9.15625" defaultRowHeight="13.8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57.28"/>
    <col collapsed="false" customWidth="true" hidden="false" outlineLevel="0" max="3" min="3" style="0" width="11.86"/>
    <col collapsed="false" customWidth="true" hidden="false" outlineLevel="0" max="4" min="4" style="0" width="12.29"/>
    <col collapsed="false" customWidth="true" hidden="false" outlineLevel="0" max="5" min="5" style="1" width="17.14"/>
    <col collapsed="false" customWidth="true" hidden="false" outlineLevel="0" max="6" min="6" style="0" width="14.7"/>
    <col collapsed="false" customWidth="true" hidden="false" outlineLevel="0" max="7" min="7" style="0" width="10.71"/>
    <col collapsed="false" customWidth="true" hidden="false" outlineLevel="0" max="8" min="8" style="0" width="8.71"/>
    <col collapsed="false" customWidth="true" hidden="false" outlineLevel="0" max="9" min="9" style="0" width="16.14"/>
    <col collapsed="false" customWidth="true" hidden="false" outlineLevel="0" max="10" min="10" style="0" width="23.15"/>
    <col collapsed="false" customWidth="true" hidden="false" outlineLevel="0" max="11" min="11" style="0" width="12.29"/>
    <col collapsed="false" customWidth="true" hidden="false" outlineLevel="0" max="12" min="12" style="2" width="24"/>
    <col collapsed="false" customWidth="true" hidden="false" outlineLevel="0" max="13" min="13" style="0" width="14.57"/>
    <col collapsed="false" customWidth="true" hidden="false" outlineLevel="0" max="14" min="14" style="0" width="33.42"/>
    <col collapsed="false" customWidth="true" hidden="false" outlineLevel="0" max="15" min="15" style="0" width="19.99"/>
    <col collapsed="false" customWidth="true" hidden="false" outlineLevel="0" max="16" min="16" style="0" width="14.86"/>
    <col collapsed="false" customWidth="true" hidden="false" outlineLevel="0" max="17" min="17" style="0" width="25.71"/>
    <col collapsed="false" customWidth="true" hidden="false" outlineLevel="0" max="18" min="18" style="0" width="21.57"/>
  </cols>
  <sheetData>
    <row r="1" customFormat="false" ht="13.8" hidden="false" customHeight="false" outlineLevel="0" collapsed="false">
      <c r="B1" s="0" t="s">
        <v>0</v>
      </c>
      <c r="C1" s="3" t="n">
        <v>0.101</v>
      </c>
      <c r="F1" s="0" t="s">
        <v>1</v>
      </c>
      <c r="G1" s="4" t="n">
        <v>44883</v>
      </c>
    </row>
    <row r="2" customFormat="false" ht="13.8" hidden="false" customHeight="false" outlineLevel="0" collapsed="false">
      <c r="B2" s="0" t="s">
        <v>2</v>
      </c>
      <c r="C2" s="5" t="n">
        <v>1.101</v>
      </c>
      <c r="E2" s="1" t="s">
        <v>3</v>
      </c>
      <c r="F2" s="0" t="n">
        <v>8.2</v>
      </c>
      <c r="G2" s="0" t="n">
        <v>10.1</v>
      </c>
    </row>
    <row r="4" customFormat="false" ht="13.8" hidden="false" customHeight="false" outlineLevel="0" collapsed="false">
      <c r="K4" s="6" t="s">
        <v>4</v>
      </c>
      <c r="L4" s="7"/>
      <c r="M4" s="8" t="s">
        <v>5</v>
      </c>
      <c r="N4" s="9"/>
      <c r="O4" s="9"/>
    </row>
    <row r="5" customFormat="false" ht="13.8" hidden="false" customHeight="false" outlineLevel="0" collapsed="false">
      <c r="A5" s="0" t="s">
        <v>6</v>
      </c>
      <c r="B5" s="0" t="s">
        <v>7</v>
      </c>
      <c r="C5" s="0" t="s">
        <v>8</v>
      </c>
      <c r="D5" s="0" t="s">
        <v>9</v>
      </c>
      <c r="E5" s="1" t="s">
        <v>10</v>
      </c>
      <c r="F5" s="0" t="s">
        <v>11</v>
      </c>
      <c r="G5" s="0" t="s">
        <v>12</v>
      </c>
      <c r="H5" s="0" t="s">
        <v>13</v>
      </c>
      <c r="I5" s="0" t="s">
        <v>14</v>
      </c>
      <c r="J5" s="0" t="s">
        <v>15</v>
      </c>
      <c r="K5" s="0" t="s">
        <v>16</v>
      </c>
      <c r="L5" s="10" t="s">
        <v>17</v>
      </c>
      <c r="M5" s="0" t="s">
        <v>18</v>
      </c>
      <c r="N5" s="0" t="s">
        <v>19</v>
      </c>
      <c r="O5" s="0" t="s">
        <v>20</v>
      </c>
      <c r="P5" s="11" t="s">
        <v>21</v>
      </c>
      <c r="Q5" s="11" t="s">
        <v>22</v>
      </c>
      <c r="R5" s="11" t="s">
        <v>23</v>
      </c>
    </row>
    <row r="6" customFormat="false" ht="13.8" hidden="false" customHeight="false" outlineLevel="0" collapsed="false">
      <c r="A6" s="0" t="s">
        <v>24</v>
      </c>
      <c r="B6" s="0" t="s">
        <v>25</v>
      </c>
      <c r="C6" s="0" t="s">
        <v>26</v>
      </c>
      <c r="D6" s="0" t="s">
        <v>27</v>
      </c>
      <c r="E6" s="0" t="n">
        <v>14.35</v>
      </c>
      <c r="F6" s="12" t="n">
        <v>15.8</v>
      </c>
      <c r="G6" s="13" t="n">
        <f aca="false">F6-E6</f>
        <v>1.45</v>
      </c>
      <c r="H6" s="14" t="n">
        <v>21</v>
      </c>
      <c r="I6" s="13" t="n">
        <f aca="false">H6*E6</f>
        <v>301.35</v>
      </c>
      <c r="J6" s="15" t="n">
        <f aca="false">F6*H6</f>
        <v>331.8</v>
      </c>
      <c r="K6" s="13" t="n">
        <f aca="false">J6-I6</f>
        <v>30.45</v>
      </c>
      <c r="L6" s="16" t="n">
        <f aca="false">K6/I6</f>
        <v>0.101045296167248</v>
      </c>
      <c r="M6" s="17" t="n">
        <f aca="false">$C$1-Table223[[#This Row],[Percentage Difference ]]</f>
        <v>-4.52961672475494E-005</v>
      </c>
      <c r="N6" s="18" t="n">
        <f aca="false">Table223[[#This Row],[Current Spend]]*$C$2</f>
        <v>331.78635</v>
      </c>
      <c r="O6" s="18" t="n">
        <f aca="false">Table223[[#This Row],[Projected New Spend with current inflation rate]]-Table223[[#This Row],[Projected New Spend ]]</f>
        <v>-0.013650000000041</v>
      </c>
      <c r="P6" s="15"/>
      <c r="Q6" s="15"/>
      <c r="R6" s="15"/>
    </row>
    <row r="7" customFormat="false" ht="13.8" hidden="false" customHeight="false" outlineLevel="0" collapsed="false">
      <c r="A7" s="0" t="s">
        <v>28</v>
      </c>
      <c r="B7" s="0" t="s">
        <v>29</v>
      </c>
      <c r="C7" s="0" t="s">
        <v>30</v>
      </c>
      <c r="D7" s="0" t="s">
        <v>27</v>
      </c>
      <c r="E7" s="19" t="n">
        <v>11.6</v>
      </c>
      <c r="F7" s="12" t="n">
        <v>12.8</v>
      </c>
      <c r="G7" s="13" t="n">
        <f aca="false">F7-E7</f>
        <v>1.2</v>
      </c>
      <c r="H7" s="14" t="n">
        <v>0</v>
      </c>
      <c r="I7" s="13" t="n">
        <f aca="false">H7*E7</f>
        <v>0</v>
      </c>
      <c r="J7" s="15" t="n">
        <f aca="false">F7*H7</f>
        <v>0</v>
      </c>
      <c r="K7" s="13" t="n">
        <f aca="false">J7-I7</f>
        <v>0</v>
      </c>
      <c r="L7" s="16" t="n">
        <v>0</v>
      </c>
      <c r="M7" s="17" t="n">
        <f aca="false">$C$1-Table223[[#This Row],[Percentage Difference ]]</f>
        <v>0.101</v>
      </c>
      <c r="N7" s="18" t="n">
        <f aca="false">Table223[[#This Row],[Current Spend]]*$C$2</f>
        <v>0</v>
      </c>
      <c r="O7" s="18" t="n">
        <f aca="false">Table223[[#This Row],[Projected New Spend with current inflation rate]]-Table223[[#This Row],[Projected New Spend ]]</f>
        <v>0</v>
      </c>
      <c r="P7" s="15"/>
      <c r="Q7" s="15"/>
      <c r="R7" s="15"/>
    </row>
    <row r="8" customFormat="false" ht="13.8" hidden="false" customHeight="false" outlineLevel="0" collapsed="false">
      <c r="A8" s="0" t="s">
        <v>31</v>
      </c>
      <c r="B8" s="0" t="s">
        <v>32</v>
      </c>
      <c r="C8" s="0" t="s">
        <v>30</v>
      </c>
      <c r="D8" s="0" t="s">
        <v>27</v>
      </c>
      <c r="E8" s="19" t="n">
        <v>10.7</v>
      </c>
      <c r="F8" s="12" t="n">
        <v>11.8</v>
      </c>
      <c r="G8" s="13" t="n">
        <f aca="false">F8-E8</f>
        <v>1.1</v>
      </c>
      <c r="H8" s="14" t="n">
        <f aca="false">VLOOKUP(Table223[[#This Row],[Item Code]],[1]sheet2!$a$4:$B$18,2,0)</f>
        <v>7</v>
      </c>
      <c r="I8" s="13" t="n">
        <f aca="false">H8*E8</f>
        <v>74.9</v>
      </c>
      <c r="J8" s="15" t="n">
        <f aca="false">F8*H8</f>
        <v>82.6</v>
      </c>
      <c r="K8" s="13" t="n">
        <f aca="false">J8-I8</f>
        <v>7.70000000000002</v>
      </c>
      <c r="L8" s="16" t="n">
        <f aca="false">K8/I8</f>
        <v>0.102803738317757</v>
      </c>
      <c r="M8" s="17" t="n">
        <f aca="false">$C$1-Table223[[#This Row],[Percentage Difference ]]</f>
        <v>-0.00180373831775724</v>
      </c>
      <c r="N8" s="18" t="n">
        <f aca="false">Table223[[#This Row],[Current Spend]]*$C$2</f>
        <v>82.4649</v>
      </c>
      <c r="O8" s="18" t="n">
        <f aca="false">Table223[[#This Row],[Projected New Spend with current inflation rate]]-Table223[[#This Row],[Projected New Spend ]]</f>
        <v>-0.135100000000023</v>
      </c>
      <c r="P8" s="15"/>
      <c r="Q8" s="15"/>
      <c r="R8" s="15"/>
    </row>
    <row r="9" customFormat="false" ht="13.8" hidden="false" customHeight="false" outlineLevel="0" collapsed="false">
      <c r="A9" s="0" t="s">
        <v>33</v>
      </c>
      <c r="B9" s="0" t="s">
        <v>34</v>
      </c>
      <c r="C9" s="0" t="s">
        <v>30</v>
      </c>
      <c r="D9" s="0" t="s">
        <v>27</v>
      </c>
      <c r="E9" s="19" t="n">
        <v>10.45</v>
      </c>
      <c r="F9" s="12" t="n">
        <v>11.45</v>
      </c>
      <c r="G9" s="13" t="n">
        <f aca="false">F9-E9</f>
        <v>1</v>
      </c>
      <c r="H9" s="14" t="n">
        <f aca="false">VLOOKUP(Table223[[#This Row],[Item Code]],[1]sheet2!$a$4:$B$18,2,0)</f>
        <v>267</v>
      </c>
      <c r="I9" s="13" t="n">
        <f aca="false">H9*E9</f>
        <v>2790.15</v>
      </c>
      <c r="J9" s="15" t="n">
        <f aca="false">F9*H9</f>
        <v>3057.15</v>
      </c>
      <c r="K9" s="13" t="n">
        <f aca="false">J9-I9</f>
        <v>267</v>
      </c>
      <c r="L9" s="16" t="n">
        <v>0</v>
      </c>
      <c r="M9" s="17" t="n">
        <f aca="false">$C$1-Table223[[#This Row],[Percentage Difference ]]</f>
        <v>0.101</v>
      </c>
      <c r="N9" s="18" t="n">
        <f aca="false">Table223[[#This Row],[Current Spend]]*$C$2</f>
        <v>3071.95515</v>
      </c>
      <c r="O9" s="18" t="n">
        <f aca="false">Table223[[#This Row],[Projected New Spend with current inflation rate]]-Table223[[#This Row],[Projected New Spend ]]</f>
        <v>14.8051499999997</v>
      </c>
      <c r="P9" s="15"/>
      <c r="Q9" s="15"/>
      <c r="R9" s="15"/>
    </row>
    <row r="10" customFormat="false" ht="13.8" hidden="false" customHeight="false" outlineLevel="0" collapsed="false">
      <c r="A10" s="0" t="s">
        <v>35</v>
      </c>
      <c r="B10" s="0" t="s">
        <v>36</v>
      </c>
      <c r="C10" s="0" t="s">
        <v>37</v>
      </c>
      <c r="D10" s="0" t="s">
        <v>38</v>
      </c>
      <c r="E10" s="19" t="n">
        <v>42</v>
      </c>
      <c r="F10" s="12" t="n">
        <v>42</v>
      </c>
      <c r="G10" s="13" t="n">
        <f aca="false">F10-E10</f>
        <v>0</v>
      </c>
      <c r="H10" s="14" t="n">
        <v>0</v>
      </c>
      <c r="I10" s="13" t="n">
        <f aca="false">H10*E10</f>
        <v>0</v>
      </c>
      <c r="J10" s="15" t="n">
        <f aca="false">F10*H10</f>
        <v>0</v>
      </c>
      <c r="K10" s="13" t="n">
        <f aca="false">J10-I10</f>
        <v>0</v>
      </c>
      <c r="L10" s="16" t="n">
        <v>0</v>
      </c>
      <c r="M10" s="17" t="n">
        <f aca="false">$C$1-Table223[[#This Row],[Percentage Difference ]]</f>
        <v>0.101</v>
      </c>
      <c r="N10" s="18" t="n">
        <f aca="false">Table223[[#This Row],[Current Spend]]*$C$2</f>
        <v>0</v>
      </c>
      <c r="O10" s="18" t="n">
        <f aca="false">Table223[[#This Row],[Projected New Spend with current inflation rate]]-Table223[[#This Row],[Projected New Spend ]]</f>
        <v>0</v>
      </c>
      <c r="P10" s="15"/>
      <c r="Q10" s="15"/>
      <c r="R10" s="15"/>
    </row>
    <row r="11" customFormat="false" ht="13.8" hidden="false" customHeight="false" outlineLevel="0" collapsed="false">
      <c r="A11" s="20" t="s">
        <v>39</v>
      </c>
      <c r="B11" s="20" t="s">
        <v>40</v>
      </c>
      <c r="C11" s="20" t="s">
        <v>37</v>
      </c>
      <c r="D11" s="20" t="s">
        <v>38</v>
      </c>
      <c r="E11" s="20" t="n">
        <v>42</v>
      </c>
      <c r="F11" s="21" t="n">
        <v>53</v>
      </c>
      <c r="G11" s="22" t="n">
        <f aca="false">F11-E11</f>
        <v>11</v>
      </c>
      <c r="H11" s="23" t="n">
        <v>3</v>
      </c>
      <c r="I11" s="22" t="n">
        <f aca="false">H11*E11</f>
        <v>126</v>
      </c>
      <c r="J11" s="24" t="n">
        <f aca="false">F11*H11</f>
        <v>159</v>
      </c>
      <c r="K11" s="22" t="n">
        <f aca="false">J11-I11</f>
        <v>33</v>
      </c>
      <c r="L11" s="25" t="n">
        <f aca="false">K11/I11</f>
        <v>0.261904761904762</v>
      </c>
      <c r="M11" s="17" t="n">
        <f aca="false">$C$1-Table223[[#This Row],[Percentage Difference ]]</f>
        <v>-0.160904761904762</v>
      </c>
      <c r="N11" s="18" t="n">
        <f aca="false">Table223[[#This Row],[Current Spend]]*$C$2</f>
        <v>138.726</v>
      </c>
      <c r="O11" s="18" t="n">
        <f aca="false">Table223[[#This Row],[Projected New Spend with current inflation rate]]-Table223[[#This Row],[Projected New Spend ]]</f>
        <v>-20.274</v>
      </c>
      <c r="P11" s="15"/>
      <c r="Q11" s="15"/>
      <c r="R11" s="15"/>
    </row>
    <row r="12" customFormat="false" ht="13.8" hidden="false" customHeight="false" outlineLevel="0" collapsed="false">
      <c r="A12" s="0" t="s">
        <v>41</v>
      </c>
      <c r="B12" s="0" t="s">
        <v>42</v>
      </c>
      <c r="C12" s="0" t="s">
        <v>37</v>
      </c>
      <c r="D12" s="0" t="s">
        <v>38</v>
      </c>
      <c r="E12" s="0" t="n">
        <v>42</v>
      </c>
      <c r="F12" s="12" t="n">
        <v>42</v>
      </c>
      <c r="G12" s="13" t="n">
        <f aca="false">F12-E12</f>
        <v>0</v>
      </c>
      <c r="H12" s="14" t="n">
        <v>1</v>
      </c>
      <c r="I12" s="13" t="n">
        <f aca="false">H12*E12</f>
        <v>42</v>
      </c>
      <c r="J12" s="15" t="n">
        <f aca="false">F12*H12</f>
        <v>42</v>
      </c>
      <c r="K12" s="13" t="n">
        <f aca="false">J12-I12</f>
        <v>0</v>
      </c>
      <c r="L12" s="16" t="n">
        <f aca="false">K12/I12</f>
        <v>0</v>
      </c>
      <c r="M12" s="17" t="n">
        <f aca="false">$C$1-Table223[[#This Row],[Percentage Difference ]]</f>
        <v>0.101</v>
      </c>
      <c r="N12" s="18" t="n">
        <f aca="false">Table223[[#This Row],[Current Spend]]*$C$2</f>
        <v>46.242</v>
      </c>
      <c r="O12" s="18" t="n">
        <f aca="false">Table223[[#This Row],[Projected New Spend with current inflation rate]]-Table223[[#This Row],[Projected New Spend ]]</f>
        <v>4.242</v>
      </c>
      <c r="P12" s="15"/>
      <c r="Q12" s="15"/>
      <c r="R12" s="15"/>
    </row>
    <row r="13" customFormat="false" ht="13.8" hidden="false" customHeight="false" outlineLevel="0" collapsed="false">
      <c r="A13" s="0" t="s">
        <v>43</v>
      </c>
      <c r="B13" s="0" t="s">
        <v>44</v>
      </c>
      <c r="C13" s="0" t="s">
        <v>37</v>
      </c>
      <c r="D13" s="0" t="s">
        <v>38</v>
      </c>
      <c r="E13" s="0" t="n">
        <v>42</v>
      </c>
      <c r="F13" s="12" t="n">
        <v>48</v>
      </c>
      <c r="G13" s="13" t="n">
        <f aca="false">F13-E13</f>
        <v>6</v>
      </c>
      <c r="H13" s="14" t="n">
        <v>0</v>
      </c>
      <c r="I13" s="13" t="n">
        <f aca="false">H13*E13</f>
        <v>0</v>
      </c>
      <c r="J13" s="15" t="n">
        <f aca="false">F13*H13</f>
        <v>0</v>
      </c>
      <c r="K13" s="13" t="n">
        <f aca="false">J13-I13</f>
        <v>0</v>
      </c>
      <c r="L13" s="16" t="n">
        <v>0</v>
      </c>
      <c r="M13" s="17" t="n">
        <f aca="false">$C$1-Table223[[#This Row],[Percentage Difference ]]</f>
        <v>0.101</v>
      </c>
      <c r="N13" s="18" t="n">
        <f aca="false">Table223[[#This Row],[Current Spend]]*$C$2</f>
        <v>0</v>
      </c>
      <c r="O13" s="18" t="n">
        <f aca="false">Table223[[#This Row],[Projected New Spend with current inflation rate]]-Table223[[#This Row],[Projected New Spend ]]</f>
        <v>0</v>
      </c>
      <c r="P13" s="15"/>
      <c r="Q13" s="15"/>
      <c r="R13" s="15"/>
    </row>
    <row r="14" customFormat="false" ht="13.8" hidden="false" customHeight="false" outlineLevel="0" collapsed="false">
      <c r="A14" s="0" t="s">
        <v>45</v>
      </c>
      <c r="B14" s="0" t="s">
        <v>46</v>
      </c>
      <c r="C14" s="0" t="s">
        <v>37</v>
      </c>
      <c r="D14" s="0" t="s">
        <v>38</v>
      </c>
      <c r="E14" s="19" t="n">
        <v>42</v>
      </c>
      <c r="F14" s="12" t="n">
        <v>42</v>
      </c>
      <c r="G14" s="13" t="n">
        <f aca="false">F14-E14</f>
        <v>0</v>
      </c>
      <c r="H14" s="14" t="n">
        <v>16</v>
      </c>
      <c r="I14" s="13" t="n">
        <f aca="false">H14*E14</f>
        <v>672</v>
      </c>
      <c r="J14" s="15" t="n">
        <f aca="false">F14*H14</f>
        <v>672</v>
      </c>
      <c r="K14" s="13" t="n">
        <f aca="false">J14-I14</f>
        <v>0</v>
      </c>
      <c r="L14" s="16" t="n">
        <f aca="false">K14/I14</f>
        <v>0</v>
      </c>
      <c r="M14" s="17" t="n">
        <f aca="false">$C$1-Table223[[#This Row],[Percentage Difference ]]</f>
        <v>0.101</v>
      </c>
      <c r="N14" s="18" t="n">
        <f aca="false">Table223[[#This Row],[Current Spend]]*$C$2</f>
        <v>739.872</v>
      </c>
      <c r="O14" s="18" t="n">
        <f aca="false">Table223[[#This Row],[Projected New Spend with current inflation rate]]-Table223[[#This Row],[Projected New Spend ]]</f>
        <v>67.872</v>
      </c>
      <c r="P14" s="15"/>
      <c r="Q14" s="15"/>
      <c r="R14" s="15"/>
    </row>
    <row r="15" customFormat="false" ht="13.8" hidden="false" customHeight="false" outlineLevel="0" collapsed="false">
      <c r="A15" s="0" t="s">
        <v>47</v>
      </c>
      <c r="B15" s="0" t="s">
        <v>48</v>
      </c>
      <c r="C15" s="0" t="s">
        <v>37</v>
      </c>
      <c r="D15" s="0" t="s">
        <v>38</v>
      </c>
      <c r="E15" s="0" t="n">
        <v>42</v>
      </c>
      <c r="F15" s="12" t="n">
        <v>53</v>
      </c>
      <c r="G15" s="13" t="n">
        <f aca="false">F15-E15</f>
        <v>11</v>
      </c>
      <c r="H15" s="14" t="n">
        <v>0</v>
      </c>
      <c r="I15" s="13" t="n">
        <f aca="false">H15*E15</f>
        <v>0</v>
      </c>
      <c r="J15" s="15" t="n">
        <f aca="false">F15*H15</f>
        <v>0</v>
      </c>
      <c r="K15" s="13" t="n">
        <f aca="false">J15-I15</f>
        <v>0</v>
      </c>
      <c r="L15" s="16" t="n">
        <v>0</v>
      </c>
      <c r="M15" s="17" t="n">
        <f aca="false">$C$1-Table223[[#This Row],[Percentage Difference ]]</f>
        <v>0.101</v>
      </c>
      <c r="N15" s="18" t="n">
        <f aca="false">Table223[[#This Row],[Current Spend]]*$C$2</f>
        <v>0</v>
      </c>
      <c r="O15" s="18" t="n">
        <f aca="false">Table223[[#This Row],[Projected New Spend with current inflation rate]]-Table223[[#This Row],[Projected New Spend ]]</f>
        <v>0</v>
      </c>
      <c r="P15" s="15"/>
      <c r="Q15" s="15"/>
      <c r="R15" s="15"/>
    </row>
    <row r="16" customFormat="false" ht="13.8" hidden="false" customHeight="false" outlineLevel="0" collapsed="false">
      <c r="A16" s="20" t="s">
        <v>49</v>
      </c>
      <c r="B16" s="20" t="s">
        <v>50</v>
      </c>
      <c r="C16" s="20" t="s">
        <v>37</v>
      </c>
      <c r="D16" s="20" t="s">
        <v>38</v>
      </c>
      <c r="E16" s="19" t="n">
        <v>75</v>
      </c>
      <c r="F16" s="21" t="n">
        <v>75</v>
      </c>
      <c r="G16" s="22" t="n">
        <f aca="false">F16-E16</f>
        <v>0</v>
      </c>
      <c r="H16" s="23" t="n">
        <v>4</v>
      </c>
      <c r="I16" s="22" t="n">
        <f aca="false">H16*E16</f>
        <v>300</v>
      </c>
      <c r="J16" s="24" t="n">
        <f aca="false">F16*H16</f>
        <v>300</v>
      </c>
      <c r="K16" s="22" t="n">
        <f aca="false">J16-I16</f>
        <v>0</v>
      </c>
      <c r="L16" s="25" t="n">
        <f aca="false">K16/I16</f>
        <v>0</v>
      </c>
      <c r="M16" s="17" t="n">
        <f aca="false">$C$1-Table223[[#This Row],[Percentage Difference ]]</f>
        <v>0.101</v>
      </c>
      <c r="N16" s="18" t="n">
        <f aca="false">Table223[[#This Row],[Current Spend]]*$C$2</f>
        <v>330.3</v>
      </c>
      <c r="O16" s="18" t="n">
        <f aca="false">Table223[[#This Row],[Projected New Spend with current inflation rate]]-Table223[[#This Row],[Projected New Spend ]]</f>
        <v>30.3</v>
      </c>
      <c r="P16" s="15"/>
      <c r="Q16" s="15"/>
      <c r="R16" s="15"/>
    </row>
    <row r="17" customFormat="false" ht="13.8" hidden="false" customHeight="false" outlineLevel="0" collapsed="false">
      <c r="A17" s="0" t="s">
        <v>51</v>
      </c>
      <c r="B17" s="0" t="s">
        <v>52</v>
      </c>
      <c r="C17" s="0" t="s">
        <v>37</v>
      </c>
      <c r="D17" s="0" t="s">
        <v>38</v>
      </c>
      <c r="E17" s="0" t="n">
        <v>68.8</v>
      </c>
      <c r="F17" s="12" t="n">
        <v>70.5</v>
      </c>
      <c r="G17" s="13" t="n">
        <f aca="false">F17-E17</f>
        <v>1.7</v>
      </c>
      <c r="H17" s="14" t="n">
        <v>2</v>
      </c>
      <c r="I17" s="13" t="n">
        <f aca="false">H17*E17</f>
        <v>137.6</v>
      </c>
      <c r="J17" s="15" t="n">
        <f aca="false">F17*H17</f>
        <v>141</v>
      </c>
      <c r="K17" s="13" t="n">
        <f aca="false">J17-I17</f>
        <v>3.40000000000001</v>
      </c>
      <c r="L17" s="16" t="n">
        <f aca="false">K17/I17</f>
        <v>0.0247093023255814</v>
      </c>
      <c r="M17" s="17" t="n">
        <f aca="false">$C$1-Table223[[#This Row],[Percentage Difference ]]</f>
        <v>0.0762906976744186</v>
      </c>
      <c r="N17" s="18" t="n">
        <f aca="false">Table223[[#This Row],[Current Spend]]*$C$2</f>
        <v>151.4976</v>
      </c>
      <c r="O17" s="18" t="n">
        <f aca="false">Table223[[#This Row],[Projected New Spend with current inflation rate]]-Table223[[#This Row],[Projected New Spend ]]</f>
        <v>10.4976</v>
      </c>
      <c r="P17" s="15"/>
      <c r="Q17" s="15"/>
      <c r="R17" s="15"/>
    </row>
    <row r="18" customFormat="false" ht="13.8" hidden="false" customHeight="false" outlineLevel="0" collapsed="false">
      <c r="A18" s="20" t="s">
        <v>53</v>
      </c>
      <c r="B18" s="20" t="s">
        <v>54</v>
      </c>
      <c r="C18" s="20" t="s">
        <v>26</v>
      </c>
      <c r="D18" s="20" t="s">
        <v>55</v>
      </c>
      <c r="E18" s="20" t="n">
        <v>53</v>
      </c>
      <c r="F18" s="21" t="n">
        <v>80</v>
      </c>
      <c r="G18" s="22" t="n">
        <f aca="false">F18-E18</f>
        <v>27</v>
      </c>
      <c r="H18" s="23" t="n">
        <v>32</v>
      </c>
      <c r="I18" s="22" t="n">
        <f aca="false">H18*E18</f>
        <v>1696</v>
      </c>
      <c r="J18" s="24" t="n">
        <f aca="false">F18*H18</f>
        <v>2560</v>
      </c>
      <c r="K18" s="22" t="n">
        <f aca="false">J18-I18</f>
        <v>864</v>
      </c>
      <c r="L18" s="25" t="n">
        <f aca="false">K18/I18</f>
        <v>0.509433962264151</v>
      </c>
      <c r="M18" s="17" t="n">
        <f aca="false">$C$1-Table223[[#This Row],[Percentage Difference ]]</f>
        <v>-0.408433962264151</v>
      </c>
      <c r="N18" s="18" t="n">
        <f aca="false">Table223[[#This Row],[Current Spend]]*$C$2</f>
        <v>1867.296</v>
      </c>
      <c r="O18" s="18" t="n">
        <f aca="false">Table223[[#This Row],[Projected New Spend with current inflation rate]]-Table223[[#This Row],[Projected New Spend ]]</f>
        <v>-692.704</v>
      </c>
      <c r="P18" s="15"/>
      <c r="Q18" s="15"/>
      <c r="R18" s="15"/>
    </row>
    <row r="19" customFormat="false" ht="13.8" hidden="false" customHeight="false" outlineLevel="0" collapsed="false">
      <c r="A19" s="0" t="s">
        <v>56</v>
      </c>
      <c r="B19" s="0" t="s">
        <v>57</v>
      </c>
      <c r="C19" s="0" t="s">
        <v>37</v>
      </c>
      <c r="D19" s="0" t="s">
        <v>38</v>
      </c>
      <c r="E19" s="19" t="n">
        <v>104</v>
      </c>
      <c r="F19" s="26" t="n">
        <v>120.4</v>
      </c>
      <c r="G19" s="13" t="n">
        <f aca="false">F19-E19</f>
        <v>16.4</v>
      </c>
      <c r="H19" s="14" t="n">
        <v>0</v>
      </c>
      <c r="I19" s="13" t="n">
        <f aca="false">H19*E19</f>
        <v>0</v>
      </c>
      <c r="J19" s="15" t="n">
        <f aca="false">F19*H19</f>
        <v>0</v>
      </c>
      <c r="K19" s="13" t="n">
        <f aca="false">J19-I19</f>
        <v>0</v>
      </c>
      <c r="L19" s="16" t="n">
        <v>0</v>
      </c>
      <c r="M19" s="17" t="n">
        <f aca="false">$C$1-Table223[[#This Row],[Percentage Difference ]]</f>
        <v>0.101</v>
      </c>
      <c r="N19" s="18" t="n">
        <f aca="false">Table223[[#This Row],[Current Spend]]*$C$2</f>
        <v>0</v>
      </c>
      <c r="O19" s="18" t="n">
        <f aca="false">Table223[[#This Row],[Projected New Spend with current inflation rate]]-Table223[[#This Row],[Projected New Spend ]]</f>
        <v>0</v>
      </c>
      <c r="P19" s="15"/>
    </row>
    <row r="20" customFormat="false" ht="13.8" hidden="false" customHeight="false" outlineLevel="0" collapsed="false">
      <c r="A20" s="0" t="s">
        <v>58</v>
      </c>
      <c r="B20" s="0" t="s">
        <v>59</v>
      </c>
      <c r="C20" s="0" t="s">
        <v>37</v>
      </c>
      <c r="D20" s="0" t="s">
        <v>38</v>
      </c>
      <c r="E20" s="19" t="n">
        <v>69</v>
      </c>
      <c r="F20" s="26" t="n">
        <v>69</v>
      </c>
      <c r="G20" s="13" t="n">
        <f aca="false">F20-E20</f>
        <v>0</v>
      </c>
      <c r="H20" s="14" t="n">
        <v>0</v>
      </c>
      <c r="I20" s="13" t="n">
        <f aca="false">H20*E20</f>
        <v>0</v>
      </c>
      <c r="J20" s="15" t="n">
        <f aca="false">F20*H20</f>
        <v>0</v>
      </c>
      <c r="K20" s="13" t="n">
        <f aca="false">J20-I20</f>
        <v>0</v>
      </c>
      <c r="L20" s="16" t="n">
        <v>0</v>
      </c>
      <c r="M20" s="17" t="n">
        <f aca="false">$C$1-Table223[[#This Row],[Percentage Difference ]]</f>
        <v>0.101</v>
      </c>
      <c r="N20" s="18" t="n">
        <f aca="false">Table223[[#This Row],[Current Spend]]*$C$2</f>
        <v>0</v>
      </c>
      <c r="O20" s="18" t="n">
        <f aca="false">Table223[[#This Row],[Projected New Spend with current inflation rate]]-Table223[[#This Row],[Projected New Spend ]]</f>
        <v>0</v>
      </c>
      <c r="P20" s="15"/>
    </row>
    <row r="21" customFormat="false" ht="13.8" hidden="false" customHeight="false" outlineLevel="0" collapsed="false">
      <c r="A21" s="0" t="s">
        <v>60</v>
      </c>
      <c r="B21" s="0" t="s">
        <v>61</v>
      </c>
      <c r="C21" s="0" t="s">
        <v>37</v>
      </c>
      <c r="D21" s="0" t="s">
        <v>38</v>
      </c>
      <c r="E21" s="19" t="n">
        <v>72</v>
      </c>
      <c r="F21" s="26" t="n">
        <v>72</v>
      </c>
      <c r="G21" s="13" t="n">
        <f aca="false">F21-E21</f>
        <v>0</v>
      </c>
      <c r="H21" s="14" t="n">
        <v>0</v>
      </c>
      <c r="I21" s="13" t="n">
        <f aca="false">H21*E21</f>
        <v>0</v>
      </c>
      <c r="J21" s="15" t="n">
        <f aca="false">F21*H21</f>
        <v>0</v>
      </c>
      <c r="K21" s="13" t="n">
        <f aca="false">J21-I21</f>
        <v>0</v>
      </c>
      <c r="L21" s="16" t="n">
        <v>0</v>
      </c>
      <c r="M21" s="17" t="n">
        <f aca="false">$C$1-Table223[[#This Row],[Percentage Difference ]]</f>
        <v>0.101</v>
      </c>
      <c r="N21" s="18" t="n">
        <f aca="false">Table223[[#This Row],[Current Spend]]*$C$2</f>
        <v>0</v>
      </c>
      <c r="O21" s="18" t="n">
        <f aca="false">Table223[[#This Row],[Projected New Spend with current inflation rate]]-Table223[[#This Row],[Projected New Spend ]]</f>
        <v>0</v>
      </c>
      <c r="P21" s="15"/>
    </row>
    <row r="22" customFormat="false" ht="13.8" hidden="false" customHeight="false" outlineLevel="0" collapsed="false">
      <c r="A22" s="0" t="s">
        <v>62</v>
      </c>
      <c r="B22" s="0" t="s">
        <v>63</v>
      </c>
      <c r="C22" s="0" t="s">
        <v>37</v>
      </c>
      <c r="D22" s="0" t="s">
        <v>38</v>
      </c>
      <c r="E22" s="19" t="n">
        <v>120</v>
      </c>
      <c r="F22" s="26" t="n">
        <v>155</v>
      </c>
      <c r="G22" s="13" t="n">
        <f aca="false">F22-E22</f>
        <v>35</v>
      </c>
      <c r="H22" s="14" t="n">
        <v>0</v>
      </c>
      <c r="I22" s="13" t="n">
        <f aca="false">H22*E22</f>
        <v>0</v>
      </c>
      <c r="J22" s="15" t="n">
        <f aca="false">F22*H22</f>
        <v>0</v>
      </c>
      <c r="K22" s="13" t="n">
        <f aca="false">J22-I22</f>
        <v>0</v>
      </c>
      <c r="L22" s="16" t="n">
        <v>0</v>
      </c>
      <c r="M22" s="17" t="n">
        <f aca="false">$C$1-Table223[[#This Row],[Percentage Difference ]]</f>
        <v>0.101</v>
      </c>
      <c r="N22" s="18" t="n">
        <f aca="false">Table223[[#This Row],[Current Spend]]*$C$2</f>
        <v>0</v>
      </c>
      <c r="O22" s="18" t="n">
        <f aca="false">Table223[[#This Row],[Projected New Spend with current inflation rate]]-Table223[[#This Row],[Projected New Spend ]]</f>
        <v>0</v>
      </c>
      <c r="P22" s="15"/>
    </row>
    <row r="23" customFormat="false" ht="13.8" hidden="false" customHeight="false" outlineLevel="0" collapsed="false">
      <c r="A23" s="0" t="s">
        <v>64</v>
      </c>
      <c r="B23" s="0" t="s">
        <v>65</v>
      </c>
      <c r="C23" s="0" t="s">
        <v>37</v>
      </c>
      <c r="D23" s="0" t="s">
        <v>38</v>
      </c>
      <c r="E23" s="19" t="n">
        <v>347</v>
      </c>
      <c r="F23" s="26" t="n">
        <v>347</v>
      </c>
      <c r="G23" s="13" t="n">
        <f aca="false">F23-E23</f>
        <v>0</v>
      </c>
      <c r="H23" s="14" t="n">
        <v>0</v>
      </c>
      <c r="I23" s="13" t="n">
        <f aca="false">H23*E23</f>
        <v>0</v>
      </c>
      <c r="J23" s="15" t="n">
        <f aca="false">F23*H23</f>
        <v>0</v>
      </c>
      <c r="K23" s="13" t="n">
        <f aca="false">J23-I23</f>
        <v>0</v>
      </c>
      <c r="L23" s="16" t="n">
        <v>0</v>
      </c>
      <c r="M23" s="17" t="n">
        <f aca="false">$C$1-Table223[[#This Row],[Percentage Difference ]]</f>
        <v>0.101</v>
      </c>
      <c r="N23" s="18" t="n">
        <f aca="false">Table223[[#This Row],[Current Spend]]*$C$2</f>
        <v>0</v>
      </c>
      <c r="O23" s="18" t="n">
        <f aca="false">Table223[[#This Row],[Projected New Spend with current inflation rate]]-Table223[[#This Row],[Projected New Spend ]]</f>
        <v>0</v>
      </c>
      <c r="P23" s="15"/>
    </row>
    <row r="24" customFormat="false" ht="13.8" hidden="false" customHeight="false" outlineLevel="0" collapsed="false">
      <c r="A24" s="0" t="s">
        <v>66</v>
      </c>
      <c r="B24" s="0" t="s">
        <v>67</v>
      </c>
      <c r="C24" s="0" t="s">
        <v>26</v>
      </c>
      <c r="D24" s="0" t="s">
        <v>68</v>
      </c>
      <c r="E24" s="19" t="n">
        <v>25</v>
      </c>
      <c r="F24" s="26" t="n">
        <v>25</v>
      </c>
      <c r="G24" s="15" t="n">
        <f aca="false">F24-E24</f>
        <v>0</v>
      </c>
      <c r="H24" s="14" t="n">
        <v>0</v>
      </c>
      <c r="I24" s="15" t="n">
        <f aca="false">H24*E24</f>
        <v>0</v>
      </c>
      <c r="J24" s="15" t="n">
        <f aca="false">F24*H24</f>
        <v>0</v>
      </c>
      <c r="K24" s="15" t="n">
        <f aca="false">J24-I24</f>
        <v>0</v>
      </c>
      <c r="L24" s="16" t="n">
        <v>0</v>
      </c>
      <c r="M24" s="27" t="n">
        <f aca="false">$C$1-Table223[[#This Row],[Percentage Difference ]]</f>
        <v>0.101</v>
      </c>
      <c r="N24" s="13" t="n">
        <f aca="false">Table223[[#This Row],[Current Spend]]*$C$2</f>
        <v>0</v>
      </c>
      <c r="O24" s="13" t="n">
        <f aca="false">Table223[[#This Row],[Projected New Spend with current inflation rate]]-Table223[[#This Row],[Projected New Spend ]]</f>
        <v>0</v>
      </c>
      <c r="P24" s="15"/>
    </row>
    <row r="25" customFormat="false" ht="13.8" hidden="false" customHeight="false" outlineLevel="0" collapsed="false">
      <c r="A25" s="0" t="s">
        <v>69</v>
      </c>
      <c r="B25" s="0" t="s">
        <v>70</v>
      </c>
      <c r="C25" s="0" t="s">
        <v>37</v>
      </c>
      <c r="D25" s="0" t="s">
        <v>38</v>
      </c>
      <c r="E25" s="19" t="n">
        <v>35.65</v>
      </c>
      <c r="F25" s="26" t="n">
        <v>35.65</v>
      </c>
      <c r="G25" s="15" t="n">
        <f aca="false">F25-E25</f>
        <v>0</v>
      </c>
      <c r="H25" s="14" t="n">
        <v>0</v>
      </c>
      <c r="I25" s="15" t="n">
        <f aca="false">H25*E25</f>
        <v>0</v>
      </c>
      <c r="J25" s="15" t="n">
        <f aca="false">F25*H25</f>
        <v>0</v>
      </c>
      <c r="K25" s="15" t="n">
        <f aca="false">J25-I25</f>
        <v>0</v>
      </c>
      <c r="L25" s="16" t="n">
        <v>0</v>
      </c>
      <c r="M25" s="27" t="n">
        <f aca="false">$C$1-Table223[[#This Row],[Percentage Difference ]]</f>
        <v>0.101</v>
      </c>
      <c r="N25" s="13" t="n">
        <f aca="false">Table223[[#This Row],[Current Spend]]*$C$2</f>
        <v>0</v>
      </c>
      <c r="O25" s="13" t="n">
        <f aca="false">Table223[[#This Row],[Projected New Spend with current inflation rate]]-Table223[[#This Row],[Projected New Spend ]]</f>
        <v>0</v>
      </c>
      <c r="P25" s="15"/>
    </row>
    <row r="26" customFormat="false" ht="13.8" hidden="false" customHeight="false" outlineLevel="0" collapsed="false">
      <c r="A26" s="0" t="s">
        <v>71</v>
      </c>
      <c r="B26" s="0" t="s">
        <v>72</v>
      </c>
      <c r="C26" s="0" t="s">
        <v>37</v>
      </c>
      <c r="D26" s="0" t="s">
        <v>38</v>
      </c>
      <c r="E26" s="19" t="n">
        <v>38.5</v>
      </c>
      <c r="F26" s="26" t="n">
        <v>38.5</v>
      </c>
      <c r="G26" s="15" t="n">
        <f aca="false">F26-E26</f>
        <v>0</v>
      </c>
      <c r="H26" s="14" t="n">
        <v>0</v>
      </c>
      <c r="I26" s="15" t="n">
        <f aca="false">H26*E26</f>
        <v>0</v>
      </c>
      <c r="J26" s="15" t="n">
        <f aca="false">F26*H26</f>
        <v>0</v>
      </c>
      <c r="K26" s="15" t="n">
        <f aca="false">J26-I26</f>
        <v>0</v>
      </c>
      <c r="L26" s="16" t="n">
        <v>0</v>
      </c>
      <c r="M26" s="27" t="n">
        <f aca="false">$C$1-Table223[[#This Row],[Percentage Difference ]]</f>
        <v>0.101</v>
      </c>
      <c r="N26" s="13" t="n">
        <f aca="false">Table223[[#This Row],[Current Spend]]*$C$2</f>
        <v>0</v>
      </c>
      <c r="O26" s="13" t="n">
        <f aca="false">Table223[[#This Row],[Projected New Spend with current inflation rate]]-Table223[[#This Row],[Projected New Spend ]]</f>
        <v>0</v>
      </c>
      <c r="P26" s="15"/>
    </row>
    <row r="27" customFormat="false" ht="13.8" hidden="false" customHeight="false" outlineLevel="0" collapsed="false">
      <c r="A27" s="0" t="s">
        <v>73</v>
      </c>
      <c r="B27" s="0" t="s">
        <v>74</v>
      </c>
      <c r="C27" s="0" t="s">
        <v>37</v>
      </c>
      <c r="D27" s="0" t="s">
        <v>38</v>
      </c>
      <c r="E27" s="19" t="n">
        <v>30</v>
      </c>
      <c r="F27" s="26" t="n">
        <v>30</v>
      </c>
      <c r="G27" s="15" t="n">
        <f aca="false">F27-E27</f>
        <v>0</v>
      </c>
      <c r="H27" s="14" t="n">
        <v>0</v>
      </c>
      <c r="I27" s="15" t="n">
        <f aca="false">H27*E27</f>
        <v>0</v>
      </c>
      <c r="J27" s="15" t="n">
        <f aca="false">F27*H27</f>
        <v>0</v>
      </c>
      <c r="K27" s="15" t="n">
        <f aca="false">J27-I27</f>
        <v>0</v>
      </c>
      <c r="L27" s="16" t="n">
        <v>0</v>
      </c>
      <c r="M27" s="27" t="n">
        <f aca="false">$C$1-Table223[[#This Row],[Percentage Difference ]]</f>
        <v>0.101</v>
      </c>
      <c r="N27" s="13" t="n">
        <f aca="false">Table223[[#This Row],[Current Spend]]*$C$2</f>
        <v>0</v>
      </c>
      <c r="O27" s="13" t="n">
        <f aca="false">Table223[[#This Row],[Projected New Spend with current inflation rate]]-Table223[[#This Row],[Projected New Spend ]]</f>
        <v>0</v>
      </c>
      <c r="P27" s="15"/>
    </row>
    <row r="28" customFormat="false" ht="13.8" hidden="false" customHeight="false" outlineLevel="0" collapsed="false">
      <c r="A28" s="20" t="s">
        <v>75</v>
      </c>
      <c r="B28" s="20" t="s">
        <v>76</v>
      </c>
      <c r="C28" s="20" t="s">
        <v>26</v>
      </c>
      <c r="D28" s="20" t="s">
        <v>77</v>
      </c>
      <c r="E28" s="19" t="n">
        <v>48</v>
      </c>
      <c r="F28" s="28" t="n">
        <v>55.3</v>
      </c>
      <c r="G28" s="24" t="n">
        <f aca="false">F28-E28</f>
        <v>7.3</v>
      </c>
      <c r="H28" s="23" t="n">
        <v>12</v>
      </c>
      <c r="I28" s="24" t="n">
        <f aca="false">H28*E28</f>
        <v>576</v>
      </c>
      <c r="J28" s="24" t="n">
        <f aca="false">F28*H28</f>
        <v>663.6</v>
      </c>
      <c r="K28" s="24" t="n">
        <f aca="false">J28-I28</f>
        <v>87.5999999999999</v>
      </c>
      <c r="L28" s="25" t="n">
        <f aca="false">K28/I28</f>
        <v>0.152083333333333</v>
      </c>
      <c r="M28" s="27" t="n">
        <f aca="false">$C$1-Table223[[#This Row],[Percentage Difference ]]</f>
        <v>-0.0510833333333332</v>
      </c>
      <c r="N28" s="13" t="n">
        <f aca="false">Table223[[#This Row],[Current Spend]]*$C$2</f>
        <v>634.176</v>
      </c>
      <c r="O28" s="13" t="n">
        <f aca="false">Table223[[#This Row],[Projected New Spend with current inflation rate]]-Table223[[#This Row],[Projected New Spend ]]</f>
        <v>-29.424</v>
      </c>
      <c r="P28" s="15"/>
    </row>
    <row r="29" customFormat="false" ht="13.8" hidden="false" customHeight="false" outlineLevel="0" collapsed="false">
      <c r="A29" s="20" t="s">
        <v>78</v>
      </c>
      <c r="B29" s="20" t="s">
        <v>79</v>
      </c>
      <c r="C29" s="20" t="s">
        <v>26</v>
      </c>
      <c r="D29" s="20" t="s">
        <v>77</v>
      </c>
      <c r="E29" s="19" t="n">
        <v>46</v>
      </c>
      <c r="F29" s="28" t="n">
        <v>55.3</v>
      </c>
      <c r="G29" s="24" t="n">
        <f aca="false">F29-E29</f>
        <v>9.3</v>
      </c>
      <c r="H29" s="23" t="n">
        <v>6</v>
      </c>
      <c r="I29" s="24" t="n">
        <f aca="false">H29*E29</f>
        <v>276</v>
      </c>
      <c r="J29" s="24" t="n">
        <f aca="false">F29*H29</f>
        <v>331.8</v>
      </c>
      <c r="K29" s="24" t="n">
        <f aca="false">J29-I29</f>
        <v>55.8</v>
      </c>
      <c r="L29" s="25" t="n">
        <f aca="false">K29/I29</f>
        <v>0.202173913043478</v>
      </c>
      <c r="M29" s="27" t="n">
        <f aca="false">$C$1-Table223[[#This Row],[Percentage Difference ]]</f>
        <v>-0.101173913043478</v>
      </c>
      <c r="N29" s="13" t="n">
        <f aca="false">Table223[[#This Row],[Current Spend]]*$C$2</f>
        <v>303.876</v>
      </c>
      <c r="O29" s="13" t="n">
        <f aca="false">Table223[[#This Row],[Projected New Spend with current inflation rate]]-Table223[[#This Row],[Projected New Spend ]]</f>
        <v>-27.924</v>
      </c>
      <c r="P29" s="15"/>
    </row>
    <row r="30" customFormat="false" ht="13.8" hidden="false" customHeight="false" outlineLevel="0" collapsed="false">
      <c r="A30" s="0" t="s">
        <v>80</v>
      </c>
      <c r="B30" s="0" t="s">
        <v>81</v>
      </c>
      <c r="C30" s="0" t="s">
        <v>26</v>
      </c>
      <c r="D30" s="0" t="s">
        <v>77</v>
      </c>
      <c r="E30" s="19" t="n">
        <v>42</v>
      </c>
      <c r="F30" s="26" t="n">
        <v>55.3</v>
      </c>
      <c r="G30" s="15" t="n">
        <f aca="false">F30-E30</f>
        <v>13.3</v>
      </c>
      <c r="H30" s="14" t="n">
        <v>0</v>
      </c>
      <c r="I30" s="15" t="n">
        <f aca="false">H30*E30</f>
        <v>0</v>
      </c>
      <c r="J30" s="15" t="n">
        <f aca="false">F30*H30</f>
        <v>0</v>
      </c>
      <c r="K30" s="15" t="n">
        <f aca="false">J30-I30</f>
        <v>0</v>
      </c>
      <c r="L30" s="16" t="n">
        <v>0</v>
      </c>
      <c r="M30" s="27" t="n">
        <f aca="false">$C$1-Table223[[#This Row],[Percentage Difference ]]</f>
        <v>0.101</v>
      </c>
      <c r="N30" s="13" t="n">
        <f aca="false">Table223[[#This Row],[Current Spend]]*$C$2</f>
        <v>0</v>
      </c>
      <c r="O30" s="13" t="n">
        <f aca="false">Table223[[#This Row],[Projected New Spend with current inflation rate]]-Table223[[#This Row],[Projected New Spend ]]</f>
        <v>0</v>
      </c>
      <c r="P30" s="15"/>
    </row>
    <row r="31" customFormat="false" ht="13.8" hidden="false" customHeight="false" outlineLevel="0" collapsed="false">
      <c r="A31" s="0" t="s">
        <v>82</v>
      </c>
      <c r="B31" s="0" t="s">
        <v>83</v>
      </c>
      <c r="C31" s="0" t="s">
        <v>84</v>
      </c>
      <c r="D31" s="0" t="s">
        <v>55</v>
      </c>
      <c r="E31" s="0" t="n">
        <v>16</v>
      </c>
      <c r="F31" s="26" t="n">
        <v>18</v>
      </c>
      <c r="G31" s="15" t="n">
        <f aca="false">F31-E31</f>
        <v>2</v>
      </c>
      <c r="H31" s="14" t="n">
        <v>41</v>
      </c>
      <c r="I31" s="15" t="n">
        <f aca="false">H31*E31</f>
        <v>656</v>
      </c>
      <c r="J31" s="15" t="n">
        <f aca="false">F31*H31</f>
        <v>738</v>
      </c>
      <c r="K31" s="15" t="n">
        <f aca="false">J31-I31</f>
        <v>82</v>
      </c>
      <c r="L31" s="16" t="n">
        <f aca="false">K31/I31</f>
        <v>0.125</v>
      </c>
      <c r="M31" s="27" t="n">
        <f aca="false">$C$1-Table223[[#This Row],[Percentage Difference ]]</f>
        <v>-0.024</v>
      </c>
      <c r="N31" s="13" t="n">
        <f aca="false">Table223[[#This Row],[Current Spend]]*$C$2</f>
        <v>722.256</v>
      </c>
      <c r="O31" s="13" t="n">
        <f aca="false">Table223[[#This Row],[Projected New Spend with current inflation rate]]-Table223[[#This Row],[Projected New Spend ]]</f>
        <v>-15.744</v>
      </c>
      <c r="P31" s="15"/>
    </row>
    <row r="32" customFormat="false" ht="13.8" hidden="false" customHeight="false" outlineLevel="0" collapsed="false">
      <c r="A32" s="0" t="s">
        <v>85</v>
      </c>
      <c r="B32" s="0" t="s">
        <v>83</v>
      </c>
      <c r="C32" s="0" t="s">
        <v>84</v>
      </c>
      <c r="D32" s="0" t="s">
        <v>55</v>
      </c>
      <c r="E32" s="0" t="n">
        <v>17</v>
      </c>
      <c r="F32" s="26" t="n">
        <v>19</v>
      </c>
      <c r="G32" s="15" t="n">
        <f aca="false">F32-E32</f>
        <v>2</v>
      </c>
      <c r="H32" s="14" t="n">
        <v>16</v>
      </c>
      <c r="I32" s="15" t="n">
        <f aca="false">H32*E32</f>
        <v>272</v>
      </c>
      <c r="J32" s="15" t="n">
        <f aca="false">F32*H32</f>
        <v>304</v>
      </c>
      <c r="K32" s="15" t="n">
        <f aca="false">J32-I32</f>
        <v>32</v>
      </c>
      <c r="L32" s="16" t="n">
        <f aca="false">K32/I32</f>
        <v>0.117647058823529</v>
      </c>
      <c r="M32" s="27" t="n">
        <f aca="false">$C$1-Table223[[#This Row],[Percentage Difference ]]</f>
        <v>-0.0166470588235294</v>
      </c>
      <c r="N32" s="13" t="n">
        <f aca="false">Table223[[#This Row],[Current Spend]]*$C$2</f>
        <v>299.472</v>
      </c>
      <c r="O32" s="13" t="n">
        <f aca="false">Table223[[#This Row],[Projected New Spend with current inflation rate]]-Table223[[#This Row],[Projected New Spend ]]</f>
        <v>-4.52800000000002</v>
      </c>
      <c r="P32" s="15"/>
    </row>
    <row r="33" customFormat="false" ht="13.8" hidden="false" customHeight="false" outlineLevel="0" collapsed="false">
      <c r="A33" s="0" t="s">
        <v>86</v>
      </c>
      <c r="B33" s="0" t="s">
        <v>87</v>
      </c>
      <c r="C33" s="0" t="s">
        <v>37</v>
      </c>
      <c r="D33" s="0" t="s">
        <v>38</v>
      </c>
      <c r="E33" s="19" t="n">
        <v>27.5</v>
      </c>
      <c r="F33" s="26" t="n">
        <v>24</v>
      </c>
      <c r="G33" s="15" t="n">
        <f aca="false">F33-E33</f>
        <v>-3.5</v>
      </c>
      <c r="H33" s="14" t="n">
        <v>0</v>
      </c>
      <c r="I33" s="15" t="n">
        <f aca="false">H33*E33</f>
        <v>0</v>
      </c>
      <c r="J33" s="15" t="n">
        <f aca="false">F33*H33</f>
        <v>0</v>
      </c>
      <c r="K33" s="15" t="n">
        <f aca="false">J33-I33</f>
        <v>0</v>
      </c>
      <c r="L33" s="16" t="n">
        <v>0</v>
      </c>
      <c r="M33" s="27" t="n">
        <f aca="false">$C$1-Table223[[#This Row],[Percentage Difference ]]</f>
        <v>0.101</v>
      </c>
      <c r="N33" s="13" t="n">
        <f aca="false">Table223[[#This Row],[Current Spend]]*$C$2</f>
        <v>0</v>
      </c>
      <c r="O33" s="13" t="n">
        <f aca="false">Table223[[#This Row],[Projected New Spend with current inflation rate]]-Table223[[#This Row],[Projected New Spend ]]</f>
        <v>0</v>
      </c>
      <c r="P33" s="15"/>
    </row>
    <row r="34" customFormat="false" ht="13.8" hidden="false" customHeight="false" outlineLevel="0" collapsed="false">
      <c r="A34" s="0" t="s">
        <v>88</v>
      </c>
      <c r="B34" s="0" t="s">
        <v>89</v>
      </c>
      <c r="C34" s="0" t="s">
        <v>37</v>
      </c>
      <c r="D34" s="0" t="s">
        <v>38</v>
      </c>
      <c r="E34" s="19" t="n">
        <v>26</v>
      </c>
      <c r="F34" s="26" t="n">
        <v>16.9</v>
      </c>
      <c r="G34" s="15" t="n">
        <f aca="false">F34-E34</f>
        <v>-9.1</v>
      </c>
      <c r="H34" s="14" t="n">
        <v>0</v>
      </c>
      <c r="I34" s="15" t="n">
        <f aca="false">H34*E34</f>
        <v>0</v>
      </c>
      <c r="J34" s="15" t="n">
        <f aca="false">F34*H34</f>
        <v>0</v>
      </c>
      <c r="K34" s="15" t="n">
        <f aca="false">J34-I34</f>
        <v>0</v>
      </c>
      <c r="L34" s="16" t="n">
        <v>0</v>
      </c>
      <c r="M34" s="27" t="n">
        <f aca="false">$C$1-Table223[[#This Row],[Percentage Difference ]]</f>
        <v>0.101</v>
      </c>
      <c r="N34" s="13" t="n">
        <f aca="false">Table223[[#This Row],[Current Spend]]*$C$2</f>
        <v>0</v>
      </c>
      <c r="O34" s="13" t="n">
        <f aca="false">Table223[[#This Row],[Projected New Spend with current inflation rate]]-Table223[[#This Row],[Projected New Spend ]]</f>
        <v>0</v>
      </c>
      <c r="P34" s="15"/>
    </row>
    <row r="35" s="29" customFormat="true" ht="13.8" hidden="false" customHeight="false" outlineLevel="0" collapsed="false">
      <c r="A35" s="29" t="s">
        <v>90</v>
      </c>
      <c r="B35" s="29" t="s">
        <v>91</v>
      </c>
      <c r="C35" s="29" t="s">
        <v>37</v>
      </c>
      <c r="D35" s="29" t="s">
        <v>38</v>
      </c>
      <c r="E35" s="29" t="n">
        <v>25.7</v>
      </c>
      <c r="F35" s="30" t="n">
        <v>25.7</v>
      </c>
      <c r="G35" s="31" t="n">
        <f aca="false">F35-E35</f>
        <v>0</v>
      </c>
      <c r="H35" s="32" t="n">
        <v>0</v>
      </c>
      <c r="I35" s="31" t="n">
        <f aca="false">H35*E35</f>
        <v>0</v>
      </c>
      <c r="J35" s="31" t="n">
        <f aca="false">F35*H35</f>
        <v>0</v>
      </c>
      <c r="K35" s="31" t="n">
        <f aca="false">J35-I35</f>
        <v>0</v>
      </c>
      <c r="L35" s="33" t="n">
        <v>0</v>
      </c>
      <c r="M35" s="34" t="n">
        <f aca="false">$C$1-Table223[[#This Row],[Percentage Difference ]]</f>
        <v>0.101</v>
      </c>
      <c r="N35" s="35" t="n">
        <f aca="false">Table223[[#This Row],[Current Spend]]*$C$2</f>
        <v>0</v>
      </c>
      <c r="O35" s="35" t="n">
        <f aca="false">Table223[[#This Row],[Projected New Spend with current inflation rate]]-Table223[[#This Row],[Projected New Spend ]]</f>
        <v>0</v>
      </c>
      <c r="P35" s="31"/>
    </row>
    <row r="36" customFormat="false" ht="13.8" hidden="false" customHeight="false" outlineLevel="0" collapsed="false">
      <c r="A36" s="0" t="n">
        <v>4310001</v>
      </c>
      <c r="B36" s="0" t="s">
        <v>92</v>
      </c>
      <c r="C36" s="0" t="s">
        <v>30</v>
      </c>
      <c r="D36" s="0" t="s">
        <v>68</v>
      </c>
      <c r="E36" s="19" t="n">
        <v>60</v>
      </c>
      <c r="F36" s="26" t="n">
        <v>110</v>
      </c>
      <c r="G36" s="15" t="n">
        <f aca="false">F36-E36</f>
        <v>50</v>
      </c>
      <c r="H36" s="14" t="n">
        <v>0</v>
      </c>
      <c r="I36" s="15" t="n">
        <f aca="false">H36*E36</f>
        <v>0</v>
      </c>
      <c r="J36" s="15" t="n">
        <f aca="false">F36*H36</f>
        <v>0</v>
      </c>
      <c r="K36" s="15" t="n">
        <f aca="false">J36-I36</f>
        <v>0</v>
      </c>
      <c r="L36" s="16" t="n">
        <v>0</v>
      </c>
      <c r="M36" s="27" t="n">
        <f aca="false">$C$1-Table223[[#This Row],[Percentage Difference ]]</f>
        <v>0.101</v>
      </c>
      <c r="N36" s="13" t="n">
        <f aca="false">Table223[[#This Row],[Current Spend]]*$C$2</f>
        <v>0</v>
      </c>
      <c r="O36" s="13" t="n">
        <f aca="false">Table223[[#This Row],[Projected New Spend with current inflation rate]]-Table223[[#This Row],[Projected New Spend ]]</f>
        <v>0</v>
      </c>
      <c r="P36" s="15"/>
    </row>
    <row r="37" customFormat="false" ht="13.8" hidden="false" customHeight="false" outlineLevel="0" collapsed="false">
      <c r="A37" s="0" t="s">
        <v>93</v>
      </c>
      <c r="B37" s="0" t="s">
        <v>94</v>
      </c>
      <c r="C37" s="0" t="s">
        <v>37</v>
      </c>
      <c r="D37" s="0" t="s">
        <v>38</v>
      </c>
      <c r="E37" s="19" t="n">
        <v>12</v>
      </c>
      <c r="F37" s="26" t="n">
        <v>12</v>
      </c>
      <c r="G37" s="15" t="n">
        <f aca="false">F37-E37</f>
        <v>0</v>
      </c>
      <c r="H37" s="14" t="n">
        <f aca="false">VLOOKUP(Table223[[#This Row],[Item Code]],[1]sheet2!$a$4:$B$18,2,0)</f>
        <v>3</v>
      </c>
      <c r="I37" s="15" t="n">
        <f aca="false">H37*E37</f>
        <v>36</v>
      </c>
      <c r="J37" s="15" t="n">
        <f aca="false">F37*H37</f>
        <v>36</v>
      </c>
      <c r="K37" s="15" t="n">
        <f aca="false">J37-I37</f>
        <v>0</v>
      </c>
      <c r="L37" s="16" t="n">
        <f aca="false">K37/I37</f>
        <v>0</v>
      </c>
      <c r="M37" s="27" t="n">
        <f aca="false">$C$1-Table223[[#This Row],[Percentage Difference ]]</f>
        <v>0.101</v>
      </c>
      <c r="N37" s="13" t="n">
        <f aca="false">Table223[[#This Row],[Current Spend]]*$C$2</f>
        <v>39.636</v>
      </c>
      <c r="O37" s="13" t="n">
        <f aca="false">Table223[[#This Row],[Projected New Spend with current inflation rate]]-Table223[[#This Row],[Projected New Spend ]]</f>
        <v>3.636</v>
      </c>
      <c r="P37" s="15"/>
    </row>
    <row r="38" customFormat="false" ht="13.8" hidden="false" customHeight="false" outlineLevel="0" collapsed="false">
      <c r="E38" s="36"/>
      <c r="I38" s="0" t="n">
        <f aca="false">SUM(I6:I37)</f>
        <v>7956</v>
      </c>
      <c r="J38" s="0" t="n">
        <f aca="false">SUM(J6:J37)</f>
        <v>9418.95</v>
      </c>
      <c r="K38" s="37" t="n">
        <f aca="false">SUM(K6:K37)</f>
        <v>1462.95</v>
      </c>
      <c r="L38" s="38" t="n">
        <f aca="false">K38/I38</f>
        <v>0.183880090497738</v>
      </c>
      <c r="M38" s="39" t="n">
        <f aca="false">O38/I38</f>
        <v>-0.0828800904977376</v>
      </c>
      <c r="N38" s="40" t="n">
        <f aca="false">SUM(Table223[Projected New Spend with current inflation rate])</f>
        <v>8759.556</v>
      </c>
      <c r="O38" s="41" t="n">
        <f aca="false">SUM(Table223[Cost Avoidance (£)])</f>
        <v>-659.394</v>
      </c>
    </row>
    <row r="39" customFormat="false" ht="13.8" hidden="false" customHeight="false" outlineLevel="0" collapsed="false">
      <c r="K39" s="42" t="s">
        <v>95</v>
      </c>
      <c r="L39" s="43" t="s">
        <v>96</v>
      </c>
      <c r="M39" s="43" t="s">
        <v>97</v>
      </c>
      <c r="N39" s="44"/>
      <c r="O39" s="44" t="s">
        <v>98</v>
      </c>
      <c r="P39" s="45" t="s">
        <v>99</v>
      </c>
    </row>
    <row r="40" customFormat="false" ht="13.8" hidden="false" customHeight="false" outlineLevel="0" collapsed="false">
      <c r="E40" s="0"/>
      <c r="L40" s="0"/>
    </row>
    <row r="41" customFormat="false" ht="13.8" hidden="false" customHeight="false" outlineLevel="0" collapsed="false">
      <c r="E41" s="0"/>
      <c r="L41" s="0"/>
    </row>
    <row r="42" customFormat="false" ht="13.8" hidden="false" customHeight="false" outlineLevel="0" collapsed="false">
      <c r="E42" s="0"/>
      <c r="L42" s="0"/>
    </row>
    <row r="43" customFormat="false" ht="13.8" hidden="false" customHeight="false" outlineLevel="0" collapsed="false">
      <c r="E43" s="0"/>
      <c r="L43" s="0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1" activeCellId="0" sqref="A1"/>
    </sheetView>
  </sheetViews>
  <sheetFormatPr defaultColWidth="9.15625" defaultRowHeight="15" zeroHeight="false" outlineLevelRow="0" outlineLevelCol="0"/>
  <cols>
    <col collapsed="false" customWidth="true" hidden="false" outlineLevel="0" max="56" min="53" style="0" width="16.29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658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H10" activeCellId="0" sqref="H10"/>
    </sheetView>
  </sheetViews>
  <sheetFormatPr defaultColWidth="9.15625" defaultRowHeight="15" zeroHeight="false" outlineLevelRow="0" outlineLevelCol="0"/>
  <cols>
    <col collapsed="false" customWidth="true" hidden="false" outlineLevel="0" max="5" min="5" style="0" width="10.71"/>
  </cols>
  <sheetData>
    <row r="1" customFormat="false" ht="15" hidden="false" customHeight="false" outlineLevel="0" collapsed="false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</row>
    <row r="2" customFormat="false" ht="15" hidden="false" customHeight="false" outlineLevel="0" collapsed="false">
      <c r="E2" s="4"/>
    </row>
    <row r="3" customFormat="false" ht="15" hidden="false" customHeight="false" outlineLevel="0" collapsed="false">
      <c r="E3" s="4"/>
    </row>
    <row r="4" customFormat="false" ht="15" hidden="false" customHeight="false" outlineLevel="0" collapsed="false">
      <c r="E4" s="4"/>
    </row>
    <row r="5" customFormat="false" ht="15" hidden="false" customHeight="false" outlineLevel="0" collapsed="false">
      <c r="E5" s="4"/>
    </row>
    <row r="6" customFormat="false" ht="15" hidden="false" customHeight="false" outlineLevel="0" collapsed="false">
      <c r="E6" s="4"/>
    </row>
    <row r="7" customFormat="false" ht="15" hidden="false" customHeight="false" outlineLevel="0" collapsed="false">
      <c r="E7" s="4"/>
    </row>
    <row r="8" customFormat="false" ht="15" hidden="false" customHeight="false" outlineLevel="0" collapsed="false">
      <c r="E8" s="4"/>
    </row>
    <row r="9" customFormat="false" ht="15" hidden="false" customHeight="false" outlineLevel="0" collapsed="false">
      <c r="E9" s="4"/>
    </row>
    <row r="10" customFormat="false" ht="15" hidden="false" customHeight="false" outlineLevel="0" collapsed="false">
      <c r="E10" s="4"/>
    </row>
    <row r="11" customFormat="false" ht="15" hidden="false" customHeight="false" outlineLevel="0" collapsed="false">
      <c r="E11" s="4"/>
    </row>
    <row r="12" customFormat="false" ht="15" hidden="false" customHeight="false" outlineLevel="0" collapsed="false">
      <c r="E12" s="4"/>
    </row>
    <row r="13" customFormat="false" ht="15" hidden="false" customHeight="false" outlineLevel="0" collapsed="false">
      <c r="E13" s="4"/>
    </row>
    <row r="14" customFormat="false" ht="15" hidden="false" customHeight="false" outlineLevel="0" collapsed="false">
      <c r="E14" s="4"/>
    </row>
    <row r="15" customFormat="false" ht="15" hidden="false" customHeight="false" outlineLevel="0" collapsed="false">
      <c r="E15" s="4"/>
    </row>
    <row r="16" customFormat="false" ht="15" hidden="false" customHeight="false" outlineLevel="0" collapsed="false">
      <c r="E16" s="4"/>
    </row>
    <row r="17" customFormat="false" ht="15" hidden="false" customHeight="false" outlineLevel="0" collapsed="false">
      <c r="E17" s="4"/>
    </row>
    <row r="18" customFormat="false" ht="15" hidden="false" customHeight="false" outlineLevel="0" collapsed="false">
      <c r="E18" s="4"/>
    </row>
    <row r="19" customFormat="false" ht="15" hidden="false" customHeight="false" outlineLevel="0" collapsed="false">
      <c r="E19" s="4"/>
    </row>
    <row r="20" customFormat="false" ht="15" hidden="false" customHeight="false" outlineLevel="0" collapsed="false">
      <c r="E20" s="4"/>
    </row>
    <row r="21" customFormat="false" ht="15" hidden="false" customHeight="false" outlineLevel="0" collapsed="false">
      <c r="E21" s="4"/>
    </row>
    <row r="22" customFormat="false" ht="15" hidden="false" customHeight="false" outlineLevel="0" collapsed="false">
      <c r="E22" s="4"/>
    </row>
    <row r="23" customFormat="false" ht="15" hidden="false" customHeight="false" outlineLevel="0" collapsed="false">
      <c r="E23" s="4"/>
    </row>
    <row r="24" customFormat="false" ht="15" hidden="false" customHeight="false" outlineLevel="0" collapsed="false">
      <c r="E24" s="4"/>
    </row>
    <row r="25" customFormat="false" ht="15" hidden="false" customHeight="false" outlineLevel="0" collapsed="false">
      <c r="E25" s="4"/>
    </row>
    <row r="26" customFormat="false" ht="15" hidden="false" customHeight="false" outlineLevel="0" collapsed="false">
      <c r="E26" s="4"/>
    </row>
    <row r="27" customFormat="false" ht="15" hidden="false" customHeight="false" outlineLevel="0" collapsed="false">
      <c r="E27" s="4"/>
    </row>
    <row r="28" customFormat="false" ht="15" hidden="false" customHeight="false" outlineLevel="0" collapsed="false">
      <c r="E28" s="4"/>
    </row>
    <row r="29" customFormat="false" ht="15" hidden="false" customHeight="false" outlineLevel="0" collapsed="false">
      <c r="E29" s="4"/>
    </row>
    <row r="30" customFormat="false" ht="15" hidden="false" customHeight="false" outlineLevel="0" collapsed="false">
      <c r="E30" s="4"/>
    </row>
    <row r="31" customFormat="false" ht="15" hidden="false" customHeight="false" outlineLevel="0" collapsed="false">
      <c r="E31" s="4"/>
    </row>
    <row r="32" customFormat="false" ht="15" hidden="false" customHeight="false" outlineLevel="0" collapsed="false">
      <c r="E32" s="4"/>
    </row>
    <row r="33" customFormat="false" ht="15" hidden="false" customHeight="false" outlineLevel="0" collapsed="false">
      <c r="E33" s="4"/>
    </row>
    <row r="34" customFormat="false" ht="15" hidden="false" customHeight="false" outlineLevel="0" collapsed="false">
      <c r="E34" s="4"/>
    </row>
    <row r="35" customFormat="false" ht="15" hidden="false" customHeight="false" outlineLevel="0" collapsed="false">
      <c r="E35" s="4"/>
    </row>
    <row r="36" customFormat="false" ht="15" hidden="false" customHeight="false" outlineLevel="0" collapsed="false">
      <c r="E36" s="4"/>
    </row>
    <row r="37" customFormat="false" ht="15" hidden="false" customHeight="false" outlineLevel="0" collapsed="false">
      <c r="E37" s="4"/>
    </row>
    <row r="38" customFormat="false" ht="15" hidden="false" customHeight="false" outlineLevel="0" collapsed="false">
      <c r="E38" s="4"/>
    </row>
    <row r="39" customFormat="false" ht="15" hidden="false" customHeight="false" outlineLevel="0" collapsed="false">
      <c r="E39" s="4"/>
    </row>
    <row r="40" customFormat="false" ht="15" hidden="false" customHeight="false" outlineLevel="0" collapsed="false">
      <c r="E40" s="4"/>
    </row>
    <row r="41" customFormat="false" ht="15" hidden="false" customHeight="false" outlineLevel="0" collapsed="false">
      <c r="E41" s="4"/>
    </row>
    <row r="42" customFormat="false" ht="15" hidden="false" customHeight="false" outlineLevel="0" collapsed="false">
      <c r="E42" s="4"/>
    </row>
    <row r="43" customFormat="false" ht="15" hidden="false" customHeight="false" outlineLevel="0" collapsed="false">
      <c r="E43" s="4"/>
    </row>
    <row r="44" customFormat="false" ht="15" hidden="false" customHeight="false" outlineLevel="0" collapsed="false">
      <c r="E44" s="4"/>
    </row>
    <row r="45" customFormat="false" ht="15" hidden="false" customHeight="false" outlineLevel="0" collapsed="false">
      <c r="E45" s="4"/>
    </row>
    <row r="46" customFormat="false" ht="15" hidden="false" customHeight="false" outlineLevel="0" collapsed="false">
      <c r="E46" s="4"/>
    </row>
    <row r="47" customFormat="false" ht="15" hidden="false" customHeight="false" outlineLevel="0" collapsed="false">
      <c r="E47" s="4"/>
    </row>
    <row r="48" customFormat="false" ht="15" hidden="false" customHeight="false" outlineLevel="0" collapsed="false">
      <c r="E48" s="4"/>
    </row>
    <row r="49" customFormat="false" ht="15" hidden="false" customHeight="false" outlineLevel="0" collapsed="false">
      <c r="E49" s="4"/>
    </row>
    <row r="50" customFormat="false" ht="15" hidden="false" customHeight="false" outlineLevel="0" collapsed="false">
      <c r="E50" s="4"/>
    </row>
    <row r="51" customFormat="false" ht="15" hidden="false" customHeight="false" outlineLevel="0" collapsed="false">
      <c r="E51" s="4"/>
    </row>
    <row r="52" customFormat="false" ht="15" hidden="false" customHeight="false" outlineLevel="0" collapsed="false">
      <c r="E52" s="4"/>
    </row>
    <row r="53" customFormat="false" ht="15" hidden="false" customHeight="false" outlineLevel="0" collapsed="false">
      <c r="E53" s="4"/>
    </row>
    <row r="54" customFormat="false" ht="15" hidden="false" customHeight="false" outlineLevel="0" collapsed="false">
      <c r="E54" s="4"/>
    </row>
    <row r="55" customFormat="false" ht="15" hidden="false" customHeight="false" outlineLevel="0" collapsed="false">
      <c r="E55" s="4"/>
    </row>
    <row r="56" customFormat="false" ht="15" hidden="false" customHeight="false" outlineLevel="0" collapsed="false">
      <c r="E56" s="4"/>
    </row>
    <row r="57" customFormat="false" ht="15" hidden="false" customHeight="false" outlineLevel="0" collapsed="false">
      <c r="E57" s="4"/>
    </row>
    <row r="58" customFormat="false" ht="15" hidden="false" customHeight="false" outlineLevel="0" collapsed="false">
      <c r="E58" s="4"/>
    </row>
    <row r="59" customFormat="false" ht="15" hidden="false" customHeight="false" outlineLevel="0" collapsed="false">
      <c r="E59" s="4"/>
    </row>
    <row r="60" customFormat="false" ht="15" hidden="false" customHeight="false" outlineLevel="0" collapsed="false">
      <c r="E60" s="4"/>
    </row>
    <row r="61" customFormat="false" ht="15" hidden="false" customHeight="false" outlineLevel="0" collapsed="false">
      <c r="E61" s="4"/>
    </row>
    <row r="62" customFormat="false" ht="15" hidden="false" customHeight="false" outlineLevel="0" collapsed="false">
      <c r="E62" s="4"/>
    </row>
    <row r="63" customFormat="false" ht="15" hidden="false" customHeight="false" outlineLevel="0" collapsed="false">
      <c r="E63" s="4"/>
    </row>
    <row r="64" customFormat="false" ht="15" hidden="false" customHeight="false" outlineLevel="0" collapsed="false">
      <c r="E64" s="4"/>
    </row>
    <row r="65" customFormat="false" ht="15" hidden="false" customHeight="false" outlineLevel="0" collapsed="false">
      <c r="E65" s="4"/>
    </row>
    <row r="66" customFormat="false" ht="15" hidden="false" customHeight="false" outlineLevel="0" collapsed="false">
      <c r="E66" s="4"/>
    </row>
    <row r="67" customFormat="false" ht="15" hidden="false" customHeight="false" outlineLevel="0" collapsed="false">
      <c r="E67" s="4"/>
    </row>
    <row r="68" customFormat="false" ht="15" hidden="false" customHeight="false" outlineLevel="0" collapsed="false">
      <c r="E68" s="4"/>
    </row>
    <row r="69" customFormat="false" ht="15" hidden="false" customHeight="false" outlineLevel="0" collapsed="false">
      <c r="E69" s="4"/>
    </row>
    <row r="70" customFormat="false" ht="15" hidden="false" customHeight="false" outlineLevel="0" collapsed="false">
      <c r="E70" s="4"/>
    </row>
    <row r="71" customFormat="false" ht="15" hidden="false" customHeight="false" outlineLevel="0" collapsed="false">
      <c r="E71" s="4"/>
    </row>
    <row r="72" customFormat="false" ht="15" hidden="false" customHeight="false" outlineLevel="0" collapsed="false">
      <c r="E72" s="4"/>
    </row>
    <row r="73" customFormat="false" ht="15" hidden="false" customHeight="false" outlineLevel="0" collapsed="false">
      <c r="E73" s="4"/>
    </row>
    <row r="74" customFormat="false" ht="15" hidden="false" customHeight="false" outlineLevel="0" collapsed="false">
      <c r="E74" s="4"/>
    </row>
    <row r="75" customFormat="false" ht="15" hidden="false" customHeight="false" outlineLevel="0" collapsed="false">
      <c r="E75" s="4"/>
    </row>
    <row r="76" customFormat="false" ht="15" hidden="false" customHeight="false" outlineLevel="0" collapsed="false">
      <c r="E76" s="4"/>
    </row>
    <row r="77" customFormat="false" ht="15" hidden="false" customHeight="false" outlineLevel="0" collapsed="false">
      <c r="E77" s="4"/>
    </row>
    <row r="78" customFormat="false" ht="15" hidden="false" customHeight="false" outlineLevel="0" collapsed="false">
      <c r="E78" s="4"/>
    </row>
    <row r="79" customFormat="false" ht="15" hidden="false" customHeight="false" outlineLevel="0" collapsed="false">
      <c r="E79" s="4"/>
    </row>
    <row r="80" customFormat="false" ht="15" hidden="false" customHeight="false" outlineLevel="0" collapsed="false">
      <c r="E80" s="4"/>
    </row>
    <row r="81" customFormat="false" ht="15" hidden="false" customHeight="false" outlineLevel="0" collapsed="false">
      <c r="E81" s="4"/>
    </row>
    <row r="82" customFormat="false" ht="15" hidden="false" customHeight="false" outlineLevel="0" collapsed="false">
      <c r="E82" s="4"/>
    </row>
    <row r="83" customFormat="false" ht="15" hidden="false" customHeight="false" outlineLevel="0" collapsed="false">
      <c r="E83" s="4"/>
    </row>
    <row r="84" customFormat="false" ht="15" hidden="false" customHeight="false" outlineLevel="0" collapsed="false">
      <c r="E84" s="4"/>
    </row>
    <row r="85" customFormat="false" ht="15" hidden="false" customHeight="false" outlineLevel="0" collapsed="false">
      <c r="E85" s="4"/>
    </row>
    <row r="86" customFormat="false" ht="15" hidden="false" customHeight="false" outlineLevel="0" collapsed="false">
      <c r="E86" s="4"/>
    </row>
    <row r="87" customFormat="false" ht="15" hidden="false" customHeight="false" outlineLevel="0" collapsed="false">
      <c r="E87" s="4"/>
    </row>
    <row r="88" customFormat="false" ht="15" hidden="false" customHeight="false" outlineLevel="0" collapsed="false">
      <c r="E88" s="4"/>
    </row>
    <row r="89" customFormat="false" ht="15" hidden="false" customHeight="false" outlineLevel="0" collapsed="false">
      <c r="E89" s="4"/>
    </row>
    <row r="90" customFormat="false" ht="15" hidden="false" customHeight="false" outlineLevel="0" collapsed="false">
      <c r="E90" s="4"/>
    </row>
    <row r="91" customFormat="false" ht="15" hidden="false" customHeight="false" outlineLevel="0" collapsed="false">
      <c r="E91" s="4"/>
    </row>
    <row r="92" customFormat="false" ht="15" hidden="false" customHeight="false" outlineLevel="0" collapsed="false">
      <c r="E92" s="4"/>
    </row>
    <row r="93" customFormat="false" ht="15" hidden="false" customHeight="false" outlineLevel="0" collapsed="false">
      <c r="E93" s="4"/>
    </row>
    <row r="94" customFormat="false" ht="15" hidden="false" customHeight="false" outlineLevel="0" collapsed="false">
      <c r="E94" s="4"/>
    </row>
    <row r="95" customFormat="false" ht="15" hidden="false" customHeight="false" outlineLevel="0" collapsed="false">
      <c r="E95" s="4"/>
    </row>
    <row r="96" customFormat="false" ht="15" hidden="false" customHeight="false" outlineLevel="0" collapsed="false">
      <c r="E96" s="4"/>
    </row>
    <row r="97" customFormat="false" ht="15" hidden="false" customHeight="false" outlineLevel="0" collapsed="false">
      <c r="E97" s="4"/>
    </row>
    <row r="98" customFormat="false" ht="15" hidden="false" customHeight="false" outlineLevel="0" collapsed="false">
      <c r="E98" s="4"/>
    </row>
    <row r="99" customFormat="false" ht="15" hidden="false" customHeight="false" outlineLevel="0" collapsed="false">
      <c r="E99" s="4"/>
    </row>
    <row r="100" customFormat="false" ht="15" hidden="false" customHeight="false" outlineLevel="0" collapsed="false">
      <c r="E100" s="4"/>
    </row>
    <row r="101" customFormat="false" ht="15" hidden="false" customHeight="false" outlineLevel="0" collapsed="false">
      <c r="E101" s="4"/>
    </row>
    <row r="102" customFormat="false" ht="15" hidden="false" customHeight="false" outlineLevel="0" collapsed="false">
      <c r="E102" s="4"/>
    </row>
    <row r="103" customFormat="false" ht="15" hidden="false" customHeight="false" outlineLevel="0" collapsed="false">
      <c r="E103" s="4"/>
    </row>
    <row r="104" customFormat="false" ht="15" hidden="false" customHeight="false" outlineLevel="0" collapsed="false">
      <c r="E104" s="4"/>
    </row>
    <row r="105" customFormat="false" ht="15" hidden="false" customHeight="false" outlineLevel="0" collapsed="false">
      <c r="E105" s="4"/>
    </row>
    <row r="106" customFormat="false" ht="15" hidden="false" customHeight="false" outlineLevel="0" collapsed="false">
      <c r="E106" s="4"/>
    </row>
    <row r="107" customFormat="false" ht="15" hidden="false" customHeight="false" outlineLevel="0" collapsed="false">
      <c r="E107" s="4"/>
    </row>
    <row r="108" customFormat="false" ht="15" hidden="false" customHeight="false" outlineLevel="0" collapsed="false">
      <c r="E108" s="4"/>
    </row>
    <row r="109" customFormat="false" ht="15" hidden="false" customHeight="false" outlineLevel="0" collapsed="false">
      <c r="E109" s="4"/>
    </row>
    <row r="110" customFormat="false" ht="15" hidden="false" customHeight="false" outlineLevel="0" collapsed="false">
      <c r="E110" s="4"/>
    </row>
    <row r="111" customFormat="false" ht="15" hidden="false" customHeight="false" outlineLevel="0" collapsed="false">
      <c r="E111" s="4"/>
    </row>
    <row r="112" customFormat="false" ht="15" hidden="false" customHeight="false" outlineLevel="0" collapsed="false">
      <c r="E112" s="4"/>
    </row>
    <row r="113" customFormat="false" ht="15" hidden="false" customHeight="false" outlineLevel="0" collapsed="false">
      <c r="E113" s="4"/>
    </row>
    <row r="114" customFormat="false" ht="15" hidden="false" customHeight="false" outlineLevel="0" collapsed="false">
      <c r="E114" s="4"/>
    </row>
    <row r="115" customFormat="false" ht="15" hidden="false" customHeight="false" outlineLevel="0" collapsed="false">
      <c r="E115" s="4"/>
    </row>
    <row r="116" customFormat="false" ht="15" hidden="false" customHeight="false" outlineLevel="0" collapsed="false">
      <c r="E116" s="4"/>
    </row>
    <row r="117" customFormat="false" ht="15" hidden="false" customHeight="false" outlineLevel="0" collapsed="false">
      <c r="E117" s="4"/>
    </row>
    <row r="118" customFormat="false" ht="15" hidden="false" customHeight="false" outlineLevel="0" collapsed="false">
      <c r="E118" s="4"/>
    </row>
    <row r="119" customFormat="false" ht="15" hidden="false" customHeight="false" outlineLevel="0" collapsed="false">
      <c r="E119" s="4"/>
    </row>
    <row r="120" customFormat="false" ht="15" hidden="false" customHeight="false" outlineLevel="0" collapsed="false">
      <c r="E120" s="4"/>
    </row>
    <row r="121" customFormat="false" ht="15" hidden="false" customHeight="false" outlineLevel="0" collapsed="false">
      <c r="E121" s="4"/>
    </row>
    <row r="122" customFormat="false" ht="15" hidden="false" customHeight="false" outlineLevel="0" collapsed="false">
      <c r="E122" s="4"/>
    </row>
    <row r="123" customFormat="false" ht="15" hidden="false" customHeight="false" outlineLevel="0" collapsed="false">
      <c r="E123" s="4"/>
    </row>
    <row r="124" customFormat="false" ht="15" hidden="false" customHeight="false" outlineLevel="0" collapsed="false">
      <c r="E124" s="4"/>
    </row>
    <row r="125" customFormat="false" ht="15" hidden="false" customHeight="false" outlineLevel="0" collapsed="false">
      <c r="E125" s="4"/>
    </row>
    <row r="126" customFormat="false" ht="15" hidden="false" customHeight="false" outlineLevel="0" collapsed="false">
      <c r="E126" s="4"/>
    </row>
    <row r="127" customFormat="false" ht="15" hidden="false" customHeight="false" outlineLevel="0" collapsed="false">
      <c r="E127" s="4"/>
    </row>
    <row r="128" customFormat="false" ht="15" hidden="false" customHeight="false" outlineLevel="0" collapsed="false">
      <c r="E128" s="4"/>
    </row>
    <row r="129" customFormat="false" ht="15" hidden="false" customHeight="false" outlineLevel="0" collapsed="false">
      <c r="E129" s="4"/>
    </row>
    <row r="130" customFormat="false" ht="15" hidden="false" customHeight="false" outlineLevel="0" collapsed="false">
      <c r="E130" s="4"/>
    </row>
    <row r="131" customFormat="false" ht="15" hidden="false" customHeight="false" outlineLevel="0" collapsed="false">
      <c r="E131" s="4"/>
    </row>
    <row r="132" customFormat="false" ht="15" hidden="false" customHeight="false" outlineLevel="0" collapsed="false">
      <c r="E132" s="4"/>
    </row>
    <row r="133" customFormat="false" ht="15" hidden="false" customHeight="false" outlineLevel="0" collapsed="false">
      <c r="E133" s="4"/>
    </row>
    <row r="134" customFormat="false" ht="15" hidden="false" customHeight="false" outlineLevel="0" collapsed="false">
      <c r="E134" s="4"/>
    </row>
    <row r="135" customFormat="false" ht="15" hidden="false" customHeight="false" outlineLevel="0" collapsed="false">
      <c r="E135" s="4"/>
    </row>
    <row r="136" customFormat="false" ht="15" hidden="false" customHeight="false" outlineLevel="0" collapsed="false">
      <c r="E136" s="4"/>
    </row>
    <row r="137" customFormat="false" ht="15" hidden="false" customHeight="false" outlineLevel="0" collapsed="false">
      <c r="E137" s="4"/>
    </row>
    <row r="138" customFormat="false" ht="15" hidden="false" customHeight="false" outlineLevel="0" collapsed="false">
      <c r="E138" s="4"/>
    </row>
    <row r="139" customFormat="false" ht="15" hidden="false" customHeight="false" outlineLevel="0" collapsed="false">
      <c r="E139" s="4"/>
    </row>
    <row r="140" customFormat="false" ht="15" hidden="false" customHeight="false" outlineLevel="0" collapsed="false">
      <c r="E140" s="4"/>
    </row>
    <row r="141" customFormat="false" ht="15" hidden="false" customHeight="false" outlineLevel="0" collapsed="false">
      <c r="E141" s="4"/>
    </row>
    <row r="142" customFormat="false" ht="15" hidden="false" customHeight="false" outlineLevel="0" collapsed="false">
      <c r="E142" s="4"/>
    </row>
    <row r="143" customFormat="false" ht="15" hidden="false" customHeight="false" outlineLevel="0" collapsed="false">
      <c r="E143" s="4"/>
    </row>
    <row r="144" customFormat="false" ht="15" hidden="false" customHeight="false" outlineLevel="0" collapsed="false">
      <c r="E144" s="4"/>
    </row>
    <row r="145" customFormat="false" ht="15" hidden="false" customHeight="false" outlineLevel="0" collapsed="false">
      <c r="E145" s="4"/>
    </row>
    <row r="146" customFormat="false" ht="15" hidden="false" customHeight="false" outlineLevel="0" collapsed="false">
      <c r="E146" s="4"/>
    </row>
    <row r="147" customFormat="false" ht="15" hidden="false" customHeight="false" outlineLevel="0" collapsed="false">
      <c r="E147" s="4"/>
    </row>
    <row r="148" customFormat="false" ht="15" hidden="false" customHeight="false" outlineLevel="0" collapsed="false">
      <c r="E148" s="4"/>
    </row>
    <row r="149" customFormat="false" ht="15" hidden="false" customHeight="false" outlineLevel="0" collapsed="false">
      <c r="E149" s="4"/>
    </row>
    <row r="150" customFormat="false" ht="15" hidden="false" customHeight="false" outlineLevel="0" collapsed="false">
      <c r="E150" s="4"/>
    </row>
    <row r="151" customFormat="false" ht="15" hidden="false" customHeight="false" outlineLevel="0" collapsed="false">
      <c r="E151" s="4"/>
    </row>
    <row r="152" customFormat="false" ht="15" hidden="false" customHeight="false" outlineLevel="0" collapsed="false">
      <c r="E152" s="4"/>
    </row>
    <row r="153" customFormat="false" ht="15" hidden="false" customHeight="false" outlineLevel="0" collapsed="false">
      <c r="E153" s="4"/>
    </row>
    <row r="154" customFormat="false" ht="15" hidden="false" customHeight="false" outlineLevel="0" collapsed="false">
      <c r="E154" s="4"/>
    </row>
    <row r="155" customFormat="false" ht="15" hidden="false" customHeight="false" outlineLevel="0" collapsed="false">
      <c r="E155" s="4"/>
    </row>
    <row r="156" customFormat="false" ht="15" hidden="false" customHeight="false" outlineLevel="0" collapsed="false">
      <c r="E156" s="4"/>
    </row>
    <row r="157" customFormat="false" ht="15" hidden="false" customHeight="false" outlineLevel="0" collapsed="false">
      <c r="E157" s="4"/>
    </row>
    <row r="158" customFormat="false" ht="15" hidden="false" customHeight="false" outlineLevel="0" collapsed="false">
      <c r="E158" s="4"/>
    </row>
    <row r="159" customFormat="false" ht="15" hidden="false" customHeight="false" outlineLevel="0" collapsed="false">
      <c r="E159" s="4"/>
    </row>
    <row r="160" customFormat="false" ht="15" hidden="false" customHeight="false" outlineLevel="0" collapsed="false">
      <c r="E160" s="4"/>
    </row>
    <row r="161" customFormat="false" ht="15" hidden="false" customHeight="false" outlineLevel="0" collapsed="false">
      <c r="E161" s="4"/>
    </row>
    <row r="162" customFormat="false" ht="15" hidden="false" customHeight="false" outlineLevel="0" collapsed="false">
      <c r="E162" s="4"/>
    </row>
    <row r="163" customFormat="false" ht="15" hidden="false" customHeight="false" outlineLevel="0" collapsed="false">
      <c r="E163" s="4"/>
    </row>
    <row r="164" customFormat="false" ht="15" hidden="false" customHeight="false" outlineLevel="0" collapsed="false">
      <c r="E164" s="4"/>
    </row>
    <row r="165" customFormat="false" ht="15" hidden="false" customHeight="false" outlineLevel="0" collapsed="false">
      <c r="E165" s="4"/>
    </row>
    <row r="166" customFormat="false" ht="15" hidden="false" customHeight="false" outlineLevel="0" collapsed="false">
      <c r="E166" s="4"/>
    </row>
    <row r="167" customFormat="false" ht="15" hidden="false" customHeight="false" outlineLevel="0" collapsed="false">
      <c r="E167" s="4"/>
    </row>
    <row r="168" customFormat="false" ht="15" hidden="false" customHeight="false" outlineLevel="0" collapsed="false">
      <c r="E168" s="4"/>
    </row>
    <row r="169" customFormat="false" ht="15" hidden="false" customHeight="false" outlineLevel="0" collapsed="false">
      <c r="E169" s="4"/>
    </row>
    <row r="170" customFormat="false" ht="15" hidden="false" customHeight="false" outlineLevel="0" collapsed="false">
      <c r="E170" s="4"/>
    </row>
    <row r="171" customFormat="false" ht="15" hidden="false" customHeight="false" outlineLevel="0" collapsed="false">
      <c r="E171" s="4"/>
    </row>
    <row r="172" customFormat="false" ht="15" hidden="false" customHeight="false" outlineLevel="0" collapsed="false">
      <c r="E172" s="4"/>
    </row>
    <row r="173" customFormat="false" ht="15" hidden="false" customHeight="false" outlineLevel="0" collapsed="false">
      <c r="E173" s="4"/>
    </row>
    <row r="174" customFormat="false" ht="15" hidden="false" customHeight="false" outlineLevel="0" collapsed="false">
      <c r="E174" s="4"/>
    </row>
    <row r="175" customFormat="false" ht="15" hidden="false" customHeight="false" outlineLevel="0" collapsed="false">
      <c r="E175" s="4"/>
    </row>
    <row r="176" customFormat="false" ht="15" hidden="false" customHeight="false" outlineLevel="0" collapsed="false">
      <c r="E176" s="4"/>
    </row>
    <row r="177" customFormat="false" ht="15" hidden="false" customHeight="false" outlineLevel="0" collapsed="false">
      <c r="E177" s="4"/>
    </row>
    <row r="178" customFormat="false" ht="15" hidden="false" customHeight="false" outlineLevel="0" collapsed="false">
      <c r="E178" s="4"/>
    </row>
    <row r="179" customFormat="false" ht="15" hidden="false" customHeight="false" outlineLevel="0" collapsed="false">
      <c r="E179" s="4"/>
    </row>
    <row r="180" customFormat="false" ht="15" hidden="false" customHeight="false" outlineLevel="0" collapsed="false">
      <c r="E180" s="4"/>
    </row>
    <row r="181" customFormat="false" ht="15" hidden="false" customHeight="false" outlineLevel="0" collapsed="false">
      <c r="E181" s="4"/>
    </row>
    <row r="182" customFormat="false" ht="15" hidden="false" customHeight="false" outlineLevel="0" collapsed="false">
      <c r="E182" s="4"/>
    </row>
    <row r="183" customFormat="false" ht="15" hidden="false" customHeight="false" outlineLevel="0" collapsed="false">
      <c r="E183" s="4"/>
    </row>
    <row r="184" customFormat="false" ht="15" hidden="false" customHeight="false" outlineLevel="0" collapsed="false">
      <c r="E184" s="4"/>
    </row>
    <row r="185" customFormat="false" ht="15" hidden="false" customHeight="false" outlineLevel="0" collapsed="false">
      <c r="E185" s="4"/>
    </row>
    <row r="186" customFormat="false" ht="15" hidden="false" customHeight="false" outlineLevel="0" collapsed="false">
      <c r="E186" s="4"/>
    </row>
    <row r="187" customFormat="false" ht="15" hidden="false" customHeight="false" outlineLevel="0" collapsed="false">
      <c r="E187" s="4"/>
    </row>
    <row r="188" customFormat="false" ht="15" hidden="false" customHeight="false" outlineLevel="0" collapsed="false">
      <c r="E188" s="4"/>
    </row>
    <row r="189" customFormat="false" ht="15" hidden="false" customHeight="false" outlineLevel="0" collapsed="false">
      <c r="E189" s="4"/>
    </row>
    <row r="190" customFormat="false" ht="15" hidden="false" customHeight="false" outlineLevel="0" collapsed="false">
      <c r="E190" s="4"/>
    </row>
    <row r="191" customFormat="false" ht="15" hidden="false" customHeight="false" outlineLevel="0" collapsed="false">
      <c r="E191" s="4"/>
    </row>
    <row r="192" customFormat="false" ht="15" hidden="false" customHeight="false" outlineLevel="0" collapsed="false">
      <c r="E192" s="4"/>
    </row>
    <row r="193" customFormat="false" ht="15" hidden="false" customHeight="false" outlineLevel="0" collapsed="false">
      <c r="E193" s="4"/>
    </row>
    <row r="194" customFormat="false" ht="15" hidden="false" customHeight="false" outlineLevel="0" collapsed="false">
      <c r="E194" s="4"/>
    </row>
    <row r="195" customFormat="false" ht="15" hidden="false" customHeight="false" outlineLevel="0" collapsed="false">
      <c r="E195" s="4"/>
    </row>
    <row r="196" customFormat="false" ht="15" hidden="false" customHeight="false" outlineLevel="0" collapsed="false">
      <c r="E196" s="4"/>
    </row>
    <row r="197" customFormat="false" ht="15" hidden="false" customHeight="false" outlineLevel="0" collapsed="false">
      <c r="E197" s="4"/>
    </row>
    <row r="198" customFormat="false" ht="15" hidden="false" customHeight="false" outlineLevel="0" collapsed="false">
      <c r="E198" s="4"/>
    </row>
    <row r="199" customFormat="false" ht="15" hidden="false" customHeight="false" outlineLevel="0" collapsed="false">
      <c r="E199" s="4"/>
    </row>
    <row r="200" customFormat="false" ht="15" hidden="false" customHeight="false" outlineLevel="0" collapsed="false">
      <c r="E200" s="4"/>
    </row>
    <row r="201" customFormat="false" ht="15" hidden="false" customHeight="false" outlineLevel="0" collapsed="false">
      <c r="E201" s="4"/>
    </row>
    <row r="202" customFormat="false" ht="15" hidden="false" customHeight="false" outlineLevel="0" collapsed="false">
      <c r="E202" s="4"/>
    </row>
    <row r="203" customFormat="false" ht="15" hidden="false" customHeight="false" outlineLevel="0" collapsed="false">
      <c r="E203" s="4"/>
    </row>
    <row r="204" customFormat="false" ht="15" hidden="false" customHeight="false" outlineLevel="0" collapsed="false">
      <c r="E204" s="4"/>
    </row>
    <row r="205" customFormat="false" ht="15" hidden="false" customHeight="false" outlineLevel="0" collapsed="false">
      <c r="E205" s="4"/>
    </row>
    <row r="206" customFormat="false" ht="15" hidden="false" customHeight="false" outlineLevel="0" collapsed="false">
      <c r="E206" s="4"/>
    </row>
    <row r="207" customFormat="false" ht="15" hidden="false" customHeight="false" outlineLevel="0" collapsed="false">
      <c r="E207" s="4"/>
    </row>
    <row r="208" customFormat="false" ht="15" hidden="false" customHeight="false" outlineLevel="0" collapsed="false">
      <c r="E208" s="4"/>
    </row>
    <row r="209" customFormat="false" ht="15" hidden="false" customHeight="false" outlineLevel="0" collapsed="false">
      <c r="E209" s="4"/>
    </row>
    <row r="210" customFormat="false" ht="15" hidden="false" customHeight="false" outlineLevel="0" collapsed="false">
      <c r="E210" s="4"/>
    </row>
    <row r="211" customFormat="false" ht="15" hidden="false" customHeight="false" outlineLevel="0" collapsed="false">
      <c r="E211" s="4"/>
    </row>
    <row r="212" customFormat="false" ht="15" hidden="false" customHeight="false" outlineLevel="0" collapsed="false">
      <c r="E212" s="4"/>
    </row>
    <row r="213" customFormat="false" ht="15" hidden="false" customHeight="false" outlineLevel="0" collapsed="false">
      <c r="E213" s="4"/>
    </row>
    <row r="214" customFormat="false" ht="15" hidden="false" customHeight="false" outlineLevel="0" collapsed="false">
      <c r="E214" s="4"/>
    </row>
    <row r="215" customFormat="false" ht="15" hidden="false" customHeight="false" outlineLevel="0" collapsed="false">
      <c r="E215" s="4"/>
    </row>
    <row r="216" customFormat="false" ht="15" hidden="false" customHeight="false" outlineLevel="0" collapsed="false">
      <c r="E216" s="4"/>
    </row>
    <row r="217" customFormat="false" ht="15" hidden="false" customHeight="false" outlineLevel="0" collapsed="false">
      <c r="E217" s="4"/>
    </row>
    <row r="218" customFormat="false" ht="15" hidden="false" customHeight="false" outlineLevel="0" collapsed="false">
      <c r="E218" s="4"/>
    </row>
    <row r="219" customFormat="false" ht="15" hidden="false" customHeight="false" outlineLevel="0" collapsed="false">
      <c r="E219" s="4"/>
    </row>
    <row r="220" customFormat="false" ht="15" hidden="false" customHeight="false" outlineLevel="0" collapsed="false">
      <c r="E220" s="4"/>
    </row>
    <row r="221" customFormat="false" ht="15" hidden="false" customHeight="false" outlineLevel="0" collapsed="false">
      <c r="E221" s="4"/>
    </row>
    <row r="222" customFormat="false" ht="15" hidden="false" customHeight="false" outlineLevel="0" collapsed="false">
      <c r="E222" s="4"/>
    </row>
    <row r="223" customFormat="false" ht="15" hidden="false" customHeight="false" outlineLevel="0" collapsed="false">
      <c r="E223" s="4"/>
    </row>
    <row r="224" customFormat="false" ht="15" hidden="false" customHeight="false" outlineLevel="0" collapsed="false">
      <c r="E224" s="4"/>
    </row>
    <row r="225" customFormat="false" ht="15" hidden="false" customHeight="false" outlineLevel="0" collapsed="false">
      <c r="E225" s="4"/>
    </row>
    <row r="226" customFormat="false" ht="15" hidden="false" customHeight="false" outlineLevel="0" collapsed="false">
      <c r="E226" s="4"/>
    </row>
    <row r="227" customFormat="false" ht="15" hidden="false" customHeight="false" outlineLevel="0" collapsed="false">
      <c r="E227" s="4"/>
    </row>
    <row r="228" customFormat="false" ht="15" hidden="false" customHeight="false" outlineLevel="0" collapsed="false">
      <c r="E228" s="4"/>
    </row>
    <row r="229" customFormat="false" ht="15" hidden="false" customHeight="false" outlineLevel="0" collapsed="false">
      <c r="E229" s="4"/>
    </row>
    <row r="230" customFormat="false" ht="15" hidden="false" customHeight="false" outlineLevel="0" collapsed="false">
      <c r="E230" s="4"/>
    </row>
    <row r="231" customFormat="false" ht="15" hidden="false" customHeight="false" outlineLevel="0" collapsed="false">
      <c r="E231" s="4"/>
    </row>
    <row r="232" customFormat="false" ht="15" hidden="false" customHeight="false" outlineLevel="0" collapsed="false">
      <c r="E232" s="4"/>
    </row>
    <row r="233" customFormat="false" ht="15" hidden="false" customHeight="false" outlineLevel="0" collapsed="false">
      <c r="E233" s="4"/>
    </row>
    <row r="234" customFormat="false" ht="15" hidden="false" customHeight="false" outlineLevel="0" collapsed="false">
      <c r="E234" s="4"/>
    </row>
    <row r="235" customFormat="false" ht="15" hidden="false" customHeight="false" outlineLevel="0" collapsed="false">
      <c r="E235" s="4"/>
    </row>
    <row r="236" customFormat="false" ht="15" hidden="false" customHeight="false" outlineLevel="0" collapsed="false">
      <c r="E236" s="4"/>
    </row>
    <row r="237" customFormat="false" ht="15" hidden="false" customHeight="false" outlineLevel="0" collapsed="false">
      <c r="E237" s="4"/>
    </row>
    <row r="238" customFormat="false" ht="15" hidden="false" customHeight="false" outlineLevel="0" collapsed="false">
      <c r="E238" s="4"/>
    </row>
    <row r="239" customFormat="false" ht="15" hidden="false" customHeight="false" outlineLevel="0" collapsed="false">
      <c r="E239" s="4"/>
    </row>
    <row r="240" customFormat="false" ht="15" hidden="false" customHeight="false" outlineLevel="0" collapsed="false">
      <c r="E240" s="4"/>
    </row>
    <row r="241" customFormat="false" ht="15" hidden="false" customHeight="false" outlineLevel="0" collapsed="false">
      <c r="E241" s="4"/>
    </row>
    <row r="242" customFormat="false" ht="15" hidden="false" customHeight="false" outlineLevel="0" collapsed="false">
      <c r="E242" s="4"/>
    </row>
    <row r="243" customFormat="false" ht="15" hidden="false" customHeight="false" outlineLevel="0" collapsed="false">
      <c r="E243" s="4"/>
    </row>
    <row r="244" customFormat="false" ht="15" hidden="false" customHeight="false" outlineLevel="0" collapsed="false">
      <c r="E244" s="4"/>
    </row>
    <row r="245" customFormat="false" ht="15" hidden="false" customHeight="false" outlineLevel="0" collapsed="false">
      <c r="E245" s="4"/>
    </row>
    <row r="246" customFormat="false" ht="15" hidden="false" customHeight="false" outlineLevel="0" collapsed="false">
      <c r="E246" s="4"/>
    </row>
    <row r="247" customFormat="false" ht="15" hidden="false" customHeight="false" outlineLevel="0" collapsed="false">
      <c r="E247" s="4"/>
    </row>
    <row r="248" customFormat="false" ht="15" hidden="false" customHeight="false" outlineLevel="0" collapsed="false">
      <c r="E248" s="4"/>
    </row>
    <row r="249" customFormat="false" ht="15" hidden="false" customHeight="false" outlineLevel="0" collapsed="false">
      <c r="E249" s="4"/>
    </row>
    <row r="250" customFormat="false" ht="15" hidden="false" customHeight="false" outlineLevel="0" collapsed="false">
      <c r="E250" s="4"/>
    </row>
    <row r="251" customFormat="false" ht="15" hidden="false" customHeight="false" outlineLevel="0" collapsed="false">
      <c r="E251" s="4"/>
    </row>
    <row r="252" customFormat="false" ht="15" hidden="false" customHeight="false" outlineLevel="0" collapsed="false">
      <c r="E252" s="4"/>
    </row>
    <row r="253" customFormat="false" ht="15" hidden="false" customHeight="false" outlineLevel="0" collapsed="false">
      <c r="E253" s="4"/>
    </row>
    <row r="254" customFormat="false" ht="15" hidden="false" customHeight="false" outlineLevel="0" collapsed="false">
      <c r="E254" s="4"/>
    </row>
    <row r="255" customFormat="false" ht="15" hidden="false" customHeight="false" outlineLevel="0" collapsed="false">
      <c r="E255" s="4"/>
    </row>
    <row r="256" customFormat="false" ht="15" hidden="false" customHeight="false" outlineLevel="0" collapsed="false">
      <c r="E256" s="4"/>
    </row>
    <row r="257" customFormat="false" ht="15" hidden="false" customHeight="false" outlineLevel="0" collapsed="false">
      <c r="E257" s="4"/>
    </row>
    <row r="258" customFormat="false" ht="15" hidden="false" customHeight="false" outlineLevel="0" collapsed="false">
      <c r="E258" s="4"/>
    </row>
    <row r="259" customFormat="false" ht="15" hidden="false" customHeight="false" outlineLevel="0" collapsed="false">
      <c r="E259" s="4"/>
    </row>
    <row r="260" customFormat="false" ht="15" hidden="false" customHeight="false" outlineLevel="0" collapsed="false">
      <c r="E260" s="4"/>
    </row>
    <row r="261" customFormat="false" ht="15" hidden="false" customHeight="false" outlineLevel="0" collapsed="false">
      <c r="E261" s="4"/>
    </row>
    <row r="262" customFormat="false" ht="15" hidden="false" customHeight="false" outlineLevel="0" collapsed="false">
      <c r="E262" s="4"/>
    </row>
    <row r="263" customFormat="false" ht="15" hidden="false" customHeight="false" outlineLevel="0" collapsed="false">
      <c r="E263" s="4"/>
    </row>
    <row r="264" customFormat="false" ht="15" hidden="false" customHeight="false" outlineLevel="0" collapsed="false">
      <c r="E264" s="4"/>
    </row>
    <row r="265" customFormat="false" ht="15" hidden="false" customHeight="false" outlineLevel="0" collapsed="false">
      <c r="E265" s="4"/>
    </row>
    <row r="266" customFormat="false" ht="15" hidden="false" customHeight="false" outlineLevel="0" collapsed="false">
      <c r="E266" s="4"/>
    </row>
    <row r="267" customFormat="false" ht="15" hidden="false" customHeight="false" outlineLevel="0" collapsed="false">
      <c r="E267" s="4"/>
    </row>
    <row r="268" customFormat="false" ht="15" hidden="false" customHeight="false" outlineLevel="0" collapsed="false">
      <c r="E268" s="4"/>
    </row>
    <row r="269" customFormat="false" ht="15" hidden="false" customHeight="false" outlineLevel="0" collapsed="false">
      <c r="E269" s="4"/>
    </row>
    <row r="270" customFormat="false" ht="15" hidden="false" customHeight="false" outlineLevel="0" collapsed="false">
      <c r="E270" s="4"/>
    </row>
    <row r="271" customFormat="false" ht="15" hidden="false" customHeight="false" outlineLevel="0" collapsed="false">
      <c r="E271" s="4"/>
    </row>
    <row r="272" customFormat="false" ht="15" hidden="false" customHeight="false" outlineLevel="0" collapsed="false">
      <c r="E272" s="4"/>
    </row>
    <row r="273" customFormat="false" ht="15" hidden="false" customHeight="false" outlineLevel="0" collapsed="false">
      <c r="E273" s="4"/>
    </row>
    <row r="274" customFormat="false" ht="15" hidden="false" customHeight="false" outlineLevel="0" collapsed="false">
      <c r="E274" s="4"/>
    </row>
    <row r="275" customFormat="false" ht="15" hidden="false" customHeight="false" outlineLevel="0" collapsed="false">
      <c r="E275" s="4"/>
    </row>
    <row r="276" customFormat="false" ht="15" hidden="false" customHeight="false" outlineLevel="0" collapsed="false">
      <c r="E276" s="4"/>
    </row>
    <row r="277" customFormat="false" ht="15" hidden="false" customHeight="false" outlineLevel="0" collapsed="false">
      <c r="E277" s="4"/>
    </row>
    <row r="278" customFormat="false" ht="15" hidden="false" customHeight="false" outlineLevel="0" collapsed="false">
      <c r="E278" s="4"/>
    </row>
    <row r="279" customFormat="false" ht="15" hidden="false" customHeight="false" outlineLevel="0" collapsed="false">
      <c r="E279" s="4"/>
    </row>
    <row r="280" customFormat="false" ht="15" hidden="false" customHeight="false" outlineLevel="0" collapsed="false">
      <c r="E280" s="4"/>
    </row>
    <row r="281" customFormat="false" ht="15" hidden="false" customHeight="false" outlineLevel="0" collapsed="false">
      <c r="E281" s="4"/>
    </row>
    <row r="282" customFormat="false" ht="15" hidden="false" customHeight="false" outlineLevel="0" collapsed="false">
      <c r="E282" s="4"/>
    </row>
    <row r="283" customFormat="false" ht="15" hidden="false" customHeight="false" outlineLevel="0" collapsed="false">
      <c r="E283" s="4"/>
    </row>
    <row r="284" customFormat="false" ht="15" hidden="false" customHeight="false" outlineLevel="0" collapsed="false">
      <c r="E284" s="4"/>
    </row>
    <row r="285" customFormat="false" ht="15" hidden="false" customHeight="false" outlineLevel="0" collapsed="false">
      <c r="E285" s="4"/>
    </row>
    <row r="286" customFormat="false" ht="15" hidden="false" customHeight="false" outlineLevel="0" collapsed="false">
      <c r="E286" s="4"/>
    </row>
    <row r="287" customFormat="false" ht="15" hidden="false" customHeight="false" outlineLevel="0" collapsed="false">
      <c r="E287" s="4"/>
    </row>
    <row r="288" customFormat="false" ht="15" hidden="false" customHeight="false" outlineLevel="0" collapsed="false">
      <c r="E288" s="4"/>
    </row>
    <row r="289" customFormat="false" ht="15" hidden="false" customHeight="false" outlineLevel="0" collapsed="false">
      <c r="E289" s="4"/>
    </row>
    <row r="290" customFormat="false" ht="15" hidden="false" customHeight="false" outlineLevel="0" collapsed="false">
      <c r="E290" s="4"/>
    </row>
    <row r="291" customFormat="false" ht="15" hidden="false" customHeight="false" outlineLevel="0" collapsed="false">
      <c r="E291" s="4"/>
    </row>
    <row r="292" customFormat="false" ht="15" hidden="false" customHeight="false" outlineLevel="0" collapsed="false">
      <c r="E292" s="4"/>
    </row>
    <row r="293" customFormat="false" ht="15" hidden="false" customHeight="false" outlineLevel="0" collapsed="false">
      <c r="E293" s="4"/>
    </row>
    <row r="294" customFormat="false" ht="15" hidden="false" customHeight="false" outlineLevel="0" collapsed="false">
      <c r="E294" s="4"/>
    </row>
    <row r="295" customFormat="false" ht="15" hidden="false" customHeight="false" outlineLevel="0" collapsed="false">
      <c r="E295" s="4"/>
    </row>
    <row r="296" customFormat="false" ht="15" hidden="false" customHeight="false" outlineLevel="0" collapsed="false">
      <c r="E296" s="4"/>
    </row>
    <row r="297" customFormat="false" ht="15" hidden="false" customHeight="false" outlineLevel="0" collapsed="false">
      <c r="E297" s="4"/>
    </row>
    <row r="298" customFormat="false" ht="15" hidden="false" customHeight="false" outlineLevel="0" collapsed="false">
      <c r="E298" s="4"/>
    </row>
    <row r="299" customFormat="false" ht="15" hidden="false" customHeight="false" outlineLevel="0" collapsed="false">
      <c r="E299" s="4"/>
    </row>
    <row r="300" customFormat="false" ht="15" hidden="false" customHeight="false" outlineLevel="0" collapsed="false">
      <c r="E300" s="4"/>
    </row>
    <row r="301" customFormat="false" ht="15" hidden="false" customHeight="false" outlineLevel="0" collapsed="false">
      <c r="E301" s="4"/>
    </row>
    <row r="302" customFormat="false" ht="15" hidden="false" customHeight="false" outlineLevel="0" collapsed="false">
      <c r="E302" s="4"/>
    </row>
    <row r="303" customFormat="false" ht="15" hidden="false" customHeight="false" outlineLevel="0" collapsed="false">
      <c r="E303" s="4"/>
    </row>
    <row r="304" customFormat="false" ht="15" hidden="false" customHeight="false" outlineLevel="0" collapsed="false">
      <c r="E304" s="4"/>
    </row>
    <row r="305" customFormat="false" ht="15" hidden="false" customHeight="false" outlineLevel="0" collapsed="false">
      <c r="E305" s="4"/>
    </row>
    <row r="306" customFormat="false" ht="15" hidden="false" customHeight="false" outlineLevel="0" collapsed="false">
      <c r="E306" s="4"/>
    </row>
    <row r="307" customFormat="false" ht="15" hidden="false" customHeight="false" outlineLevel="0" collapsed="false">
      <c r="E307" s="4"/>
    </row>
    <row r="308" customFormat="false" ht="15" hidden="false" customHeight="false" outlineLevel="0" collapsed="false">
      <c r="E308" s="4"/>
    </row>
    <row r="309" customFormat="false" ht="15" hidden="false" customHeight="false" outlineLevel="0" collapsed="false">
      <c r="E309" s="4"/>
    </row>
    <row r="310" customFormat="false" ht="15" hidden="false" customHeight="false" outlineLevel="0" collapsed="false">
      <c r="E310" s="4"/>
    </row>
    <row r="311" customFormat="false" ht="15" hidden="false" customHeight="false" outlineLevel="0" collapsed="false">
      <c r="E311" s="4"/>
    </row>
    <row r="312" customFormat="false" ht="15" hidden="false" customHeight="false" outlineLevel="0" collapsed="false">
      <c r="E312" s="4"/>
    </row>
    <row r="313" customFormat="false" ht="15" hidden="false" customHeight="false" outlineLevel="0" collapsed="false">
      <c r="E313" s="4"/>
    </row>
    <row r="314" customFormat="false" ht="15" hidden="false" customHeight="false" outlineLevel="0" collapsed="false">
      <c r="E314" s="4"/>
    </row>
    <row r="315" customFormat="false" ht="15" hidden="false" customHeight="false" outlineLevel="0" collapsed="false">
      <c r="E315" s="4"/>
    </row>
    <row r="316" customFormat="false" ht="15" hidden="false" customHeight="false" outlineLevel="0" collapsed="false">
      <c r="E316" s="4"/>
    </row>
    <row r="317" customFormat="false" ht="15" hidden="false" customHeight="false" outlineLevel="0" collapsed="false">
      <c r="E317" s="4"/>
    </row>
    <row r="318" customFormat="false" ht="15" hidden="false" customHeight="false" outlineLevel="0" collapsed="false">
      <c r="E318" s="4"/>
    </row>
    <row r="319" customFormat="false" ht="15" hidden="false" customHeight="false" outlineLevel="0" collapsed="false">
      <c r="E319" s="4"/>
    </row>
    <row r="320" customFormat="false" ht="15" hidden="false" customHeight="false" outlineLevel="0" collapsed="false">
      <c r="E320" s="4"/>
    </row>
    <row r="321" customFormat="false" ht="15" hidden="false" customHeight="false" outlineLevel="0" collapsed="false">
      <c r="E321" s="4"/>
    </row>
    <row r="322" customFormat="false" ht="15" hidden="false" customHeight="false" outlineLevel="0" collapsed="false">
      <c r="E322" s="4"/>
    </row>
    <row r="323" customFormat="false" ht="15" hidden="false" customHeight="false" outlineLevel="0" collapsed="false">
      <c r="E323" s="4"/>
    </row>
    <row r="324" customFormat="false" ht="15" hidden="false" customHeight="false" outlineLevel="0" collapsed="false">
      <c r="E324" s="4"/>
    </row>
    <row r="325" customFormat="false" ht="15" hidden="false" customHeight="false" outlineLevel="0" collapsed="false">
      <c r="E325" s="4"/>
    </row>
    <row r="326" customFormat="false" ht="15" hidden="false" customHeight="false" outlineLevel="0" collapsed="false">
      <c r="E326" s="4"/>
    </row>
    <row r="327" customFormat="false" ht="15" hidden="false" customHeight="false" outlineLevel="0" collapsed="false">
      <c r="E327" s="4"/>
    </row>
    <row r="328" customFormat="false" ht="15" hidden="false" customHeight="false" outlineLevel="0" collapsed="false">
      <c r="E328" s="4"/>
    </row>
    <row r="329" customFormat="false" ht="15" hidden="false" customHeight="false" outlineLevel="0" collapsed="false">
      <c r="E329" s="4"/>
    </row>
    <row r="330" customFormat="false" ht="15" hidden="false" customHeight="false" outlineLevel="0" collapsed="false">
      <c r="E330" s="4"/>
    </row>
    <row r="331" customFormat="false" ht="15" hidden="false" customHeight="false" outlineLevel="0" collapsed="false">
      <c r="E331" s="4"/>
    </row>
    <row r="332" customFormat="false" ht="15" hidden="false" customHeight="false" outlineLevel="0" collapsed="false">
      <c r="E332" s="4"/>
    </row>
    <row r="333" customFormat="false" ht="15" hidden="false" customHeight="false" outlineLevel="0" collapsed="false">
      <c r="E333" s="4"/>
    </row>
    <row r="334" customFormat="false" ht="15" hidden="false" customHeight="false" outlineLevel="0" collapsed="false">
      <c r="E334" s="4"/>
    </row>
    <row r="335" customFormat="false" ht="15" hidden="false" customHeight="false" outlineLevel="0" collapsed="false">
      <c r="E335" s="4"/>
    </row>
    <row r="336" customFormat="false" ht="15" hidden="false" customHeight="false" outlineLevel="0" collapsed="false">
      <c r="E336" s="4"/>
    </row>
    <row r="337" customFormat="false" ht="15" hidden="false" customHeight="false" outlineLevel="0" collapsed="false">
      <c r="E337" s="4"/>
    </row>
    <row r="338" customFormat="false" ht="15" hidden="false" customHeight="false" outlineLevel="0" collapsed="false">
      <c r="E338" s="4"/>
    </row>
    <row r="339" customFormat="false" ht="15" hidden="false" customHeight="false" outlineLevel="0" collapsed="false">
      <c r="E339" s="4"/>
    </row>
    <row r="340" customFormat="false" ht="15" hidden="false" customHeight="false" outlineLevel="0" collapsed="false">
      <c r="E340" s="4"/>
    </row>
    <row r="341" customFormat="false" ht="15" hidden="false" customHeight="false" outlineLevel="0" collapsed="false">
      <c r="E341" s="4"/>
    </row>
    <row r="342" customFormat="false" ht="15" hidden="false" customHeight="false" outlineLevel="0" collapsed="false">
      <c r="E342" s="4"/>
    </row>
    <row r="343" customFormat="false" ht="15" hidden="false" customHeight="false" outlineLevel="0" collapsed="false">
      <c r="E343" s="4"/>
    </row>
    <row r="344" customFormat="false" ht="15" hidden="false" customHeight="false" outlineLevel="0" collapsed="false">
      <c r="E344" s="4"/>
    </row>
    <row r="345" customFormat="false" ht="15" hidden="false" customHeight="false" outlineLevel="0" collapsed="false">
      <c r="E345" s="4"/>
    </row>
    <row r="346" customFormat="false" ht="15" hidden="false" customHeight="false" outlineLevel="0" collapsed="false">
      <c r="E346" s="4"/>
    </row>
    <row r="347" customFormat="false" ht="15" hidden="false" customHeight="false" outlineLevel="0" collapsed="false">
      <c r="E347" s="4"/>
    </row>
    <row r="348" customFormat="false" ht="15" hidden="false" customHeight="false" outlineLevel="0" collapsed="false">
      <c r="E348" s="4"/>
    </row>
    <row r="349" customFormat="false" ht="15" hidden="false" customHeight="false" outlineLevel="0" collapsed="false">
      <c r="E349" s="4"/>
    </row>
    <row r="350" customFormat="false" ht="15" hidden="false" customHeight="false" outlineLevel="0" collapsed="false">
      <c r="E350" s="4"/>
    </row>
    <row r="351" customFormat="false" ht="15" hidden="false" customHeight="false" outlineLevel="0" collapsed="false">
      <c r="E351" s="4"/>
    </row>
    <row r="352" customFormat="false" ht="15" hidden="false" customHeight="false" outlineLevel="0" collapsed="false">
      <c r="E352" s="4"/>
    </row>
    <row r="353" customFormat="false" ht="15" hidden="false" customHeight="false" outlineLevel="0" collapsed="false">
      <c r="E353" s="4"/>
    </row>
    <row r="354" customFormat="false" ht="15" hidden="false" customHeight="false" outlineLevel="0" collapsed="false">
      <c r="E354" s="4"/>
    </row>
    <row r="355" customFormat="false" ht="15" hidden="false" customHeight="false" outlineLevel="0" collapsed="false">
      <c r="E355" s="4"/>
    </row>
    <row r="356" customFormat="false" ht="15" hidden="false" customHeight="false" outlineLevel="0" collapsed="false">
      <c r="E356" s="4"/>
    </row>
    <row r="357" customFormat="false" ht="15" hidden="false" customHeight="false" outlineLevel="0" collapsed="false">
      <c r="E357" s="4"/>
    </row>
    <row r="358" customFormat="false" ht="15" hidden="false" customHeight="false" outlineLevel="0" collapsed="false">
      <c r="E358" s="4"/>
    </row>
    <row r="359" customFormat="false" ht="15" hidden="false" customHeight="false" outlineLevel="0" collapsed="false">
      <c r="E359" s="4"/>
    </row>
    <row r="360" customFormat="false" ht="15" hidden="false" customHeight="false" outlineLevel="0" collapsed="false">
      <c r="E360" s="4"/>
    </row>
    <row r="361" customFormat="false" ht="15" hidden="false" customHeight="false" outlineLevel="0" collapsed="false">
      <c r="E361" s="4"/>
    </row>
    <row r="362" customFormat="false" ht="15" hidden="false" customHeight="false" outlineLevel="0" collapsed="false">
      <c r="E362" s="4"/>
    </row>
    <row r="363" customFormat="false" ht="15" hidden="false" customHeight="false" outlineLevel="0" collapsed="false">
      <c r="E363" s="4"/>
    </row>
    <row r="364" customFormat="false" ht="15" hidden="false" customHeight="false" outlineLevel="0" collapsed="false">
      <c r="E364" s="4"/>
    </row>
    <row r="365" customFormat="false" ht="15" hidden="false" customHeight="false" outlineLevel="0" collapsed="false">
      <c r="E365" s="4"/>
    </row>
    <row r="366" customFormat="false" ht="15" hidden="false" customHeight="false" outlineLevel="0" collapsed="false">
      <c r="E366" s="4"/>
    </row>
    <row r="367" customFormat="false" ht="15" hidden="false" customHeight="false" outlineLevel="0" collapsed="false">
      <c r="E367" s="4"/>
    </row>
    <row r="368" customFormat="false" ht="15" hidden="false" customHeight="false" outlineLevel="0" collapsed="false">
      <c r="E368" s="4"/>
    </row>
    <row r="369" customFormat="false" ht="15" hidden="false" customHeight="false" outlineLevel="0" collapsed="false">
      <c r="E369" s="4"/>
    </row>
    <row r="370" customFormat="false" ht="15" hidden="false" customHeight="false" outlineLevel="0" collapsed="false">
      <c r="E370" s="4"/>
    </row>
    <row r="371" customFormat="false" ht="15" hidden="false" customHeight="false" outlineLevel="0" collapsed="false">
      <c r="E371" s="4"/>
    </row>
    <row r="372" customFormat="false" ht="15" hidden="false" customHeight="false" outlineLevel="0" collapsed="false">
      <c r="E372" s="4"/>
    </row>
    <row r="373" customFormat="false" ht="15" hidden="false" customHeight="false" outlineLevel="0" collapsed="false">
      <c r="E373" s="4"/>
    </row>
    <row r="374" customFormat="false" ht="15" hidden="false" customHeight="false" outlineLevel="0" collapsed="false">
      <c r="E374" s="4"/>
    </row>
    <row r="375" customFormat="false" ht="15" hidden="false" customHeight="false" outlineLevel="0" collapsed="false">
      <c r="E375" s="4"/>
    </row>
    <row r="376" customFormat="false" ht="15" hidden="false" customHeight="false" outlineLevel="0" collapsed="false">
      <c r="E376" s="4"/>
    </row>
    <row r="377" customFormat="false" ht="15" hidden="false" customHeight="false" outlineLevel="0" collapsed="false">
      <c r="E377" s="4"/>
    </row>
    <row r="378" customFormat="false" ht="15" hidden="false" customHeight="false" outlineLevel="0" collapsed="false">
      <c r="E378" s="4"/>
    </row>
    <row r="379" customFormat="false" ht="15" hidden="false" customHeight="false" outlineLevel="0" collapsed="false">
      <c r="E379" s="4"/>
    </row>
    <row r="380" customFormat="false" ht="15" hidden="false" customHeight="false" outlineLevel="0" collapsed="false">
      <c r="E380" s="4"/>
    </row>
    <row r="381" customFormat="false" ht="15" hidden="false" customHeight="false" outlineLevel="0" collapsed="false">
      <c r="E381" s="4"/>
    </row>
    <row r="382" customFormat="false" ht="15" hidden="false" customHeight="false" outlineLevel="0" collapsed="false">
      <c r="E382" s="4"/>
    </row>
    <row r="383" customFormat="false" ht="15" hidden="false" customHeight="false" outlineLevel="0" collapsed="false">
      <c r="E383" s="4"/>
    </row>
    <row r="384" customFormat="false" ht="15" hidden="false" customHeight="false" outlineLevel="0" collapsed="false">
      <c r="E384" s="4"/>
    </row>
    <row r="385" customFormat="false" ht="15" hidden="false" customHeight="false" outlineLevel="0" collapsed="false">
      <c r="E385" s="4"/>
    </row>
    <row r="386" customFormat="false" ht="15" hidden="false" customHeight="false" outlineLevel="0" collapsed="false">
      <c r="E386" s="4"/>
    </row>
    <row r="387" customFormat="false" ht="15" hidden="false" customHeight="false" outlineLevel="0" collapsed="false">
      <c r="E387" s="4"/>
    </row>
    <row r="388" customFormat="false" ht="15" hidden="false" customHeight="false" outlineLevel="0" collapsed="false">
      <c r="E388" s="4"/>
    </row>
    <row r="389" customFormat="false" ht="15" hidden="false" customHeight="false" outlineLevel="0" collapsed="false">
      <c r="E389" s="4"/>
    </row>
    <row r="390" customFormat="false" ht="15" hidden="false" customHeight="false" outlineLevel="0" collapsed="false">
      <c r="E390" s="4"/>
    </row>
    <row r="391" customFormat="false" ht="15" hidden="false" customHeight="false" outlineLevel="0" collapsed="false">
      <c r="E391" s="4"/>
    </row>
    <row r="392" customFormat="false" ht="15" hidden="false" customHeight="false" outlineLevel="0" collapsed="false">
      <c r="E392" s="4"/>
    </row>
    <row r="393" customFormat="false" ht="15" hidden="false" customHeight="false" outlineLevel="0" collapsed="false">
      <c r="E393" s="4"/>
    </row>
    <row r="394" customFormat="false" ht="15" hidden="false" customHeight="false" outlineLevel="0" collapsed="false">
      <c r="E394" s="4"/>
    </row>
    <row r="395" customFormat="false" ht="15" hidden="false" customHeight="false" outlineLevel="0" collapsed="false">
      <c r="E395" s="4"/>
    </row>
    <row r="396" customFormat="false" ht="15" hidden="false" customHeight="false" outlineLevel="0" collapsed="false">
      <c r="E396" s="4"/>
    </row>
    <row r="397" customFormat="false" ht="15" hidden="false" customHeight="false" outlineLevel="0" collapsed="false">
      <c r="E397" s="4"/>
    </row>
    <row r="398" customFormat="false" ht="15" hidden="false" customHeight="false" outlineLevel="0" collapsed="false">
      <c r="E398" s="4"/>
    </row>
    <row r="399" customFormat="false" ht="15" hidden="false" customHeight="false" outlineLevel="0" collapsed="false">
      <c r="E399" s="4"/>
    </row>
    <row r="400" customFormat="false" ht="15" hidden="false" customHeight="false" outlineLevel="0" collapsed="false">
      <c r="E400" s="4"/>
    </row>
    <row r="401" customFormat="false" ht="15" hidden="false" customHeight="false" outlineLevel="0" collapsed="false">
      <c r="E401" s="4"/>
    </row>
    <row r="402" customFormat="false" ht="15" hidden="false" customHeight="false" outlineLevel="0" collapsed="false">
      <c r="E402" s="4"/>
    </row>
    <row r="403" customFormat="false" ht="15" hidden="false" customHeight="false" outlineLevel="0" collapsed="false">
      <c r="E403" s="4"/>
    </row>
    <row r="404" customFormat="false" ht="15" hidden="false" customHeight="false" outlineLevel="0" collapsed="false">
      <c r="E404" s="4"/>
    </row>
    <row r="405" customFormat="false" ht="15" hidden="false" customHeight="false" outlineLevel="0" collapsed="false">
      <c r="E405" s="4"/>
    </row>
    <row r="406" customFormat="false" ht="15" hidden="false" customHeight="false" outlineLevel="0" collapsed="false">
      <c r="E406" s="4"/>
    </row>
    <row r="407" customFormat="false" ht="15" hidden="false" customHeight="false" outlineLevel="0" collapsed="false">
      <c r="E407" s="4"/>
    </row>
    <row r="408" customFormat="false" ht="15" hidden="false" customHeight="false" outlineLevel="0" collapsed="false">
      <c r="E408" s="4"/>
    </row>
    <row r="409" customFormat="false" ht="15" hidden="false" customHeight="false" outlineLevel="0" collapsed="false">
      <c r="E409" s="4"/>
    </row>
    <row r="410" customFormat="false" ht="15" hidden="false" customHeight="false" outlineLevel="0" collapsed="false">
      <c r="E410" s="4"/>
    </row>
    <row r="411" customFormat="false" ht="15" hidden="false" customHeight="false" outlineLevel="0" collapsed="false">
      <c r="E411" s="4"/>
    </row>
    <row r="412" customFormat="false" ht="15" hidden="false" customHeight="false" outlineLevel="0" collapsed="false">
      <c r="E412" s="4"/>
    </row>
    <row r="413" customFormat="false" ht="15" hidden="false" customHeight="false" outlineLevel="0" collapsed="false">
      <c r="E413" s="4"/>
    </row>
    <row r="414" customFormat="false" ht="15" hidden="false" customHeight="false" outlineLevel="0" collapsed="false">
      <c r="E414" s="4"/>
    </row>
    <row r="415" customFormat="false" ht="15" hidden="false" customHeight="false" outlineLevel="0" collapsed="false">
      <c r="E415" s="4"/>
    </row>
    <row r="416" customFormat="false" ht="15" hidden="false" customHeight="false" outlineLevel="0" collapsed="false">
      <c r="E416" s="4"/>
    </row>
    <row r="417" customFormat="false" ht="15" hidden="false" customHeight="false" outlineLevel="0" collapsed="false">
      <c r="E417" s="4"/>
    </row>
    <row r="418" customFormat="false" ht="15" hidden="false" customHeight="false" outlineLevel="0" collapsed="false">
      <c r="E418" s="4"/>
    </row>
    <row r="419" customFormat="false" ht="15" hidden="false" customHeight="false" outlineLevel="0" collapsed="false">
      <c r="E419" s="4"/>
    </row>
    <row r="420" customFormat="false" ht="15" hidden="false" customHeight="false" outlineLevel="0" collapsed="false">
      <c r="E420" s="4"/>
    </row>
    <row r="421" customFormat="false" ht="15" hidden="false" customHeight="false" outlineLevel="0" collapsed="false">
      <c r="E421" s="4"/>
    </row>
    <row r="422" customFormat="false" ht="15" hidden="false" customHeight="false" outlineLevel="0" collapsed="false">
      <c r="E422" s="4"/>
    </row>
    <row r="423" customFormat="false" ht="15" hidden="false" customHeight="false" outlineLevel="0" collapsed="false">
      <c r="E423" s="4"/>
    </row>
    <row r="424" customFormat="false" ht="15" hidden="false" customHeight="false" outlineLevel="0" collapsed="false">
      <c r="E424" s="4"/>
    </row>
    <row r="425" customFormat="false" ht="15" hidden="false" customHeight="false" outlineLevel="0" collapsed="false">
      <c r="E425" s="4"/>
    </row>
    <row r="426" customFormat="false" ht="15" hidden="false" customHeight="false" outlineLevel="0" collapsed="false">
      <c r="E426" s="4"/>
    </row>
    <row r="427" customFormat="false" ht="15" hidden="false" customHeight="false" outlineLevel="0" collapsed="false">
      <c r="E427" s="4"/>
    </row>
    <row r="428" customFormat="false" ht="15" hidden="false" customHeight="false" outlineLevel="0" collapsed="false">
      <c r="E428" s="4"/>
    </row>
    <row r="429" customFormat="false" ht="15" hidden="false" customHeight="false" outlineLevel="0" collapsed="false">
      <c r="E429" s="4"/>
    </row>
    <row r="430" customFormat="false" ht="15" hidden="false" customHeight="false" outlineLevel="0" collapsed="false">
      <c r="E430" s="4"/>
    </row>
    <row r="431" customFormat="false" ht="15" hidden="false" customHeight="false" outlineLevel="0" collapsed="false">
      <c r="E431" s="4"/>
    </row>
    <row r="432" customFormat="false" ht="15" hidden="false" customHeight="false" outlineLevel="0" collapsed="false">
      <c r="E432" s="4"/>
    </row>
    <row r="433" customFormat="false" ht="15" hidden="false" customHeight="false" outlineLevel="0" collapsed="false">
      <c r="E433" s="4"/>
    </row>
    <row r="434" customFormat="false" ht="15" hidden="false" customHeight="false" outlineLevel="0" collapsed="false">
      <c r="E434" s="4"/>
    </row>
    <row r="435" customFormat="false" ht="15" hidden="false" customHeight="false" outlineLevel="0" collapsed="false">
      <c r="E435" s="4"/>
    </row>
    <row r="436" customFormat="false" ht="15" hidden="false" customHeight="false" outlineLevel="0" collapsed="false">
      <c r="E436" s="4"/>
    </row>
    <row r="437" customFormat="false" ht="15" hidden="false" customHeight="false" outlineLevel="0" collapsed="false">
      <c r="E437" s="4"/>
    </row>
    <row r="438" customFormat="false" ht="15" hidden="false" customHeight="false" outlineLevel="0" collapsed="false">
      <c r="E438" s="4"/>
    </row>
    <row r="439" customFormat="false" ht="15" hidden="false" customHeight="false" outlineLevel="0" collapsed="false">
      <c r="E439" s="4"/>
    </row>
    <row r="440" customFormat="false" ht="15" hidden="false" customHeight="false" outlineLevel="0" collapsed="false">
      <c r="E440" s="4"/>
    </row>
    <row r="441" customFormat="false" ht="15" hidden="false" customHeight="false" outlineLevel="0" collapsed="false">
      <c r="E441" s="4"/>
    </row>
    <row r="442" customFormat="false" ht="15" hidden="false" customHeight="false" outlineLevel="0" collapsed="false">
      <c r="E442" s="4"/>
    </row>
    <row r="443" customFormat="false" ht="15" hidden="false" customHeight="false" outlineLevel="0" collapsed="false">
      <c r="E443" s="4"/>
    </row>
    <row r="444" customFormat="false" ht="15" hidden="false" customHeight="false" outlineLevel="0" collapsed="false">
      <c r="E444" s="4"/>
    </row>
    <row r="445" customFormat="false" ht="15" hidden="false" customHeight="false" outlineLevel="0" collapsed="false">
      <c r="E445" s="4"/>
    </row>
    <row r="446" customFormat="false" ht="15" hidden="false" customHeight="false" outlineLevel="0" collapsed="false">
      <c r="E446" s="4"/>
    </row>
    <row r="447" customFormat="false" ht="15" hidden="false" customHeight="false" outlineLevel="0" collapsed="false">
      <c r="E447" s="4"/>
    </row>
    <row r="448" customFormat="false" ht="15" hidden="false" customHeight="false" outlineLevel="0" collapsed="false">
      <c r="E448" s="4"/>
    </row>
    <row r="449" customFormat="false" ht="15" hidden="false" customHeight="false" outlineLevel="0" collapsed="false">
      <c r="E449" s="4"/>
    </row>
    <row r="450" customFormat="false" ht="15" hidden="false" customHeight="false" outlineLevel="0" collapsed="false">
      <c r="E450" s="4"/>
    </row>
    <row r="451" customFormat="false" ht="15" hidden="false" customHeight="false" outlineLevel="0" collapsed="false">
      <c r="E451" s="4"/>
    </row>
    <row r="452" customFormat="false" ht="15" hidden="false" customHeight="false" outlineLevel="0" collapsed="false">
      <c r="E452" s="4"/>
    </row>
    <row r="453" customFormat="false" ht="15" hidden="false" customHeight="false" outlineLevel="0" collapsed="false">
      <c r="E453" s="4"/>
    </row>
    <row r="454" customFormat="false" ht="15" hidden="false" customHeight="false" outlineLevel="0" collapsed="false">
      <c r="E454" s="4"/>
    </row>
    <row r="455" customFormat="false" ht="15" hidden="false" customHeight="false" outlineLevel="0" collapsed="false">
      <c r="E455" s="4"/>
    </row>
    <row r="456" customFormat="false" ht="15" hidden="false" customHeight="false" outlineLevel="0" collapsed="false">
      <c r="E456" s="4"/>
    </row>
    <row r="457" customFormat="false" ht="15" hidden="false" customHeight="false" outlineLevel="0" collapsed="false">
      <c r="E457" s="4"/>
    </row>
    <row r="458" customFormat="false" ht="15" hidden="false" customHeight="false" outlineLevel="0" collapsed="false">
      <c r="E458" s="4"/>
    </row>
    <row r="459" customFormat="false" ht="15" hidden="false" customHeight="false" outlineLevel="0" collapsed="false">
      <c r="E459" s="4"/>
    </row>
    <row r="460" customFormat="false" ht="15" hidden="false" customHeight="false" outlineLevel="0" collapsed="false">
      <c r="E460" s="4"/>
    </row>
    <row r="461" customFormat="false" ht="15" hidden="false" customHeight="false" outlineLevel="0" collapsed="false">
      <c r="E461" s="4"/>
    </row>
    <row r="462" customFormat="false" ht="15" hidden="false" customHeight="false" outlineLevel="0" collapsed="false">
      <c r="E462" s="4"/>
    </row>
    <row r="463" customFormat="false" ht="15" hidden="false" customHeight="false" outlineLevel="0" collapsed="false">
      <c r="E463" s="4"/>
    </row>
    <row r="464" customFormat="false" ht="15" hidden="false" customHeight="false" outlineLevel="0" collapsed="false">
      <c r="E464" s="4"/>
    </row>
    <row r="465" customFormat="false" ht="15" hidden="false" customHeight="false" outlineLevel="0" collapsed="false">
      <c r="E465" s="4"/>
    </row>
    <row r="466" customFormat="false" ht="15" hidden="false" customHeight="false" outlineLevel="0" collapsed="false">
      <c r="E466" s="4"/>
    </row>
    <row r="467" customFormat="false" ht="15" hidden="false" customHeight="false" outlineLevel="0" collapsed="false">
      <c r="E467" s="4"/>
    </row>
    <row r="468" customFormat="false" ht="15" hidden="false" customHeight="false" outlineLevel="0" collapsed="false">
      <c r="E468" s="4"/>
    </row>
    <row r="469" customFormat="false" ht="15" hidden="false" customHeight="false" outlineLevel="0" collapsed="false">
      <c r="E469" s="4"/>
    </row>
    <row r="470" customFormat="false" ht="15" hidden="false" customHeight="false" outlineLevel="0" collapsed="false">
      <c r="E470" s="4"/>
    </row>
    <row r="471" customFormat="false" ht="15" hidden="false" customHeight="false" outlineLevel="0" collapsed="false">
      <c r="E471" s="4"/>
    </row>
    <row r="472" customFormat="false" ht="15" hidden="false" customHeight="false" outlineLevel="0" collapsed="false">
      <c r="E472" s="4"/>
    </row>
    <row r="473" customFormat="false" ht="15" hidden="false" customHeight="false" outlineLevel="0" collapsed="false">
      <c r="E473" s="4"/>
    </row>
    <row r="474" customFormat="false" ht="15" hidden="false" customHeight="false" outlineLevel="0" collapsed="false">
      <c r="E474" s="4"/>
    </row>
    <row r="475" customFormat="false" ht="15" hidden="false" customHeight="false" outlineLevel="0" collapsed="false">
      <c r="E475" s="4"/>
    </row>
    <row r="476" customFormat="false" ht="15" hidden="false" customHeight="false" outlineLevel="0" collapsed="false">
      <c r="E476" s="4"/>
    </row>
    <row r="477" customFormat="false" ht="15" hidden="false" customHeight="false" outlineLevel="0" collapsed="false">
      <c r="E477" s="4"/>
    </row>
    <row r="478" customFormat="false" ht="15" hidden="false" customHeight="false" outlineLevel="0" collapsed="false">
      <c r="E478" s="4"/>
    </row>
    <row r="479" customFormat="false" ht="15" hidden="false" customHeight="false" outlineLevel="0" collapsed="false">
      <c r="E479" s="4"/>
    </row>
    <row r="480" customFormat="false" ht="15" hidden="false" customHeight="false" outlineLevel="0" collapsed="false">
      <c r="E480" s="4"/>
    </row>
    <row r="481" customFormat="false" ht="15" hidden="false" customHeight="false" outlineLevel="0" collapsed="false">
      <c r="E481" s="4"/>
    </row>
    <row r="482" customFormat="false" ht="15" hidden="false" customHeight="false" outlineLevel="0" collapsed="false">
      <c r="E482" s="4"/>
    </row>
    <row r="483" customFormat="false" ht="15" hidden="false" customHeight="false" outlineLevel="0" collapsed="false">
      <c r="E483" s="4"/>
    </row>
    <row r="484" customFormat="false" ht="15" hidden="false" customHeight="false" outlineLevel="0" collapsed="false">
      <c r="E484" s="4"/>
    </row>
    <row r="485" customFormat="false" ht="15" hidden="false" customHeight="false" outlineLevel="0" collapsed="false">
      <c r="E485" s="4"/>
    </row>
    <row r="486" customFormat="false" ht="15" hidden="false" customHeight="false" outlineLevel="0" collapsed="false">
      <c r="E486" s="4"/>
    </row>
    <row r="487" customFormat="false" ht="15" hidden="false" customHeight="false" outlineLevel="0" collapsed="false">
      <c r="E487" s="4"/>
    </row>
    <row r="488" customFormat="false" ht="15" hidden="false" customHeight="false" outlineLevel="0" collapsed="false">
      <c r="E488" s="4"/>
    </row>
    <row r="489" customFormat="false" ht="15" hidden="false" customHeight="false" outlineLevel="0" collapsed="false">
      <c r="E489" s="4"/>
    </row>
    <row r="490" customFormat="false" ht="15" hidden="false" customHeight="false" outlineLevel="0" collapsed="false">
      <c r="E490" s="4"/>
    </row>
    <row r="491" customFormat="false" ht="15" hidden="false" customHeight="false" outlineLevel="0" collapsed="false">
      <c r="E491" s="4"/>
    </row>
    <row r="492" customFormat="false" ht="15" hidden="false" customHeight="false" outlineLevel="0" collapsed="false">
      <c r="E492" s="4"/>
    </row>
    <row r="493" customFormat="false" ht="15" hidden="false" customHeight="false" outlineLevel="0" collapsed="false">
      <c r="E493" s="4"/>
    </row>
    <row r="494" customFormat="false" ht="15" hidden="false" customHeight="false" outlineLevel="0" collapsed="false">
      <c r="E494" s="4"/>
    </row>
    <row r="495" customFormat="false" ht="15" hidden="false" customHeight="false" outlineLevel="0" collapsed="false">
      <c r="E495" s="4"/>
    </row>
    <row r="496" customFormat="false" ht="15" hidden="false" customHeight="false" outlineLevel="0" collapsed="false">
      <c r="E496" s="4"/>
    </row>
    <row r="497" customFormat="false" ht="15" hidden="false" customHeight="false" outlineLevel="0" collapsed="false">
      <c r="E497" s="4"/>
    </row>
    <row r="498" customFormat="false" ht="15" hidden="false" customHeight="false" outlineLevel="0" collapsed="false">
      <c r="E498" s="4"/>
    </row>
    <row r="499" customFormat="false" ht="15" hidden="false" customHeight="false" outlineLevel="0" collapsed="false">
      <c r="E499" s="4"/>
    </row>
    <row r="500" customFormat="false" ht="15" hidden="false" customHeight="false" outlineLevel="0" collapsed="false">
      <c r="E500" s="4"/>
    </row>
    <row r="501" customFormat="false" ht="15" hidden="false" customHeight="false" outlineLevel="0" collapsed="false">
      <c r="E501" s="4"/>
    </row>
    <row r="502" customFormat="false" ht="15" hidden="false" customHeight="false" outlineLevel="0" collapsed="false">
      <c r="E502" s="4"/>
    </row>
    <row r="503" customFormat="false" ht="15" hidden="false" customHeight="false" outlineLevel="0" collapsed="false">
      <c r="E503" s="4"/>
    </row>
    <row r="504" customFormat="false" ht="15" hidden="false" customHeight="false" outlineLevel="0" collapsed="false">
      <c r="E504" s="4"/>
    </row>
    <row r="505" customFormat="false" ht="15" hidden="false" customHeight="false" outlineLevel="0" collapsed="false">
      <c r="E505" s="4"/>
    </row>
    <row r="506" customFormat="false" ht="15" hidden="false" customHeight="false" outlineLevel="0" collapsed="false">
      <c r="E506" s="4"/>
    </row>
    <row r="507" customFormat="false" ht="15" hidden="false" customHeight="false" outlineLevel="0" collapsed="false">
      <c r="E507" s="4"/>
    </row>
    <row r="508" customFormat="false" ht="15" hidden="false" customHeight="false" outlineLevel="0" collapsed="false">
      <c r="E508" s="4"/>
    </row>
    <row r="509" customFormat="false" ht="15" hidden="false" customHeight="false" outlineLevel="0" collapsed="false">
      <c r="E509" s="4"/>
    </row>
    <row r="510" customFormat="false" ht="15" hidden="false" customHeight="false" outlineLevel="0" collapsed="false">
      <c r="E510" s="4"/>
    </row>
    <row r="511" customFormat="false" ht="15" hidden="false" customHeight="false" outlineLevel="0" collapsed="false">
      <c r="E511" s="4"/>
    </row>
    <row r="512" customFormat="false" ht="15" hidden="false" customHeight="false" outlineLevel="0" collapsed="false">
      <c r="E512" s="4"/>
    </row>
    <row r="513" customFormat="false" ht="15" hidden="false" customHeight="false" outlineLevel="0" collapsed="false">
      <c r="E513" s="4"/>
    </row>
    <row r="514" customFormat="false" ht="15" hidden="false" customHeight="false" outlineLevel="0" collapsed="false">
      <c r="E514" s="4"/>
    </row>
    <row r="515" customFormat="false" ht="15" hidden="false" customHeight="false" outlineLevel="0" collapsed="false">
      <c r="E515" s="4"/>
    </row>
    <row r="516" customFormat="false" ht="15" hidden="false" customHeight="false" outlineLevel="0" collapsed="false">
      <c r="E516" s="4"/>
    </row>
    <row r="517" customFormat="false" ht="15" hidden="false" customHeight="false" outlineLevel="0" collapsed="false">
      <c r="E517" s="4"/>
    </row>
    <row r="518" customFormat="false" ht="15" hidden="false" customHeight="false" outlineLevel="0" collapsed="false">
      <c r="E518" s="4"/>
    </row>
    <row r="519" customFormat="false" ht="15" hidden="false" customHeight="false" outlineLevel="0" collapsed="false">
      <c r="E519" s="4"/>
    </row>
    <row r="520" customFormat="false" ht="15" hidden="false" customHeight="false" outlineLevel="0" collapsed="false">
      <c r="E520" s="4"/>
    </row>
    <row r="521" customFormat="false" ht="15" hidden="false" customHeight="false" outlineLevel="0" collapsed="false">
      <c r="E521" s="4"/>
    </row>
    <row r="522" customFormat="false" ht="15" hidden="false" customHeight="false" outlineLevel="0" collapsed="false">
      <c r="E522" s="4"/>
    </row>
    <row r="523" customFormat="false" ht="15" hidden="false" customHeight="false" outlineLevel="0" collapsed="false">
      <c r="E523" s="4"/>
    </row>
    <row r="524" customFormat="false" ht="15" hidden="false" customHeight="false" outlineLevel="0" collapsed="false">
      <c r="E524" s="4"/>
    </row>
    <row r="525" customFormat="false" ht="15" hidden="false" customHeight="false" outlineLevel="0" collapsed="false">
      <c r="E525" s="4"/>
    </row>
    <row r="526" customFormat="false" ht="15" hidden="false" customHeight="false" outlineLevel="0" collapsed="false">
      <c r="E526" s="4"/>
    </row>
    <row r="527" customFormat="false" ht="15" hidden="false" customHeight="false" outlineLevel="0" collapsed="false">
      <c r="E527" s="4"/>
    </row>
    <row r="528" customFormat="false" ht="15" hidden="false" customHeight="false" outlineLevel="0" collapsed="false">
      <c r="E528" s="4"/>
    </row>
    <row r="529" customFormat="false" ht="15" hidden="false" customHeight="false" outlineLevel="0" collapsed="false">
      <c r="E529" s="4"/>
    </row>
    <row r="530" customFormat="false" ht="15" hidden="false" customHeight="false" outlineLevel="0" collapsed="false">
      <c r="E530" s="4"/>
    </row>
    <row r="531" customFormat="false" ht="15" hidden="false" customHeight="false" outlineLevel="0" collapsed="false">
      <c r="E531" s="4"/>
    </row>
    <row r="532" customFormat="false" ht="15" hidden="false" customHeight="false" outlineLevel="0" collapsed="false">
      <c r="E532" s="4"/>
    </row>
    <row r="533" customFormat="false" ht="15" hidden="false" customHeight="false" outlineLevel="0" collapsed="false">
      <c r="E533" s="4"/>
    </row>
    <row r="534" customFormat="false" ht="15" hidden="false" customHeight="false" outlineLevel="0" collapsed="false">
      <c r="E534" s="4"/>
    </row>
    <row r="535" customFormat="false" ht="15" hidden="false" customHeight="false" outlineLevel="0" collapsed="false">
      <c r="E535" s="4"/>
    </row>
    <row r="536" customFormat="false" ht="15" hidden="false" customHeight="false" outlineLevel="0" collapsed="false">
      <c r="E536" s="4"/>
    </row>
    <row r="537" customFormat="false" ht="15" hidden="false" customHeight="false" outlineLevel="0" collapsed="false">
      <c r="E537" s="4"/>
    </row>
    <row r="538" customFormat="false" ht="15" hidden="false" customHeight="false" outlineLevel="0" collapsed="false">
      <c r="E538" s="4"/>
    </row>
    <row r="539" customFormat="false" ht="15" hidden="false" customHeight="false" outlineLevel="0" collapsed="false">
      <c r="E539" s="4"/>
    </row>
    <row r="540" customFormat="false" ht="15" hidden="false" customHeight="false" outlineLevel="0" collapsed="false">
      <c r="E540" s="4"/>
    </row>
    <row r="541" customFormat="false" ht="15" hidden="false" customHeight="false" outlineLevel="0" collapsed="false">
      <c r="E541" s="4"/>
    </row>
    <row r="542" customFormat="false" ht="15" hidden="false" customHeight="false" outlineLevel="0" collapsed="false">
      <c r="E542" s="4"/>
    </row>
    <row r="543" customFormat="false" ht="15" hidden="false" customHeight="false" outlineLevel="0" collapsed="false">
      <c r="E543" s="4"/>
    </row>
    <row r="544" customFormat="false" ht="15" hidden="false" customHeight="false" outlineLevel="0" collapsed="false">
      <c r="E544" s="4"/>
    </row>
    <row r="545" customFormat="false" ht="15" hidden="false" customHeight="false" outlineLevel="0" collapsed="false">
      <c r="E545" s="4"/>
    </row>
    <row r="546" customFormat="false" ht="15" hidden="false" customHeight="false" outlineLevel="0" collapsed="false">
      <c r="E546" s="4"/>
    </row>
    <row r="547" customFormat="false" ht="15" hidden="false" customHeight="false" outlineLevel="0" collapsed="false">
      <c r="E547" s="4"/>
    </row>
    <row r="548" customFormat="false" ht="15" hidden="false" customHeight="false" outlineLevel="0" collapsed="false">
      <c r="E548" s="4"/>
    </row>
    <row r="549" customFormat="false" ht="15" hidden="false" customHeight="false" outlineLevel="0" collapsed="false">
      <c r="E549" s="4"/>
    </row>
    <row r="550" customFormat="false" ht="15" hidden="false" customHeight="false" outlineLevel="0" collapsed="false">
      <c r="E550" s="4"/>
    </row>
    <row r="551" customFormat="false" ht="15" hidden="false" customHeight="false" outlineLevel="0" collapsed="false">
      <c r="E551" s="4"/>
    </row>
    <row r="552" customFormat="false" ht="15" hidden="false" customHeight="false" outlineLevel="0" collapsed="false">
      <c r="E552" s="4"/>
    </row>
    <row r="553" customFormat="false" ht="15" hidden="false" customHeight="false" outlineLevel="0" collapsed="false">
      <c r="E553" s="4"/>
    </row>
    <row r="554" customFormat="false" ht="15" hidden="false" customHeight="false" outlineLevel="0" collapsed="false">
      <c r="E554" s="4"/>
    </row>
    <row r="555" customFormat="false" ht="15" hidden="false" customHeight="false" outlineLevel="0" collapsed="false">
      <c r="E555" s="4"/>
    </row>
    <row r="556" customFormat="false" ht="15" hidden="false" customHeight="false" outlineLevel="0" collapsed="false">
      <c r="E556" s="4"/>
    </row>
    <row r="557" customFormat="false" ht="15" hidden="false" customHeight="false" outlineLevel="0" collapsed="false">
      <c r="E557" s="4"/>
    </row>
    <row r="558" customFormat="false" ht="15" hidden="false" customHeight="false" outlineLevel="0" collapsed="false">
      <c r="E558" s="4"/>
    </row>
    <row r="559" customFormat="false" ht="15" hidden="false" customHeight="false" outlineLevel="0" collapsed="false">
      <c r="E559" s="4"/>
    </row>
    <row r="560" customFormat="false" ht="15" hidden="false" customHeight="false" outlineLevel="0" collapsed="false">
      <c r="E560" s="4"/>
    </row>
    <row r="561" customFormat="false" ht="15" hidden="false" customHeight="false" outlineLevel="0" collapsed="false">
      <c r="E561" s="4"/>
    </row>
    <row r="562" customFormat="false" ht="15" hidden="false" customHeight="false" outlineLevel="0" collapsed="false">
      <c r="E562" s="4"/>
    </row>
    <row r="563" customFormat="false" ht="15" hidden="false" customHeight="false" outlineLevel="0" collapsed="false">
      <c r="E563" s="4"/>
    </row>
    <row r="564" customFormat="false" ht="15" hidden="false" customHeight="false" outlineLevel="0" collapsed="false">
      <c r="E564" s="4"/>
    </row>
    <row r="565" customFormat="false" ht="15" hidden="false" customHeight="false" outlineLevel="0" collapsed="false">
      <c r="E565" s="4"/>
    </row>
    <row r="566" customFormat="false" ht="15" hidden="false" customHeight="false" outlineLevel="0" collapsed="false">
      <c r="E566" s="4"/>
    </row>
    <row r="567" customFormat="false" ht="15" hidden="false" customHeight="false" outlineLevel="0" collapsed="false">
      <c r="E567" s="4"/>
    </row>
    <row r="568" customFormat="false" ht="15" hidden="false" customHeight="false" outlineLevel="0" collapsed="false">
      <c r="E568" s="4"/>
    </row>
    <row r="569" customFormat="false" ht="15" hidden="false" customHeight="false" outlineLevel="0" collapsed="false">
      <c r="E569" s="4"/>
    </row>
    <row r="570" customFormat="false" ht="15" hidden="false" customHeight="false" outlineLevel="0" collapsed="false">
      <c r="E570" s="4"/>
    </row>
    <row r="571" customFormat="false" ht="15" hidden="false" customHeight="false" outlineLevel="0" collapsed="false">
      <c r="E571" s="4"/>
    </row>
    <row r="572" customFormat="false" ht="15" hidden="false" customHeight="false" outlineLevel="0" collapsed="false">
      <c r="E572" s="4"/>
    </row>
    <row r="573" customFormat="false" ht="15" hidden="false" customHeight="false" outlineLevel="0" collapsed="false">
      <c r="E573" s="4"/>
    </row>
    <row r="574" customFormat="false" ht="15" hidden="false" customHeight="false" outlineLevel="0" collapsed="false">
      <c r="E574" s="4"/>
    </row>
    <row r="575" customFormat="false" ht="15" hidden="false" customHeight="false" outlineLevel="0" collapsed="false">
      <c r="E575" s="4"/>
    </row>
    <row r="576" customFormat="false" ht="15" hidden="false" customHeight="false" outlineLevel="0" collapsed="false">
      <c r="E576" s="4"/>
    </row>
    <row r="577" customFormat="false" ht="15" hidden="false" customHeight="false" outlineLevel="0" collapsed="false">
      <c r="E577" s="4"/>
    </row>
    <row r="578" customFormat="false" ht="15" hidden="false" customHeight="false" outlineLevel="0" collapsed="false">
      <c r="E578" s="4"/>
    </row>
    <row r="579" customFormat="false" ht="15" hidden="false" customHeight="false" outlineLevel="0" collapsed="false">
      <c r="E579" s="4"/>
    </row>
    <row r="580" customFormat="false" ht="15" hidden="false" customHeight="false" outlineLevel="0" collapsed="false">
      <c r="E580" s="4"/>
    </row>
    <row r="581" customFormat="false" ht="15" hidden="false" customHeight="false" outlineLevel="0" collapsed="false">
      <c r="E581" s="4"/>
    </row>
    <row r="582" customFormat="false" ht="15" hidden="false" customHeight="false" outlineLevel="0" collapsed="false">
      <c r="E582" s="4"/>
    </row>
    <row r="583" customFormat="false" ht="15" hidden="false" customHeight="false" outlineLevel="0" collapsed="false">
      <c r="E583" s="4"/>
    </row>
    <row r="584" customFormat="false" ht="15" hidden="false" customHeight="false" outlineLevel="0" collapsed="false">
      <c r="E584" s="4"/>
    </row>
    <row r="585" customFormat="false" ht="15" hidden="false" customHeight="false" outlineLevel="0" collapsed="false">
      <c r="E585" s="4"/>
    </row>
    <row r="586" customFormat="false" ht="15" hidden="false" customHeight="false" outlineLevel="0" collapsed="false">
      <c r="E586" s="4"/>
    </row>
    <row r="587" customFormat="false" ht="15" hidden="false" customHeight="false" outlineLevel="0" collapsed="false">
      <c r="E587" s="4"/>
    </row>
    <row r="588" customFormat="false" ht="15" hidden="false" customHeight="false" outlineLevel="0" collapsed="false">
      <c r="E588" s="4"/>
    </row>
    <row r="589" customFormat="false" ht="15" hidden="false" customHeight="false" outlineLevel="0" collapsed="false">
      <c r="E589" s="4"/>
    </row>
    <row r="590" customFormat="false" ht="15" hidden="false" customHeight="false" outlineLevel="0" collapsed="false">
      <c r="E590" s="4"/>
    </row>
    <row r="591" customFormat="false" ht="15" hidden="false" customHeight="false" outlineLevel="0" collapsed="false">
      <c r="E591" s="4"/>
    </row>
    <row r="592" customFormat="false" ht="15" hidden="false" customHeight="false" outlineLevel="0" collapsed="false">
      <c r="E592" s="4"/>
    </row>
    <row r="593" customFormat="false" ht="15" hidden="false" customHeight="false" outlineLevel="0" collapsed="false">
      <c r="E593" s="4"/>
    </row>
    <row r="594" customFormat="false" ht="15" hidden="false" customHeight="false" outlineLevel="0" collapsed="false">
      <c r="E594" s="4"/>
    </row>
    <row r="595" customFormat="false" ht="15" hidden="false" customHeight="false" outlineLevel="0" collapsed="false">
      <c r="E595" s="4"/>
    </row>
    <row r="596" customFormat="false" ht="15" hidden="false" customHeight="false" outlineLevel="0" collapsed="false">
      <c r="E596" s="4"/>
    </row>
    <row r="597" customFormat="false" ht="15" hidden="false" customHeight="false" outlineLevel="0" collapsed="false">
      <c r="E597" s="4"/>
    </row>
    <row r="598" customFormat="false" ht="15" hidden="false" customHeight="false" outlineLevel="0" collapsed="false">
      <c r="E598" s="4"/>
    </row>
    <row r="599" customFormat="false" ht="15" hidden="false" customHeight="false" outlineLevel="0" collapsed="false">
      <c r="E599" s="4"/>
    </row>
    <row r="600" customFormat="false" ht="15" hidden="false" customHeight="false" outlineLevel="0" collapsed="false">
      <c r="E600" s="4"/>
    </row>
    <row r="601" customFormat="false" ht="15" hidden="false" customHeight="false" outlineLevel="0" collapsed="false">
      <c r="E601" s="4"/>
    </row>
    <row r="602" customFormat="false" ht="15" hidden="false" customHeight="false" outlineLevel="0" collapsed="false">
      <c r="E602" s="4"/>
    </row>
    <row r="603" customFormat="false" ht="15" hidden="false" customHeight="false" outlineLevel="0" collapsed="false">
      <c r="E603" s="4"/>
    </row>
    <row r="604" customFormat="false" ht="15" hidden="false" customHeight="false" outlineLevel="0" collapsed="false">
      <c r="E604" s="4"/>
    </row>
    <row r="605" customFormat="false" ht="15" hidden="false" customHeight="false" outlineLevel="0" collapsed="false">
      <c r="E605" s="4"/>
    </row>
    <row r="606" customFormat="false" ht="15" hidden="false" customHeight="false" outlineLevel="0" collapsed="false">
      <c r="E606" s="4"/>
    </row>
    <row r="607" customFormat="false" ht="15" hidden="false" customHeight="false" outlineLevel="0" collapsed="false">
      <c r="E607" s="4"/>
    </row>
    <row r="608" customFormat="false" ht="15" hidden="false" customHeight="false" outlineLevel="0" collapsed="false">
      <c r="E608" s="4"/>
    </row>
    <row r="609" customFormat="false" ht="15" hidden="false" customHeight="false" outlineLevel="0" collapsed="false">
      <c r="E609" s="4"/>
    </row>
    <row r="610" customFormat="false" ht="15" hidden="false" customHeight="false" outlineLevel="0" collapsed="false">
      <c r="E610" s="4"/>
    </row>
    <row r="611" customFormat="false" ht="15" hidden="false" customHeight="false" outlineLevel="0" collapsed="false">
      <c r="E611" s="4"/>
    </row>
    <row r="612" customFormat="false" ht="15" hidden="false" customHeight="false" outlineLevel="0" collapsed="false">
      <c r="E612" s="4"/>
    </row>
    <row r="613" customFormat="false" ht="15" hidden="false" customHeight="false" outlineLevel="0" collapsed="false">
      <c r="E613" s="4"/>
    </row>
    <row r="614" customFormat="false" ht="15" hidden="false" customHeight="false" outlineLevel="0" collapsed="false">
      <c r="E614" s="4"/>
    </row>
    <row r="615" customFormat="false" ht="15" hidden="false" customHeight="false" outlineLevel="0" collapsed="false">
      <c r="E615" s="4"/>
    </row>
    <row r="616" customFormat="false" ht="15" hidden="false" customHeight="false" outlineLevel="0" collapsed="false">
      <c r="E616" s="4"/>
    </row>
    <row r="617" customFormat="false" ht="15" hidden="false" customHeight="false" outlineLevel="0" collapsed="false">
      <c r="E617" s="4"/>
    </row>
    <row r="618" customFormat="false" ht="15" hidden="false" customHeight="false" outlineLevel="0" collapsed="false">
      <c r="E618" s="4"/>
    </row>
    <row r="619" customFormat="false" ht="15" hidden="false" customHeight="false" outlineLevel="0" collapsed="false">
      <c r="E619" s="4"/>
    </row>
    <row r="620" customFormat="false" ht="15" hidden="false" customHeight="false" outlineLevel="0" collapsed="false">
      <c r="E620" s="4"/>
    </row>
    <row r="621" customFormat="false" ht="15" hidden="false" customHeight="false" outlineLevel="0" collapsed="false">
      <c r="E621" s="4"/>
    </row>
    <row r="622" customFormat="false" ht="15" hidden="false" customHeight="false" outlineLevel="0" collapsed="false">
      <c r="E622" s="4"/>
    </row>
    <row r="623" customFormat="false" ht="15" hidden="false" customHeight="false" outlineLevel="0" collapsed="false">
      <c r="E623" s="4"/>
    </row>
    <row r="624" customFormat="false" ht="15" hidden="false" customHeight="false" outlineLevel="0" collapsed="false">
      <c r="E624" s="4"/>
    </row>
    <row r="625" customFormat="false" ht="15" hidden="false" customHeight="false" outlineLevel="0" collapsed="false">
      <c r="E625" s="4"/>
    </row>
    <row r="626" customFormat="false" ht="15" hidden="false" customHeight="false" outlineLevel="0" collapsed="false">
      <c r="E626" s="4"/>
    </row>
    <row r="627" customFormat="false" ht="15" hidden="false" customHeight="false" outlineLevel="0" collapsed="false">
      <c r="E627" s="4"/>
    </row>
    <row r="628" customFormat="false" ht="15" hidden="false" customHeight="false" outlineLevel="0" collapsed="false">
      <c r="E628" s="4"/>
    </row>
    <row r="629" customFormat="false" ht="15" hidden="false" customHeight="false" outlineLevel="0" collapsed="false">
      <c r="E629" s="4"/>
    </row>
    <row r="630" customFormat="false" ht="15" hidden="false" customHeight="false" outlineLevel="0" collapsed="false">
      <c r="E630" s="4"/>
    </row>
    <row r="631" customFormat="false" ht="15" hidden="false" customHeight="false" outlineLevel="0" collapsed="false">
      <c r="E631" s="4"/>
    </row>
    <row r="632" customFormat="false" ht="15" hidden="false" customHeight="false" outlineLevel="0" collapsed="false">
      <c r="E632" s="4"/>
    </row>
    <row r="633" customFormat="false" ht="15" hidden="false" customHeight="false" outlineLevel="0" collapsed="false">
      <c r="E633" s="4"/>
    </row>
    <row r="634" customFormat="false" ht="15" hidden="false" customHeight="false" outlineLevel="0" collapsed="false">
      <c r="E634" s="4"/>
    </row>
    <row r="635" customFormat="false" ht="15" hidden="false" customHeight="false" outlineLevel="0" collapsed="false">
      <c r="E635" s="4"/>
    </row>
    <row r="636" customFormat="false" ht="15" hidden="false" customHeight="false" outlineLevel="0" collapsed="false">
      <c r="E636" s="4"/>
    </row>
    <row r="637" customFormat="false" ht="15" hidden="false" customHeight="false" outlineLevel="0" collapsed="false">
      <c r="E637" s="4"/>
    </row>
    <row r="638" customFormat="false" ht="15" hidden="false" customHeight="false" outlineLevel="0" collapsed="false">
      <c r="E638" s="4"/>
    </row>
    <row r="639" customFormat="false" ht="15" hidden="false" customHeight="false" outlineLevel="0" collapsed="false">
      <c r="E639" s="4"/>
    </row>
    <row r="640" customFormat="false" ht="15" hidden="false" customHeight="false" outlineLevel="0" collapsed="false">
      <c r="E640" s="4"/>
    </row>
    <row r="641" customFormat="false" ht="15" hidden="false" customHeight="false" outlineLevel="0" collapsed="false">
      <c r="E641" s="4"/>
    </row>
    <row r="642" customFormat="false" ht="15" hidden="false" customHeight="false" outlineLevel="0" collapsed="false">
      <c r="E642" s="4"/>
    </row>
    <row r="643" customFormat="false" ht="15" hidden="false" customHeight="false" outlineLevel="0" collapsed="false">
      <c r="E643" s="4"/>
    </row>
    <row r="644" customFormat="false" ht="15" hidden="false" customHeight="false" outlineLevel="0" collapsed="false">
      <c r="E644" s="4"/>
    </row>
    <row r="645" customFormat="false" ht="15" hidden="false" customHeight="false" outlineLevel="0" collapsed="false">
      <c r="E645" s="4"/>
    </row>
    <row r="646" customFormat="false" ht="15" hidden="false" customHeight="false" outlineLevel="0" collapsed="false">
      <c r="E646" s="4"/>
    </row>
    <row r="647" customFormat="false" ht="15" hidden="false" customHeight="false" outlineLevel="0" collapsed="false">
      <c r="E647" s="4"/>
    </row>
    <row r="648" customFormat="false" ht="15" hidden="false" customHeight="false" outlineLevel="0" collapsed="false">
      <c r="E648" s="4"/>
    </row>
    <row r="649" customFormat="false" ht="15" hidden="false" customHeight="false" outlineLevel="0" collapsed="false">
      <c r="E649" s="4"/>
    </row>
    <row r="650" customFormat="false" ht="15" hidden="false" customHeight="false" outlineLevel="0" collapsed="false">
      <c r="E650" s="4"/>
    </row>
    <row r="651" customFormat="false" ht="15" hidden="false" customHeight="false" outlineLevel="0" collapsed="false">
      <c r="E651" s="4"/>
    </row>
    <row r="652" customFormat="false" ht="15" hidden="false" customHeight="false" outlineLevel="0" collapsed="false">
      <c r="E652" s="4"/>
    </row>
    <row r="653" customFormat="false" ht="15" hidden="false" customHeight="false" outlineLevel="0" collapsed="false">
      <c r="E653" s="4"/>
    </row>
    <row r="654" customFormat="false" ht="15" hidden="false" customHeight="false" outlineLevel="0" collapsed="false">
      <c r="E654" s="4"/>
    </row>
    <row r="655" customFormat="false" ht="15" hidden="false" customHeight="false" outlineLevel="0" collapsed="false">
      <c r="E655" s="4"/>
    </row>
    <row r="656" customFormat="false" ht="15" hidden="false" customHeight="false" outlineLevel="0" collapsed="false">
      <c r="E656" s="4"/>
    </row>
    <row r="657" customFormat="false" ht="15" hidden="false" customHeight="false" outlineLevel="0" collapsed="false">
      <c r="E657" s="4"/>
    </row>
    <row r="658" customFormat="false" ht="15" hidden="false" customHeight="false" outlineLevel="0" collapsed="false">
      <c r="E658" s="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2021-07-21T12:15:50Z</dcterms:created>
  <dc:creator>Ali Halima (R0A) Manchester University NHS FT</dc:creator>
  <dc:description/>
  <dc:language>en-GB</dc:language>
  <cp:lastModifiedBy/>
  <dcterms:modified xsi:type="dcterms:W3CDTF">2023-07-14T08:24:41Z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